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tables/table4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8310"/>
  </bookViews>
  <sheets>
    <sheet name="Perusahaan Pembiayaan" sheetId="2" r:id="rId1"/>
  </sheets>
  <definedNames>
    <definedName name="_xlnm._FilterDatabase" localSheetId="0" hidden="1">'Perusahaan Pembiayaan'!$A$7:$A$65</definedName>
    <definedName name="_xlnm.Print_Area" localSheetId="0">'Perusahaan Pembiayaan'!$A$1:$K$136</definedName>
  </definedNames>
  <calcPr calcId="145621"/>
</workbook>
</file>

<file path=xl/calcChain.xml><?xml version="1.0" encoding="utf-8"?>
<calcChain xmlns="http://schemas.openxmlformats.org/spreadsheetml/2006/main">
  <c r="M104" i="2" l="1"/>
  <c r="L104" i="2"/>
  <c r="L95" i="2"/>
  <c r="L89" i="2"/>
  <c r="K113" i="2"/>
  <c r="D62" i="2" l="1"/>
  <c r="D59" i="2"/>
  <c r="C62" i="2"/>
  <c r="C59" i="2"/>
</calcChain>
</file>

<file path=xl/sharedStrings.xml><?xml version="1.0" encoding="utf-8"?>
<sst xmlns="http://schemas.openxmlformats.org/spreadsheetml/2006/main" count="171" uniqueCount="121">
  <si>
    <t>NERACA</t>
  </si>
  <si>
    <t>1. Kas dan Setara Kas</t>
  </si>
  <si>
    <t>a. Kas</t>
  </si>
  <si>
    <t>b. Bank Dalam Negeri:</t>
  </si>
  <si>
    <t>i. Giro</t>
  </si>
  <si>
    <t>ii. Simpanan Lainnya</t>
  </si>
  <si>
    <t>c. Bank Luar negeri:</t>
  </si>
  <si>
    <t>2. Investasi Jk Pendek SB</t>
  </si>
  <si>
    <t>3. Piutang pembiayaan</t>
  </si>
  <si>
    <t>a. Sewa Guna Usaha</t>
  </si>
  <si>
    <t>b. Anjak Piutang</t>
  </si>
  <si>
    <t>c. Kartu Kredit</t>
  </si>
  <si>
    <t>d. Pembiayaan Konsumen</t>
  </si>
  <si>
    <t>4. Penyertaan Modal</t>
  </si>
  <si>
    <t>a. Bank</t>
  </si>
  <si>
    <t>b. Perusahaan Jasa Keuangan Lainnya</t>
  </si>
  <si>
    <t>5. Investasi Jk Panjang SB</t>
  </si>
  <si>
    <t>6. Aktiva tetap Yg DiSGU Kan</t>
  </si>
  <si>
    <t>a. Aktiva Tetap yg di SGU kan</t>
  </si>
  <si>
    <t>b. (Akumulasi AT yg di SGU kan)</t>
  </si>
  <si>
    <t>7. Aktiva tetap dan Inventaris</t>
  </si>
  <si>
    <t>a. Aktiva tetap dan inventaris</t>
  </si>
  <si>
    <t>b. (akumulasi penyusutan)</t>
  </si>
  <si>
    <t>8. Aktiva pajak tangguhan</t>
  </si>
  <si>
    <t>9. Rupa-rupa aktiva</t>
  </si>
  <si>
    <t>TOTAL AKTIVA</t>
  </si>
  <si>
    <t>1. Kewajiban Segera</t>
  </si>
  <si>
    <t>b. Perusahaan JK lainnya</t>
  </si>
  <si>
    <t>2. Utang Pajak</t>
  </si>
  <si>
    <t>3. Pinjaman Yang Diterima</t>
  </si>
  <si>
    <t>a. Dalam Negeri</t>
  </si>
  <si>
    <t>i. Bank</t>
  </si>
  <si>
    <t>ii. Lainnya</t>
  </si>
  <si>
    <t>b. Luar Negeri</t>
  </si>
  <si>
    <t>4. Surat Berharga yg Diterbitkan</t>
  </si>
  <si>
    <t>5. Kewajiban Pajak Tangguhan</t>
  </si>
  <si>
    <t>6. Pinjaman Subordinasi</t>
  </si>
  <si>
    <t>7. Rupa-rupa pasiva</t>
  </si>
  <si>
    <t>8. Modal</t>
  </si>
  <si>
    <t>a. Modal Disetor</t>
  </si>
  <si>
    <t>b. Agio</t>
  </si>
  <si>
    <t>c. Disagio</t>
  </si>
  <si>
    <t>9. Cadangan</t>
  </si>
  <si>
    <t>a. Cadangan Umum</t>
  </si>
  <si>
    <t>b. Cadangan Tujuan</t>
  </si>
  <si>
    <t xml:space="preserve">c. Cadangan Revaluasi Aktiva Tetap </t>
  </si>
  <si>
    <t>10. Saldo Laba (Rugi)</t>
  </si>
  <si>
    <t>a. Laba</t>
  </si>
  <si>
    <t>b. Rugi</t>
  </si>
  <si>
    <t>11. Laba (Rugi) Tahun Berjalan</t>
  </si>
  <si>
    <t>TOTAL PASIVA</t>
  </si>
  <si>
    <t xml:space="preserve">                          (dalam Miliar Rp)</t>
  </si>
  <si>
    <t>Jan-15</t>
  </si>
  <si>
    <t>Feb-15</t>
  </si>
  <si>
    <t>Ikhtisar Data Keuangan Perusahaan Pembiayaan</t>
  </si>
  <si>
    <t>Mar-15</t>
  </si>
  <si>
    <t>Apr-15</t>
  </si>
  <si>
    <t>Mei-15</t>
  </si>
  <si>
    <t>Jun-15</t>
  </si>
  <si>
    <t>Jul-15</t>
  </si>
  <si>
    <t>Agu-15</t>
  </si>
  <si>
    <t>LAPORAN LABA RUGI</t>
  </si>
  <si>
    <t>A. PENDAPATAN</t>
  </si>
  <si>
    <t xml:space="preserve">1. Pendapatan Operasional </t>
  </si>
  <si>
    <t>1.1. Sewa guna usaha</t>
  </si>
  <si>
    <t>a. Dengan Hak Opsi</t>
  </si>
  <si>
    <t>b. Tanpa Hak Opsi</t>
  </si>
  <si>
    <t xml:space="preserve">1.2. Anjak piutang </t>
  </si>
  <si>
    <t>a. Diskonto</t>
  </si>
  <si>
    <t>b. Fee</t>
  </si>
  <si>
    <t xml:space="preserve">1.3. Kartu kredit </t>
  </si>
  <si>
    <t>a. Bunga</t>
  </si>
  <si>
    <t>c. Komisi/Diskon</t>
  </si>
  <si>
    <t>d. Administrasi</t>
  </si>
  <si>
    <t>1.4. Pembiayaan konsumen</t>
  </si>
  <si>
    <t>b. Administrasi</t>
  </si>
  <si>
    <t>1.5. Pendapatan dari kegiatan pembiayaan bersama</t>
  </si>
  <si>
    <t xml:space="preserve">2. Pendapatan non operasional </t>
  </si>
  <si>
    <t>2.1. Pendapatan Bunga/Jasa giro</t>
  </si>
  <si>
    <t>2.2. Pendapatan Non Operasional Lainnya</t>
  </si>
  <si>
    <t>B. BEBAN</t>
  </si>
  <si>
    <t>1. Beban Operasional</t>
  </si>
  <si>
    <t xml:space="preserve">1.1 Bunga </t>
  </si>
  <si>
    <t>1.2. Premi Swap</t>
  </si>
  <si>
    <t>1.3. Premi Asuransi</t>
  </si>
  <si>
    <t>1.4. Tenaga Kerja</t>
  </si>
  <si>
    <t>1.5. Penghapusan/Penyusutan</t>
  </si>
  <si>
    <t>a. Piutang Pembiayaan</t>
  </si>
  <si>
    <t>b. Aktiva Tetap yang Disewagunausahakan</t>
  </si>
  <si>
    <t>c. Aktiva Tetap dan Inventaris</t>
  </si>
  <si>
    <t>1.6. Sewa</t>
  </si>
  <si>
    <t>1.7. Pemeliharaan dan Perbaikan</t>
  </si>
  <si>
    <t>1.8. Barang dan Jasa</t>
  </si>
  <si>
    <t>1.9. Lainnya</t>
  </si>
  <si>
    <t>2. Beban Non-operasional</t>
  </si>
  <si>
    <t>C . 1. Laba</t>
  </si>
  <si>
    <t>2. Rugi</t>
  </si>
  <si>
    <t>D.TAKSIRAN PAJAK</t>
  </si>
  <si>
    <t>1. Pajak Tahun Berjalan</t>
  </si>
  <si>
    <t>2. Pajak Tangguhan</t>
  </si>
  <si>
    <t>a. Beban Pajak Tangguhan</t>
  </si>
  <si>
    <t>b. Pendapatan Pajak Tangguhan</t>
  </si>
  <si>
    <t>1. Laba Bersih Setelah Pajak</t>
  </si>
  <si>
    <t>REKENING ADMINISTRATIF</t>
  </si>
  <si>
    <t>1. Fasilitas Pinjaman yang Belum Ditarik</t>
  </si>
  <si>
    <t>2. Fasilitas Pembiayaan kepada Nasabah yang belum ditarik</t>
  </si>
  <si>
    <t>3. Penerbitan Surat Sanggup Bayar</t>
  </si>
  <si>
    <t>a. Pinjaman dalam Negeri</t>
  </si>
  <si>
    <t>b. Pinjaman luar negeri</t>
  </si>
  <si>
    <t>4. Penyaluran Pembiayaan</t>
  </si>
  <si>
    <t>a. Chanelling</t>
  </si>
  <si>
    <t>b. Joint Financing</t>
  </si>
  <si>
    <t>JUMLAH</t>
  </si>
  <si>
    <t>JUMLAH PERUSAHAAN PEMBIAYAAN</t>
  </si>
  <si>
    <t>Total Perusahaan Pembiayaan</t>
  </si>
  <si>
    <t>Penerbitan Izin Usaha</t>
  </si>
  <si>
    <t>Pencabutan Izin Usaha</t>
  </si>
  <si>
    <t>Sep-15</t>
  </si>
  <si>
    <t xml:space="preserve">                          (dalam Unit)</t>
  </si>
  <si>
    <t>Periode Januari-Oktober 2015</t>
  </si>
  <si>
    <t>Okt-15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</si>
</sst>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[$-421]mmm\ yyyy;@"/>
    <numFmt numFmtId="165" formatCode="_(* #,##0.00_);_(* \(#,##0.00\);_(* 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color theme="5"/>
      <name val="Tahoma"/>
      <family val="2"/>
    </font>
    <font>
      <b/>
      <sz val="10"/>
      <color theme="0"/>
      <name val="Tahoma"/>
      <family val="2"/>
    </font>
    <font>
      <sz val="10"/>
      <color theme="1"/>
      <name val="Tahoma"/>
      <family val="2"/>
    </font>
    <font>
      <sz val="10"/>
      <color rgb="FF0000CC"/>
      <name val="Tahoma"/>
      <family val="2"/>
    </font>
    <font>
      <sz val="10"/>
      <color rgb="FFFF0000"/>
      <name val="Tahoma"/>
      <family val="2"/>
    </font>
    <font>
      <b/>
      <sz val="10"/>
      <color theme="1"/>
      <name val="Tahoma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2"/>
      <color theme="9" tint="-0.499984740745262"/>
      <name val="Tahoma"/>
      <family val="2"/>
    </font>
    <font>
      <b/>
      <sz val="11"/>
      <color theme="9" tint="-0.49998474074526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</fills>
  <borders count="2">
    <border>
      <left/>
      <right/>
      <top/>
      <bottom/>
      <diagonal/>
    </border>
    <border>
      <left/>
      <right style="thin">
        <color theme="9"/>
      </right>
      <top style="thin">
        <color theme="9"/>
      </top>
      <bottom/>
      <diagonal/>
    </border>
  </borders>
  <cellStyleXfs count="26">
    <xf numFmtId="0" fontId="0" fillId="0" borderId="0"/>
    <xf numFmtId="164" fontId="1" fillId="0" borderId="0"/>
    <xf numFmtId="164" fontId="1" fillId="3" borderId="0" applyNumberFormat="0" applyBorder="0" applyAlignment="0" applyProtection="0"/>
    <xf numFmtId="164" fontId="2" fillId="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164" fontId="4" fillId="0" borderId="0"/>
    <xf numFmtId="164" fontId="1" fillId="0" borderId="0"/>
    <xf numFmtId="164" fontId="1" fillId="0" borderId="0"/>
    <xf numFmtId="164" fontId="1" fillId="0" borderId="0"/>
    <xf numFmtId="0" fontId="3" fillId="0" borderId="0"/>
    <xf numFmtId="164" fontId="1" fillId="0" borderId="0"/>
    <xf numFmtId="164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38">
    <xf numFmtId="0" fontId="0" fillId="0" borderId="0" xfId="0"/>
    <xf numFmtId="164" fontId="1" fillId="0" borderId="0" xfId="1"/>
    <xf numFmtId="164" fontId="1" fillId="0" borderId="0" xfId="1" applyFill="1"/>
    <xf numFmtId="164" fontId="6" fillId="0" borderId="0" xfId="1" applyFont="1" applyFill="1" applyAlignment="1">
      <alignment horizontal="center"/>
    </xf>
    <xf numFmtId="164" fontId="7" fillId="0" borderId="0" xfId="1" applyFont="1" applyFill="1"/>
    <xf numFmtId="164" fontId="8" fillId="0" borderId="0" xfId="1" applyFont="1" applyFill="1"/>
    <xf numFmtId="164" fontId="9" fillId="0" borderId="0" xfId="1" applyFont="1" applyFill="1"/>
    <xf numFmtId="164" fontId="10" fillId="0" borderId="0" xfId="1" applyFont="1" applyFill="1"/>
    <xf numFmtId="0" fontId="5" fillId="0" borderId="0" xfId="15" applyFont="1" applyAlignment="1" applyProtection="1">
      <alignment vertical="center" readingOrder="1"/>
      <protection locked="0"/>
    </xf>
    <xf numFmtId="164" fontId="11" fillId="0" borderId="0" xfId="1" applyFont="1" applyFill="1" applyBorder="1"/>
    <xf numFmtId="164" fontId="11" fillId="0" borderId="0" xfId="1" applyFont="1" applyFill="1" applyBorder="1" applyAlignment="1">
      <alignment horizontal="left" indent="2"/>
    </xf>
    <xf numFmtId="164" fontId="11" fillId="0" borderId="0" xfId="1" applyFont="1" applyFill="1" applyBorder="1" applyAlignment="1">
      <alignment horizontal="left" indent="4"/>
    </xf>
    <xf numFmtId="164" fontId="13" fillId="0" borderId="0" xfId="1" applyFont="1" applyFill="1" applyBorder="1" applyAlignment="1">
      <alignment horizontal="left" vertical="center" indent="6"/>
    </xf>
    <xf numFmtId="1" fontId="11" fillId="0" borderId="0" xfId="1" applyNumberFormat="1" applyFont="1" applyFill="1" applyBorder="1" applyAlignment="1">
      <alignment horizontal="right"/>
    </xf>
    <xf numFmtId="38" fontId="11" fillId="0" borderId="0" xfId="1" applyNumberFormat="1" applyFont="1" applyFill="1" applyBorder="1"/>
    <xf numFmtId="38" fontId="12" fillId="0" borderId="0" xfId="24" applyNumberFormat="1" applyFont="1" applyFill="1" applyBorder="1"/>
    <xf numFmtId="38" fontId="12" fillId="0" borderId="0" xfId="24" applyNumberFormat="1" applyFont="1" applyFill="1"/>
    <xf numFmtId="38" fontId="13" fillId="0" borderId="0" xfId="1" applyNumberFormat="1" applyFont="1" applyFill="1" applyBorder="1"/>
    <xf numFmtId="164" fontId="11" fillId="0" borderId="0" xfId="1" applyFont="1" applyFill="1" applyBorder="1" applyAlignment="1">
      <alignment horizontal="left" indent="3"/>
    </xf>
    <xf numFmtId="164" fontId="11" fillId="0" borderId="0" xfId="1" applyFont="1" applyFill="1" applyBorder="1" applyAlignment="1">
      <alignment horizontal="left" indent="5"/>
    </xf>
    <xf numFmtId="164" fontId="11" fillId="0" borderId="0" xfId="1" applyFont="1" applyFill="1" applyBorder="1" applyAlignment="1">
      <alignment horizontal="left"/>
    </xf>
    <xf numFmtId="164" fontId="11" fillId="0" borderId="0" xfId="1" applyFont="1" applyFill="1" applyBorder="1" applyAlignment="1">
      <alignment horizontal="left" vertical="center" indent="3"/>
    </xf>
    <xf numFmtId="41" fontId="7" fillId="0" borderId="0" xfId="24" applyFont="1" applyFill="1"/>
    <xf numFmtId="165" fontId="8" fillId="0" borderId="0" xfId="24" applyNumberFormat="1" applyFont="1" applyFill="1"/>
    <xf numFmtId="165" fontId="7" fillId="0" borderId="0" xfId="24" applyNumberFormat="1" applyFont="1" applyFill="1"/>
    <xf numFmtId="0" fontId="14" fillId="0" borderId="0" xfId="15" applyFont="1" applyAlignment="1" applyProtection="1">
      <alignment vertical="center" readingOrder="1"/>
      <protection locked="0"/>
    </xf>
    <xf numFmtId="0" fontId="15" fillId="0" borderId="0" xfId="15" applyFont="1" applyAlignment="1" applyProtection="1">
      <alignment vertical="center" readingOrder="1"/>
      <protection locked="0"/>
    </xf>
    <xf numFmtId="164" fontId="13" fillId="0" borderId="0" xfId="1" applyFont="1" applyFill="1" applyBorder="1" applyAlignment="1">
      <alignment horizontal="center" vertical="center"/>
    </xf>
    <xf numFmtId="17" fontId="13" fillId="0" borderId="0" xfId="1" applyNumberFormat="1" applyFont="1" applyFill="1" applyBorder="1" applyAlignment="1">
      <alignment horizontal="center"/>
    </xf>
    <xf numFmtId="38" fontId="11" fillId="0" borderId="0" xfId="24" applyNumberFormat="1" applyFont="1" applyFill="1" applyBorder="1"/>
    <xf numFmtId="38" fontId="11" fillId="0" borderId="0" xfId="24" applyNumberFormat="1" applyFont="1" applyFill="1"/>
    <xf numFmtId="38" fontId="13" fillId="0" borderId="0" xfId="24" applyNumberFormat="1" applyFont="1" applyFill="1" applyBorder="1"/>
    <xf numFmtId="38" fontId="13" fillId="0" borderId="0" xfId="24" applyNumberFormat="1" applyFont="1" applyFill="1"/>
    <xf numFmtId="164" fontId="13" fillId="0" borderId="0" xfId="1" applyFont="1" applyFill="1" applyBorder="1"/>
    <xf numFmtId="164" fontId="13" fillId="0" borderId="0" xfId="1" applyFont="1" applyFill="1" applyBorder="1" applyAlignment="1">
      <alignment horizontal="left"/>
    </xf>
    <xf numFmtId="38" fontId="11" fillId="0" borderId="1" xfId="24" applyNumberFormat="1" applyFont="1" applyBorder="1"/>
    <xf numFmtId="38" fontId="13" fillId="0" borderId="1" xfId="24" applyNumberFormat="1" applyFont="1" applyBorder="1"/>
    <xf numFmtId="37" fontId="1" fillId="0" borderId="0" xfId="24" applyNumberFormat="1" applyFill="1"/>
  </cellXfs>
  <cellStyles count="26">
    <cellStyle name="40% - Accent4 2" xfId="2"/>
    <cellStyle name="Accent4 2" xfId="3"/>
    <cellStyle name="Comma [0]" xfId="24" builtinId="6"/>
    <cellStyle name="Comma [0] 2" xfId="25"/>
    <cellStyle name="Comma 2" xfId="4"/>
    <cellStyle name="Comma 2 2" xfId="5"/>
    <cellStyle name="Comma 3" xfId="6"/>
    <cellStyle name="Comma 3 2" xfId="7"/>
    <cellStyle name="Comma 4" xfId="8"/>
    <cellStyle name="Comma 5" xfId="9"/>
    <cellStyle name="Normal" xfId="0" builtinId="0"/>
    <cellStyle name="Normal 2" xfId="10"/>
    <cellStyle name="Normal 2 2" xfId="1"/>
    <cellStyle name="Normal 2 2 2" xfId="11"/>
    <cellStyle name="Normal 2 2 3" xfId="12"/>
    <cellStyle name="Normal 2 2 3 2" xfId="13"/>
    <cellStyle name="Normal 2 2 4" xfId="14"/>
    <cellStyle name="Normal 3" xfId="15"/>
    <cellStyle name="Normal 4" xfId="16"/>
    <cellStyle name="Normal 4 2" xfId="17"/>
    <cellStyle name="Normal 5" xfId="18"/>
    <cellStyle name="Percent 2" xfId="19"/>
    <cellStyle name="Percent 3" xfId="20"/>
    <cellStyle name="Percent 3 2" xfId="21"/>
    <cellStyle name="Percent 4" xfId="22"/>
    <cellStyle name="Percent 4 2" xfId="23"/>
  </cellStyles>
  <dxfs count="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2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907086</xdr:colOff>
      <xdr:row>1</xdr:row>
      <xdr:rowOff>142875</xdr:rowOff>
    </xdr:to>
    <xdr:pic>
      <xdr:nvPicPr>
        <xdr:cNvPr id="2" name="Picture 0" descr="0f0ad47b-e253-4e47-8bde-97a5c6a3eb6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7086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6:K65" totalsRowShown="0" headerRowDxfId="51" dataDxfId="50">
  <tableColumns count="11">
    <tableColumn id="1" name="NERACA" dataDxfId="49" dataCellStyle="Normal 2 2"/>
    <tableColumn id="2" name="Jan-15" dataDxfId="48" dataCellStyle="Normal 2 2"/>
    <tableColumn id="3" name="Feb-15" dataDxfId="47" dataCellStyle="Comma [0]"/>
    <tableColumn id="4" name="Mar-15" dataDxfId="46"/>
    <tableColumn id="5" name="Apr-15" dataDxfId="45" dataCellStyle="Comma [0]"/>
    <tableColumn id="7" name="Mei-15" dataDxfId="44" dataCellStyle="Comma [0]"/>
    <tableColumn id="6" name="Jun-15" dataDxfId="43"/>
    <tableColumn id="9" name="Jul-15" dataDxfId="42" dataCellStyle="Comma [0]"/>
    <tableColumn id="8" name="Agu-15" dataDxfId="41"/>
    <tableColumn id="10" name="Sep-15" dataDxfId="40" dataCellStyle="Comma [0]"/>
    <tableColumn id="11" name="Okt-15" dataDxfId="39" dataCellStyle="Comma [0]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68:K112" totalsRowShown="0" headerRowDxfId="38" dataDxfId="37">
  <tableColumns count="11">
    <tableColumn id="1" name="LAPORAN LABA RUGI" dataDxfId="36" dataCellStyle="Normal 2 2"/>
    <tableColumn id="2" name="Jan-15" dataDxfId="35" dataCellStyle="Normal 2 2"/>
    <tableColumn id="3" name="Feb-15" dataDxfId="34" dataCellStyle="Comma [0]"/>
    <tableColumn id="4" name="Mar-15" dataDxfId="33"/>
    <tableColumn id="5" name="Apr-15" dataDxfId="32" dataCellStyle="Comma [0]"/>
    <tableColumn id="7" name="Mei-15" dataDxfId="31" dataCellStyle="Comma [0]"/>
    <tableColumn id="6" name="Jun-15" dataDxfId="30"/>
    <tableColumn id="9" name="Jul-15" dataDxfId="29" dataCellStyle="Comma [0]"/>
    <tableColumn id="8" name="Agu-15" dataDxfId="28"/>
    <tableColumn id="10" name="Sep-15" dataDxfId="27" dataCellStyle="Comma [0]"/>
    <tableColumn id="11" name="Okt-15" dataDxfId="26" dataCellStyle="Comma [0]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e134" displayName="Table134" ref="A115:K130" totalsRowShown="0" headerRowDxfId="25" dataDxfId="24">
  <tableColumns count="11">
    <tableColumn id="1" name="REKENING ADMINISTRATIF" dataDxfId="23" dataCellStyle="Normal 2 2"/>
    <tableColumn id="2" name="Jan-15" dataDxfId="22" dataCellStyle="Normal 2 2"/>
    <tableColumn id="3" name="Feb-15" dataDxfId="21" dataCellStyle="Comma [0]"/>
    <tableColumn id="4" name="Mar-15" dataDxfId="20"/>
    <tableColumn id="5" name="Apr-15" dataDxfId="19" dataCellStyle="Comma [0]"/>
    <tableColumn id="7" name="Mei-15" dataDxfId="18" dataCellStyle="Comma [0]"/>
    <tableColumn id="6" name="Jun-15" dataDxfId="17"/>
    <tableColumn id="9" name="Jul-15" dataDxfId="16" dataCellStyle="Comma [0]"/>
    <tableColumn id="8" name="Agu-15" dataDxfId="15"/>
    <tableColumn id="10" name="Sep-15" dataDxfId="14" dataCellStyle="Comma [0]"/>
    <tableColumn id="11" name="Okt-15" dataDxfId="13" dataCellStyle="Comma [0]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id="4" name="Table1345" displayName="Table1345" ref="A133:K136" totalsRowShown="0" headerRowDxfId="12" dataDxfId="11">
  <tableColumns count="11">
    <tableColumn id="1" name="JUMLAH PERUSAHAAN PEMBIAYAAN" dataDxfId="10" dataCellStyle="Normal 2 2"/>
    <tableColumn id="2" name="Jan-15" dataDxfId="9" dataCellStyle="Normal 2 2"/>
    <tableColumn id="3" name="Feb-15" dataDxfId="8" dataCellStyle="Comma [0]"/>
    <tableColumn id="4" name="Mar-15" dataDxfId="7"/>
    <tableColumn id="5" name="Apr-15" dataDxfId="6" dataCellStyle="Comma [0]"/>
    <tableColumn id="7" name="Mei-15" dataDxfId="5" dataCellStyle="Comma [0]"/>
    <tableColumn id="6" name="Jun-15" dataDxfId="4"/>
    <tableColumn id="9" name="Jul-15" dataDxfId="3" dataCellStyle="Comma [0]"/>
    <tableColumn id="8" name="Agu-15" dataDxfId="2"/>
    <tableColumn id="10" name="Sep-15" dataDxfId="1" dataCellStyle="Comma [0]"/>
    <tableColumn id="11" name="Okt-15" dataDxfId="0" dataCellStyle="Comma [0]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6"/>
  <sheetViews>
    <sheetView showGridLines="0" tabSelected="1" view="pageBreakPreview" zoomScaleNormal="100" zoomScaleSheetLayoutView="100" workbookViewId="0">
      <selection activeCell="L104" sqref="L104"/>
    </sheetView>
  </sheetViews>
  <sheetFormatPr defaultRowHeight="15" x14ac:dyDescent="0.25"/>
  <cols>
    <col min="1" max="1" width="40.5703125" style="1" customWidth="1"/>
    <col min="2" max="8" width="7.140625" style="2" customWidth="1"/>
    <col min="9" max="9" width="8.42578125" style="2" bestFit="1" customWidth="1"/>
    <col min="10" max="11" width="7.140625" style="2" customWidth="1"/>
    <col min="12" max="16384" width="9.140625" style="2"/>
  </cols>
  <sheetData>
    <row r="1" spans="1:11" ht="18" customHeight="1" x14ac:dyDescent="0.25"/>
    <row r="2" spans="1:11" ht="15" customHeight="1" x14ac:dyDescent="0.25">
      <c r="A2" s="8"/>
    </row>
    <row r="3" spans="1:11" ht="15" customHeight="1" x14ac:dyDescent="0.25">
      <c r="A3" s="25" t="s">
        <v>54</v>
      </c>
    </row>
    <row r="4" spans="1:11" ht="15" customHeight="1" x14ac:dyDescent="0.25">
      <c r="A4" s="26" t="s">
        <v>119</v>
      </c>
    </row>
    <row r="5" spans="1:11" ht="15" customHeight="1" x14ac:dyDescent="0.25">
      <c r="D5" s="13"/>
      <c r="H5" s="13"/>
      <c r="K5" s="13" t="s">
        <v>51</v>
      </c>
    </row>
    <row r="6" spans="1:11" s="3" customFormat="1" ht="12.75" x14ac:dyDescent="0.2">
      <c r="A6" s="27" t="s">
        <v>0</v>
      </c>
      <c r="B6" s="28" t="s">
        <v>52</v>
      </c>
      <c r="C6" s="28" t="s">
        <v>53</v>
      </c>
      <c r="D6" s="28" t="s">
        <v>55</v>
      </c>
      <c r="E6" s="28" t="s">
        <v>56</v>
      </c>
      <c r="F6" s="28" t="s">
        <v>57</v>
      </c>
      <c r="G6" s="28" t="s">
        <v>58</v>
      </c>
      <c r="H6" s="28" t="s">
        <v>59</v>
      </c>
      <c r="I6" s="28" t="s">
        <v>60</v>
      </c>
      <c r="J6" s="28" t="s">
        <v>117</v>
      </c>
      <c r="K6" s="28" t="s">
        <v>120</v>
      </c>
    </row>
    <row r="7" spans="1:11" s="4" customFormat="1" ht="12.75" x14ac:dyDescent="0.2">
      <c r="A7" s="9" t="s">
        <v>1</v>
      </c>
      <c r="B7" s="14">
        <v>15622.737859999999</v>
      </c>
      <c r="C7" s="29">
        <v>16874.459894</v>
      </c>
      <c r="D7" s="30">
        <v>16207.48033</v>
      </c>
      <c r="E7" s="30">
        <v>20205.200155999999</v>
      </c>
      <c r="F7" s="30">
        <v>15902.545050000001</v>
      </c>
      <c r="G7" s="30">
        <v>17729.332757</v>
      </c>
      <c r="H7" s="30">
        <v>17246.080483000002</v>
      </c>
      <c r="I7" s="30">
        <v>19636.006217999999</v>
      </c>
      <c r="J7" s="30">
        <v>20231.265286999998</v>
      </c>
      <c r="K7" s="30">
        <v>19849.273022000001</v>
      </c>
    </row>
    <row r="8" spans="1:11" s="5" customFormat="1" ht="12.75" x14ac:dyDescent="0.2">
      <c r="A8" s="10" t="s">
        <v>2</v>
      </c>
      <c r="B8" s="14">
        <v>973.04805899999997</v>
      </c>
      <c r="C8" s="29">
        <v>1263.8853180000001</v>
      </c>
      <c r="D8" s="30">
        <v>844.29973299999995</v>
      </c>
      <c r="E8" s="30">
        <v>863.02780099999995</v>
      </c>
      <c r="F8" s="30">
        <v>1146.076112</v>
      </c>
      <c r="G8" s="30">
        <v>914.48077599999999</v>
      </c>
      <c r="H8" s="30">
        <v>898.15153099999998</v>
      </c>
      <c r="I8" s="30">
        <v>1160.3718080000001</v>
      </c>
      <c r="J8" s="30">
        <v>848.61334599999998</v>
      </c>
      <c r="K8" s="30">
        <v>1147.4822730000001</v>
      </c>
    </row>
    <row r="9" spans="1:11" s="5" customFormat="1" ht="12.75" x14ac:dyDescent="0.2">
      <c r="A9" s="10" t="s">
        <v>3</v>
      </c>
      <c r="B9" s="14">
        <v>10742.080456</v>
      </c>
      <c r="C9" s="29">
        <v>12152.101416</v>
      </c>
      <c r="D9" s="30">
        <v>11850.907141</v>
      </c>
      <c r="E9" s="30">
        <v>15498.875308999999</v>
      </c>
      <c r="F9" s="30">
        <v>11975.764633999999</v>
      </c>
      <c r="G9" s="30">
        <v>12391.096469</v>
      </c>
      <c r="H9" s="30">
        <v>12171.373409</v>
      </c>
      <c r="I9" s="30">
        <v>14106.52901</v>
      </c>
      <c r="J9" s="30">
        <v>14862.579975000001</v>
      </c>
      <c r="K9" s="30">
        <v>14064.465629</v>
      </c>
    </row>
    <row r="10" spans="1:11" s="6" customFormat="1" ht="12.75" x14ac:dyDescent="0.2">
      <c r="A10" s="11" t="s">
        <v>4</v>
      </c>
      <c r="B10" s="14">
        <v>7455.2078110000002</v>
      </c>
      <c r="C10" s="29">
        <v>8471.6556789999995</v>
      </c>
      <c r="D10" s="30">
        <v>7287.418995</v>
      </c>
      <c r="E10" s="30">
        <v>10361.237504999999</v>
      </c>
      <c r="F10" s="30">
        <v>7849.3964770000002</v>
      </c>
      <c r="G10" s="30">
        <v>8259.5848299999998</v>
      </c>
      <c r="H10" s="30">
        <v>7917.7187970000004</v>
      </c>
      <c r="I10" s="30">
        <v>9368.3985790000006</v>
      </c>
      <c r="J10" s="30">
        <v>8683.3913479999992</v>
      </c>
      <c r="K10" s="30">
        <v>8802.5454740000005</v>
      </c>
    </row>
    <row r="11" spans="1:11" s="6" customFormat="1" ht="12.75" x14ac:dyDescent="0.2">
      <c r="A11" s="11" t="s">
        <v>5</v>
      </c>
      <c r="B11" s="14">
        <v>3286.8726449999999</v>
      </c>
      <c r="C11" s="29">
        <v>3680.445737</v>
      </c>
      <c r="D11" s="30">
        <v>4563.4881459999997</v>
      </c>
      <c r="E11" s="30">
        <v>5137.637804</v>
      </c>
      <c r="F11" s="30">
        <v>4126.3681569999999</v>
      </c>
      <c r="G11" s="30">
        <v>4131.5116390000003</v>
      </c>
      <c r="H11" s="30">
        <v>4253.6546120000003</v>
      </c>
      <c r="I11" s="30">
        <v>4738.1304309999996</v>
      </c>
      <c r="J11" s="30">
        <v>6179.1886270000005</v>
      </c>
      <c r="K11" s="30">
        <v>5261.9201549999998</v>
      </c>
    </row>
    <row r="12" spans="1:11" s="5" customFormat="1" ht="12.75" x14ac:dyDescent="0.2">
      <c r="A12" s="10" t="s">
        <v>6</v>
      </c>
      <c r="B12" s="14">
        <v>3907.6093449999998</v>
      </c>
      <c r="C12" s="29">
        <v>3458.47316</v>
      </c>
      <c r="D12" s="30">
        <v>3512.2734559999999</v>
      </c>
      <c r="E12" s="30">
        <v>3843.2970460000001</v>
      </c>
      <c r="F12" s="30">
        <v>2780.7043039999999</v>
      </c>
      <c r="G12" s="30">
        <v>4423.7555119999997</v>
      </c>
      <c r="H12" s="30">
        <v>4176.5555430000004</v>
      </c>
      <c r="I12" s="30">
        <v>4369.1054000000004</v>
      </c>
      <c r="J12" s="30">
        <v>4520.0719660000004</v>
      </c>
      <c r="K12" s="30">
        <v>4637.3251200000004</v>
      </c>
    </row>
    <row r="13" spans="1:11" s="6" customFormat="1" ht="12.75" x14ac:dyDescent="0.2">
      <c r="A13" s="11" t="s">
        <v>4</v>
      </c>
      <c r="B13" s="14">
        <v>1313.271164</v>
      </c>
      <c r="C13" s="29">
        <v>843.35590999999999</v>
      </c>
      <c r="D13" s="30">
        <v>874.24523299999998</v>
      </c>
      <c r="E13" s="30">
        <v>2824.691797</v>
      </c>
      <c r="F13" s="30">
        <v>1781.497445</v>
      </c>
      <c r="G13" s="30">
        <v>1718.5186779999999</v>
      </c>
      <c r="H13" s="30">
        <v>1476.534664</v>
      </c>
      <c r="I13" s="30">
        <v>1494.8502120000001</v>
      </c>
      <c r="J13" s="30">
        <v>1482.4349070000001</v>
      </c>
      <c r="K13" s="30">
        <v>3603.4687709999998</v>
      </c>
    </row>
    <row r="14" spans="1:11" s="6" customFormat="1" ht="12.75" x14ac:dyDescent="0.2">
      <c r="A14" s="11" t="s">
        <v>5</v>
      </c>
      <c r="B14" s="14">
        <v>2594.3381810000001</v>
      </c>
      <c r="C14" s="29">
        <v>2615.1172499999998</v>
      </c>
      <c r="D14" s="30">
        <v>2638.0282229999998</v>
      </c>
      <c r="E14" s="30">
        <v>1018.605249</v>
      </c>
      <c r="F14" s="30">
        <v>999.20685900000001</v>
      </c>
      <c r="G14" s="30">
        <v>2705.2368339999998</v>
      </c>
      <c r="H14" s="30">
        <v>2700.0208790000001</v>
      </c>
      <c r="I14" s="30">
        <v>2874.2551880000001</v>
      </c>
      <c r="J14" s="30">
        <v>3037.6370590000001</v>
      </c>
      <c r="K14" s="30">
        <v>1033.8563489999999</v>
      </c>
    </row>
    <row r="15" spans="1:11" s="4" customFormat="1" ht="12.75" x14ac:dyDescent="0.2">
      <c r="A15" s="9" t="s">
        <v>7</v>
      </c>
      <c r="B15" s="14">
        <v>361.89259399999997</v>
      </c>
      <c r="C15" s="29">
        <v>323.85392200000001</v>
      </c>
      <c r="D15" s="30">
        <v>312.14403099999998</v>
      </c>
      <c r="E15" s="30">
        <v>438.361154</v>
      </c>
      <c r="F15" s="30">
        <v>344.86489</v>
      </c>
      <c r="G15" s="30">
        <v>386.24922400000003</v>
      </c>
      <c r="H15" s="30">
        <v>517.84670900000003</v>
      </c>
      <c r="I15" s="30">
        <v>445.37829900000003</v>
      </c>
      <c r="J15" s="30">
        <v>402.63852000000003</v>
      </c>
      <c r="K15" s="30">
        <v>354.87195100000002</v>
      </c>
    </row>
    <row r="16" spans="1:11" s="4" customFormat="1" ht="12.75" x14ac:dyDescent="0.2">
      <c r="A16" s="9" t="s">
        <v>8</v>
      </c>
      <c r="B16" s="14">
        <v>367353.91231699998</v>
      </c>
      <c r="C16" s="29">
        <v>368610.90721099998</v>
      </c>
      <c r="D16" s="30">
        <v>369803.43230400002</v>
      </c>
      <c r="E16" s="30">
        <v>368654.32223599998</v>
      </c>
      <c r="F16" s="30">
        <v>370122.82904099999</v>
      </c>
      <c r="G16" s="30">
        <v>369898.782832</v>
      </c>
      <c r="H16" s="30">
        <v>369712.48110199999</v>
      </c>
      <c r="I16" s="30">
        <v>370846.067369</v>
      </c>
      <c r="J16" s="30">
        <v>371546.74662400002</v>
      </c>
      <c r="K16" s="30">
        <v>364064.16622100002</v>
      </c>
    </row>
    <row r="17" spans="1:12" s="5" customFormat="1" ht="12.75" x14ac:dyDescent="0.2">
      <c r="A17" s="10" t="s">
        <v>9</v>
      </c>
      <c r="B17" s="14">
        <v>111284.543806</v>
      </c>
      <c r="C17" s="29">
        <v>112980.34544400001</v>
      </c>
      <c r="D17" s="30">
        <v>114220.43929900001</v>
      </c>
      <c r="E17" s="30">
        <v>111959.019075</v>
      </c>
      <c r="F17" s="30">
        <v>111975.23047900001</v>
      </c>
      <c r="G17" s="30">
        <v>110900.283777</v>
      </c>
      <c r="H17" s="30">
        <v>110854.74172599999</v>
      </c>
      <c r="I17" s="30">
        <v>113329.069758</v>
      </c>
      <c r="J17" s="30">
        <v>115018.705051</v>
      </c>
      <c r="K17" s="30">
        <v>109504.523317</v>
      </c>
    </row>
    <row r="18" spans="1:12" s="5" customFormat="1" ht="12.75" x14ac:dyDescent="0.2">
      <c r="A18" s="10" t="s">
        <v>10</v>
      </c>
      <c r="B18" s="14">
        <v>9497.7653210000008</v>
      </c>
      <c r="C18" s="29">
        <v>9436.1459030000005</v>
      </c>
      <c r="D18" s="30">
        <v>9405.6318800000008</v>
      </c>
      <c r="E18" s="30">
        <v>9657.0766210000002</v>
      </c>
      <c r="F18" s="30">
        <v>9657.7903490000008</v>
      </c>
      <c r="G18" s="30">
        <v>9723.5983450000003</v>
      </c>
      <c r="H18" s="30">
        <v>9883.7806309999996</v>
      </c>
      <c r="I18" s="30">
        <v>10180.717761</v>
      </c>
      <c r="J18" s="30">
        <v>10250.753849999999</v>
      </c>
      <c r="K18" s="30">
        <v>10206.468797</v>
      </c>
    </row>
    <row r="19" spans="1:12" s="5" customFormat="1" ht="12.75" x14ac:dyDescent="0.2">
      <c r="A19" s="10" t="s">
        <v>11</v>
      </c>
      <c r="B19" s="14">
        <v>30.340941999999998</v>
      </c>
      <c r="C19" s="29">
        <v>33.326734999999999</v>
      </c>
      <c r="D19" s="30">
        <v>35.203719999999997</v>
      </c>
      <c r="E19" s="30">
        <v>39.224124000000003</v>
      </c>
      <c r="F19" s="30">
        <v>44.082180999999999</v>
      </c>
      <c r="G19" s="30">
        <v>49.431452999999998</v>
      </c>
      <c r="H19" s="30">
        <v>54.916125000000001</v>
      </c>
      <c r="I19" s="30">
        <v>62.607073</v>
      </c>
      <c r="J19" s="30">
        <v>71.309543000000005</v>
      </c>
      <c r="K19" s="30">
        <v>79.450439000000003</v>
      </c>
    </row>
    <row r="20" spans="1:12" s="5" customFormat="1" ht="12.75" x14ac:dyDescent="0.2">
      <c r="A20" s="10" t="s">
        <v>12</v>
      </c>
      <c r="B20" s="14">
        <v>246541.26224800001</v>
      </c>
      <c r="C20" s="29">
        <v>246161.089129</v>
      </c>
      <c r="D20" s="30">
        <v>246142.15740500001</v>
      </c>
      <c r="E20" s="30">
        <v>246999.002416</v>
      </c>
      <c r="F20" s="30">
        <v>248445.72603200001</v>
      </c>
      <c r="G20" s="30">
        <v>249225.46925699999</v>
      </c>
      <c r="H20" s="30">
        <v>248919.04261999999</v>
      </c>
      <c r="I20" s="30">
        <v>247273.672777</v>
      </c>
      <c r="J20" s="30">
        <v>246205.97818000001</v>
      </c>
      <c r="K20" s="30">
        <v>244273.72366799999</v>
      </c>
    </row>
    <row r="21" spans="1:12" s="4" customFormat="1" ht="12.75" x14ac:dyDescent="0.2">
      <c r="A21" s="9" t="s">
        <v>13</v>
      </c>
      <c r="B21" s="14">
        <v>655.39065700000003</v>
      </c>
      <c r="C21" s="29">
        <v>660.32516299999997</v>
      </c>
      <c r="D21" s="30">
        <v>665.54209600000002</v>
      </c>
      <c r="E21" s="30">
        <v>651.59211200000004</v>
      </c>
      <c r="F21" s="30">
        <v>658.15813100000003</v>
      </c>
      <c r="G21" s="30">
        <v>665.44900399999995</v>
      </c>
      <c r="H21" s="30">
        <v>707.25597700000003</v>
      </c>
      <c r="I21" s="30">
        <v>712.47373200000004</v>
      </c>
      <c r="J21" s="30">
        <v>725.25509199999999</v>
      </c>
      <c r="K21" s="30">
        <v>728.72569799999997</v>
      </c>
    </row>
    <row r="22" spans="1:12" s="5" customFormat="1" ht="12.75" x14ac:dyDescent="0.2">
      <c r="A22" s="10" t="s">
        <v>14</v>
      </c>
      <c r="B22" s="14">
        <v>4.5010000000000003</v>
      </c>
      <c r="C22" s="29">
        <v>4.5010000000000003</v>
      </c>
      <c r="D22" s="30">
        <v>4.5010000000000003</v>
      </c>
      <c r="E22" s="30">
        <v>4.5010000000000003</v>
      </c>
      <c r="F22" s="30">
        <v>4.5010000000000003</v>
      </c>
      <c r="G22" s="30">
        <v>4.5010000000000003</v>
      </c>
      <c r="H22" s="30">
        <v>4.5010000000000003</v>
      </c>
      <c r="I22" s="30">
        <v>4.5010000000000003</v>
      </c>
      <c r="J22" s="30">
        <v>4.5010000000000003</v>
      </c>
      <c r="K22" s="30">
        <v>4.5010000000000003</v>
      </c>
    </row>
    <row r="23" spans="1:12" s="5" customFormat="1" ht="12.75" x14ac:dyDescent="0.2">
      <c r="A23" s="10" t="s">
        <v>15</v>
      </c>
      <c r="B23" s="14">
        <v>650.88965700000006</v>
      </c>
      <c r="C23" s="29">
        <v>655.824163</v>
      </c>
      <c r="D23" s="30">
        <v>661.04109600000004</v>
      </c>
      <c r="E23" s="30">
        <v>647.09111199999995</v>
      </c>
      <c r="F23" s="30">
        <v>653.65713100000005</v>
      </c>
      <c r="G23" s="30">
        <v>660.94800399999997</v>
      </c>
      <c r="H23" s="30">
        <v>702.75497700000005</v>
      </c>
      <c r="I23" s="30">
        <v>707.97273199999995</v>
      </c>
      <c r="J23" s="30">
        <v>720.75409200000001</v>
      </c>
      <c r="K23" s="30">
        <v>724.22469799999999</v>
      </c>
    </row>
    <row r="24" spans="1:12" s="4" customFormat="1" ht="12.75" x14ac:dyDescent="0.2">
      <c r="A24" s="9" t="s">
        <v>16</v>
      </c>
      <c r="B24" s="14">
        <v>0.52100500000000005</v>
      </c>
      <c r="C24" s="29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136.38999999999999</v>
      </c>
    </row>
    <row r="25" spans="1:12" s="4" customFormat="1" ht="12.75" x14ac:dyDescent="0.2">
      <c r="A25" s="9" t="s">
        <v>17</v>
      </c>
      <c r="B25" s="14">
        <v>2916.3356950000002</v>
      </c>
      <c r="C25" s="29">
        <v>2933.9553259999998</v>
      </c>
      <c r="D25" s="30">
        <v>3030.995688</v>
      </c>
      <c r="E25" s="30">
        <v>3085.6378909999999</v>
      </c>
      <c r="F25" s="30">
        <v>3076.0496400000002</v>
      </c>
      <c r="G25" s="30">
        <v>3046.2824949999999</v>
      </c>
      <c r="H25" s="30">
        <v>3063.12408</v>
      </c>
      <c r="I25" s="30">
        <v>3110.0221539999998</v>
      </c>
      <c r="J25" s="30">
        <v>3119.1069419999999</v>
      </c>
      <c r="K25" s="30">
        <v>3106.357117</v>
      </c>
    </row>
    <row r="26" spans="1:12" s="5" customFormat="1" ht="12.75" x14ac:dyDescent="0.2">
      <c r="A26" s="10" t="s">
        <v>18</v>
      </c>
      <c r="B26" s="14">
        <v>4126.7336059999998</v>
      </c>
      <c r="C26" s="29">
        <v>4179.6599180000003</v>
      </c>
      <c r="D26" s="30">
        <v>4303.2213609999999</v>
      </c>
      <c r="E26" s="30">
        <v>4378.7253899999996</v>
      </c>
      <c r="F26" s="30">
        <v>4404.2581039999995</v>
      </c>
      <c r="G26" s="30">
        <v>4357.1515200000003</v>
      </c>
      <c r="H26" s="30">
        <v>4381.0014549999996</v>
      </c>
      <c r="I26" s="30">
        <v>4416.8887539999996</v>
      </c>
      <c r="J26" s="30">
        <v>4459.9077269999998</v>
      </c>
      <c r="K26" s="30">
        <v>4440.9875840000004</v>
      </c>
    </row>
    <row r="27" spans="1:12" s="5" customFormat="1" ht="12.75" x14ac:dyDescent="0.2">
      <c r="A27" s="10" t="s">
        <v>19</v>
      </c>
      <c r="B27" s="14">
        <v>1210.397911</v>
      </c>
      <c r="C27" s="29">
        <v>1245.704592</v>
      </c>
      <c r="D27" s="30">
        <v>1272.2256729999999</v>
      </c>
      <c r="E27" s="30">
        <v>1293.087499</v>
      </c>
      <c r="F27" s="30">
        <v>1328.208464</v>
      </c>
      <c r="G27" s="30">
        <v>1310.869025</v>
      </c>
      <c r="H27" s="30">
        <v>1317.877375</v>
      </c>
      <c r="I27" s="30">
        <v>1306.8666000000001</v>
      </c>
      <c r="J27" s="30">
        <v>1340.8007849999999</v>
      </c>
      <c r="K27" s="30">
        <v>1334.630467</v>
      </c>
    </row>
    <row r="28" spans="1:12" s="4" customFormat="1" ht="12.75" x14ac:dyDescent="0.2">
      <c r="A28" s="9" t="s">
        <v>20</v>
      </c>
      <c r="B28" s="14">
        <v>6226.8883409999999</v>
      </c>
      <c r="C28" s="29">
        <v>6243.497531</v>
      </c>
      <c r="D28" s="30">
        <v>6350.2530020000004</v>
      </c>
      <c r="E28" s="30">
        <v>6359.4239470000002</v>
      </c>
      <c r="F28" s="30">
        <v>6361.4914220000001</v>
      </c>
      <c r="G28" s="30">
        <v>6393.2523270000002</v>
      </c>
      <c r="H28" s="30">
        <v>6410.4442479999998</v>
      </c>
      <c r="I28" s="30">
        <v>6469.4839009999996</v>
      </c>
      <c r="J28" s="30">
        <v>6489.3885659999996</v>
      </c>
      <c r="K28" s="30">
        <v>6505.0045060000002</v>
      </c>
      <c r="L28" s="24"/>
    </row>
    <row r="29" spans="1:12" s="5" customFormat="1" ht="12.75" x14ac:dyDescent="0.2">
      <c r="A29" s="10" t="s">
        <v>21</v>
      </c>
      <c r="B29" s="14">
        <v>11868.348646</v>
      </c>
      <c r="C29" s="29">
        <v>11941.850466</v>
      </c>
      <c r="D29" s="30">
        <v>12114.474972</v>
      </c>
      <c r="E29" s="30">
        <v>12168.756475</v>
      </c>
      <c r="F29" s="30">
        <v>12248.813418</v>
      </c>
      <c r="G29" s="30">
        <v>12342.437371</v>
      </c>
      <c r="H29" s="30">
        <v>12439.883851000001</v>
      </c>
      <c r="I29" s="30">
        <v>12587.701255</v>
      </c>
      <c r="J29" s="30">
        <v>12686.278705999999</v>
      </c>
      <c r="K29" s="30">
        <v>12759.706817</v>
      </c>
    </row>
    <row r="30" spans="1:12" s="5" customFormat="1" ht="12.75" x14ac:dyDescent="0.2">
      <c r="A30" s="10" t="s">
        <v>22</v>
      </c>
      <c r="B30" s="14">
        <v>5641.4603049999996</v>
      </c>
      <c r="C30" s="29">
        <v>5698.3529349999999</v>
      </c>
      <c r="D30" s="30">
        <v>5764.2219699999996</v>
      </c>
      <c r="E30" s="30">
        <v>5809.3325279999999</v>
      </c>
      <c r="F30" s="30">
        <v>5887.3219959999997</v>
      </c>
      <c r="G30" s="30">
        <v>5949.1850439999998</v>
      </c>
      <c r="H30" s="30">
        <v>6029.4396029999998</v>
      </c>
      <c r="I30" s="30">
        <v>6118.2173540000003</v>
      </c>
      <c r="J30" s="30">
        <v>6196.8901400000004</v>
      </c>
      <c r="K30" s="30">
        <v>6254.702311</v>
      </c>
    </row>
    <row r="31" spans="1:12" s="4" customFormat="1" ht="12.75" x14ac:dyDescent="0.2">
      <c r="A31" s="9" t="s">
        <v>23</v>
      </c>
      <c r="B31" s="14">
        <v>1643.942552</v>
      </c>
      <c r="C31" s="29">
        <v>1613.9486999999999</v>
      </c>
      <c r="D31" s="30">
        <v>1713.7525780000001</v>
      </c>
      <c r="E31" s="30">
        <v>1645.2463949999999</v>
      </c>
      <c r="F31" s="30">
        <v>1643.8975760000001</v>
      </c>
      <c r="G31" s="30">
        <v>1645.0005160000001</v>
      </c>
      <c r="H31" s="30">
        <v>1636.5784839999999</v>
      </c>
      <c r="I31" s="30">
        <v>1652.6479750000001</v>
      </c>
      <c r="J31" s="30">
        <v>1697.624354</v>
      </c>
      <c r="K31" s="30">
        <v>1580.951806</v>
      </c>
    </row>
    <row r="32" spans="1:12" s="4" customFormat="1" ht="12.75" x14ac:dyDescent="0.2">
      <c r="A32" s="9" t="s">
        <v>24</v>
      </c>
      <c r="B32" s="14">
        <v>24431.159509000001</v>
      </c>
      <c r="C32" s="29">
        <v>25819.909821000001</v>
      </c>
      <c r="D32" s="30">
        <v>27235.915065000001</v>
      </c>
      <c r="E32" s="30">
        <v>26341.991933000001</v>
      </c>
      <c r="F32" s="30">
        <v>28276.241342000001</v>
      </c>
      <c r="G32" s="30">
        <v>30081.076721000001</v>
      </c>
      <c r="H32" s="30">
        <v>30895.318607000001</v>
      </c>
      <c r="I32" s="30">
        <v>34865.781446000001</v>
      </c>
      <c r="J32" s="30">
        <v>40054.162345999997</v>
      </c>
      <c r="K32" s="30">
        <v>32311.871598999998</v>
      </c>
    </row>
    <row r="33" spans="1:12" s="7" customFormat="1" ht="12.75" x14ac:dyDescent="0.2">
      <c r="A33" s="12" t="s">
        <v>25</v>
      </c>
      <c r="B33" s="17">
        <v>419212.78052999999</v>
      </c>
      <c r="C33" s="31">
        <v>423080.85756799998</v>
      </c>
      <c r="D33" s="32">
        <v>425319.51509399997</v>
      </c>
      <c r="E33" s="32">
        <v>427381.77582400001</v>
      </c>
      <c r="F33" s="32">
        <v>426386.07709199999</v>
      </c>
      <c r="G33" s="32">
        <v>429845.42587600002</v>
      </c>
      <c r="H33" s="32">
        <v>430189.12968999997</v>
      </c>
      <c r="I33" s="32">
        <v>437737.86109399999</v>
      </c>
      <c r="J33" s="32">
        <v>444266.18773100001</v>
      </c>
      <c r="K33" s="32">
        <v>428637.61192</v>
      </c>
    </row>
    <row r="34" spans="1:12" s="4" customFormat="1" ht="12.75" x14ac:dyDescent="0.2">
      <c r="A34" s="9" t="s">
        <v>26</v>
      </c>
      <c r="B34" s="14">
        <v>5118.38339</v>
      </c>
      <c r="C34" s="29">
        <v>5474.9247219999997</v>
      </c>
      <c r="D34" s="30">
        <v>4992.512549</v>
      </c>
      <c r="E34" s="30">
        <v>5297.7896870000004</v>
      </c>
      <c r="F34" s="30">
        <v>5380.2543580000001</v>
      </c>
      <c r="G34" s="30">
        <v>4653.0417669999997</v>
      </c>
      <c r="H34" s="30">
        <v>4610.4393989999999</v>
      </c>
      <c r="I34" s="30">
        <v>4527.8658809999997</v>
      </c>
      <c r="J34" s="30">
        <v>4631.4841329999999</v>
      </c>
      <c r="K34" s="30">
        <v>4784.9889759999996</v>
      </c>
      <c r="L34" s="22"/>
    </row>
    <row r="35" spans="1:12" s="5" customFormat="1" ht="12.75" x14ac:dyDescent="0.2">
      <c r="A35" s="10" t="s">
        <v>14</v>
      </c>
      <c r="B35" s="14">
        <v>1620.6792109999999</v>
      </c>
      <c r="C35" s="29">
        <v>1959.1369239999999</v>
      </c>
      <c r="D35" s="30">
        <v>1437.991364</v>
      </c>
      <c r="E35" s="30">
        <v>1384.7633410000001</v>
      </c>
      <c r="F35" s="30">
        <v>1830.5344749999999</v>
      </c>
      <c r="G35" s="30">
        <v>1371.337747</v>
      </c>
      <c r="H35" s="30">
        <v>1363.021019</v>
      </c>
      <c r="I35" s="30">
        <v>1309.3315869999999</v>
      </c>
      <c r="J35" s="30">
        <v>1282.7633940000001</v>
      </c>
      <c r="K35" s="30">
        <v>1332.4149279999999</v>
      </c>
      <c r="L35" s="23"/>
    </row>
    <row r="36" spans="1:12" s="5" customFormat="1" ht="12.75" x14ac:dyDescent="0.2">
      <c r="A36" s="10" t="s">
        <v>27</v>
      </c>
      <c r="B36" s="14">
        <v>3497.7041789999998</v>
      </c>
      <c r="C36" s="29">
        <v>3515.7877979999998</v>
      </c>
      <c r="D36" s="30">
        <v>3554.5211850000001</v>
      </c>
      <c r="E36" s="30">
        <v>3913.0263460000001</v>
      </c>
      <c r="F36" s="30">
        <v>3549.7198830000002</v>
      </c>
      <c r="G36" s="30">
        <v>3281.7040200000001</v>
      </c>
      <c r="H36" s="30">
        <v>3247.4183800000001</v>
      </c>
      <c r="I36" s="30">
        <v>3218.534294</v>
      </c>
      <c r="J36" s="30">
        <v>3348.7207389999999</v>
      </c>
      <c r="K36" s="30">
        <v>3452.5740479999999</v>
      </c>
    </row>
    <row r="37" spans="1:12" s="4" customFormat="1" ht="12.75" x14ac:dyDescent="0.2">
      <c r="A37" s="9" t="s">
        <v>28</v>
      </c>
      <c r="B37" s="14">
        <v>1354.10096</v>
      </c>
      <c r="C37" s="29">
        <v>952.10650599999997</v>
      </c>
      <c r="D37" s="30">
        <v>1439.945749</v>
      </c>
      <c r="E37" s="30">
        <v>982.78556800000001</v>
      </c>
      <c r="F37" s="30">
        <v>1049.810203</v>
      </c>
      <c r="G37" s="30">
        <v>1040.2459229999999</v>
      </c>
      <c r="H37" s="30">
        <v>885.55219499999998</v>
      </c>
      <c r="I37" s="30">
        <v>1016.412057</v>
      </c>
      <c r="J37" s="30">
        <v>1249.953896</v>
      </c>
      <c r="K37" s="30">
        <v>1211.9203910000001</v>
      </c>
    </row>
    <row r="38" spans="1:12" s="4" customFormat="1" ht="12.75" x14ac:dyDescent="0.2">
      <c r="A38" s="9" t="s">
        <v>29</v>
      </c>
      <c r="B38" s="14">
        <v>252573.64380200001</v>
      </c>
      <c r="C38" s="29">
        <v>257277.99885199999</v>
      </c>
      <c r="D38" s="30">
        <v>258748.527114</v>
      </c>
      <c r="E38" s="30">
        <v>253761.99599299999</v>
      </c>
      <c r="F38" s="30">
        <v>254063.23477000001</v>
      </c>
      <c r="G38" s="30">
        <v>257133.72323100001</v>
      </c>
      <c r="H38" s="30">
        <v>256188.049585</v>
      </c>
      <c r="I38" s="30">
        <v>259423.989761</v>
      </c>
      <c r="J38" s="30">
        <v>262707.13537899998</v>
      </c>
      <c r="K38" s="30">
        <v>246193.515335</v>
      </c>
      <c r="L38" s="22"/>
    </row>
    <row r="39" spans="1:12" s="5" customFormat="1" ht="12.75" x14ac:dyDescent="0.2">
      <c r="A39" s="10" t="s">
        <v>30</v>
      </c>
      <c r="B39" s="14">
        <v>135038.84581900001</v>
      </c>
      <c r="C39" s="29">
        <v>137080.840814</v>
      </c>
      <c r="D39" s="30">
        <v>135024.597874</v>
      </c>
      <c r="E39" s="30">
        <v>132483.12226599999</v>
      </c>
      <c r="F39" s="30">
        <v>133858.243835</v>
      </c>
      <c r="G39" s="30">
        <v>135873.148357</v>
      </c>
      <c r="H39" s="30">
        <v>135805.48818499999</v>
      </c>
      <c r="I39" s="30">
        <v>135735.344251</v>
      </c>
      <c r="J39" s="30">
        <v>137219.10734399999</v>
      </c>
      <c r="K39" s="30">
        <v>135007.62422999999</v>
      </c>
      <c r="L39" s="23"/>
    </row>
    <row r="40" spans="1:12" s="6" customFormat="1" ht="12.75" x14ac:dyDescent="0.2">
      <c r="A40" s="11" t="s">
        <v>31</v>
      </c>
      <c r="B40" s="14">
        <v>131880.11723800001</v>
      </c>
      <c r="C40" s="29">
        <v>133927.39678899999</v>
      </c>
      <c r="D40" s="30">
        <v>131624.44383500001</v>
      </c>
      <c r="E40" s="30">
        <v>128830.72476300001</v>
      </c>
      <c r="F40" s="30">
        <v>130231.310818</v>
      </c>
      <c r="G40" s="30">
        <v>132148.91640099999</v>
      </c>
      <c r="H40" s="30">
        <v>132083.55456300001</v>
      </c>
      <c r="I40" s="30">
        <v>132009.24474299999</v>
      </c>
      <c r="J40" s="30">
        <v>133429.365341</v>
      </c>
      <c r="K40" s="30">
        <v>131383.893644</v>
      </c>
    </row>
    <row r="41" spans="1:12" s="6" customFormat="1" ht="12.75" x14ac:dyDescent="0.2">
      <c r="A41" s="11" t="s">
        <v>32</v>
      </c>
      <c r="B41" s="14">
        <v>3158.7285809999998</v>
      </c>
      <c r="C41" s="29">
        <v>3153.4440249999998</v>
      </c>
      <c r="D41" s="30">
        <v>3400.154039</v>
      </c>
      <c r="E41" s="30">
        <v>3652.3975030000001</v>
      </c>
      <c r="F41" s="30">
        <v>3626.9330169999998</v>
      </c>
      <c r="G41" s="30">
        <v>3724.2319560000001</v>
      </c>
      <c r="H41" s="30">
        <v>3721.933622</v>
      </c>
      <c r="I41" s="30">
        <v>3726.0995079999998</v>
      </c>
      <c r="J41" s="30">
        <v>3789.7420029999998</v>
      </c>
      <c r="K41" s="30">
        <v>3623.7305860000001</v>
      </c>
    </row>
    <row r="42" spans="1:12" s="5" customFormat="1" ht="12.75" x14ac:dyDescent="0.2">
      <c r="A42" s="10" t="s">
        <v>33</v>
      </c>
      <c r="B42" s="14">
        <v>117534.797983</v>
      </c>
      <c r="C42" s="29">
        <v>120197.15803799999</v>
      </c>
      <c r="D42" s="30">
        <v>123723.92924</v>
      </c>
      <c r="E42" s="30">
        <v>121278.873727</v>
      </c>
      <c r="F42" s="30">
        <v>120204.99093499999</v>
      </c>
      <c r="G42" s="30">
        <v>121260.574874</v>
      </c>
      <c r="H42" s="30">
        <v>120382.56140000001</v>
      </c>
      <c r="I42" s="30">
        <v>123688.64551</v>
      </c>
      <c r="J42" s="30">
        <v>125488.028035</v>
      </c>
      <c r="K42" s="30">
        <v>111185.891105</v>
      </c>
    </row>
    <row r="43" spans="1:12" s="6" customFormat="1" ht="12.75" x14ac:dyDescent="0.2">
      <c r="A43" s="11" t="s">
        <v>31</v>
      </c>
      <c r="B43" s="14">
        <v>106772.507111</v>
      </c>
      <c r="C43" s="29">
        <v>109506.349237</v>
      </c>
      <c r="D43" s="30">
        <v>112957.206575</v>
      </c>
      <c r="E43" s="30">
        <v>110763.8315</v>
      </c>
      <c r="F43" s="30">
        <v>109718.20263499999</v>
      </c>
      <c r="G43" s="30">
        <v>111055.169612</v>
      </c>
      <c r="H43" s="30">
        <v>110343.59424599999</v>
      </c>
      <c r="I43" s="30">
        <v>113566.865441</v>
      </c>
      <c r="J43" s="30">
        <v>116015.015736</v>
      </c>
      <c r="K43" s="30">
        <v>102567.239443</v>
      </c>
    </row>
    <row r="44" spans="1:12" s="6" customFormat="1" ht="12.75" x14ac:dyDescent="0.2">
      <c r="A44" s="11" t="s">
        <v>32</v>
      </c>
      <c r="B44" s="14">
        <v>10762.290872</v>
      </c>
      <c r="C44" s="29">
        <v>10690.808800999999</v>
      </c>
      <c r="D44" s="30">
        <v>10766.722664999999</v>
      </c>
      <c r="E44" s="30">
        <v>10515.042227</v>
      </c>
      <c r="F44" s="30">
        <v>10486.7883</v>
      </c>
      <c r="G44" s="30">
        <v>10205.405262</v>
      </c>
      <c r="H44" s="30">
        <v>10038.967154</v>
      </c>
      <c r="I44" s="30">
        <v>10121.780069</v>
      </c>
      <c r="J44" s="30">
        <v>9473.012299</v>
      </c>
      <c r="K44" s="30">
        <v>8618.6516620000002</v>
      </c>
    </row>
    <row r="45" spans="1:12" s="4" customFormat="1" ht="12.75" x14ac:dyDescent="0.2">
      <c r="A45" s="9" t="s">
        <v>34</v>
      </c>
      <c r="B45" s="14">
        <v>54229.657057999997</v>
      </c>
      <c r="C45" s="29">
        <v>51886.852762000002</v>
      </c>
      <c r="D45" s="30">
        <v>51784.707092999997</v>
      </c>
      <c r="E45" s="30">
        <v>57599.038473000001</v>
      </c>
      <c r="F45" s="30">
        <v>54880.109315000002</v>
      </c>
      <c r="G45" s="30">
        <v>55568.011534999998</v>
      </c>
      <c r="H45" s="30">
        <v>56617.184507999998</v>
      </c>
      <c r="I45" s="30">
        <v>58523.775644000001</v>
      </c>
      <c r="J45" s="30">
        <v>59779.427220999998</v>
      </c>
      <c r="K45" s="30">
        <v>59457.224699999999</v>
      </c>
    </row>
    <row r="46" spans="1:12" s="4" customFormat="1" ht="12.75" x14ac:dyDescent="0.2">
      <c r="A46" s="9" t="s">
        <v>35</v>
      </c>
      <c r="B46" s="14">
        <v>379.59542800000003</v>
      </c>
      <c r="C46" s="29">
        <v>354.51688100000001</v>
      </c>
      <c r="D46" s="30">
        <v>356.706884</v>
      </c>
      <c r="E46" s="30">
        <v>343.64705900000001</v>
      </c>
      <c r="F46" s="30">
        <v>324.65646500000003</v>
      </c>
      <c r="G46" s="30">
        <v>340.38850500000001</v>
      </c>
      <c r="H46" s="30">
        <v>379.31515400000001</v>
      </c>
      <c r="I46" s="30">
        <v>427.77680099999998</v>
      </c>
      <c r="J46" s="30">
        <v>487.71207199999998</v>
      </c>
      <c r="K46" s="30">
        <v>424.42081899999999</v>
      </c>
    </row>
    <row r="47" spans="1:12" s="4" customFormat="1" ht="12.75" x14ac:dyDescent="0.2">
      <c r="A47" s="9" t="s">
        <v>36</v>
      </c>
      <c r="B47" s="14">
        <v>442.51499999999999</v>
      </c>
      <c r="C47" s="29">
        <v>534.10299999999995</v>
      </c>
      <c r="D47" s="30">
        <v>537.0865</v>
      </c>
      <c r="E47" s="30">
        <v>535.10199999999998</v>
      </c>
      <c r="F47" s="30">
        <v>539.64059399999996</v>
      </c>
      <c r="G47" s="30">
        <v>541.27409399999999</v>
      </c>
      <c r="H47" s="30">
        <v>571.48970599999996</v>
      </c>
      <c r="I47" s="30">
        <v>577.32330000000002</v>
      </c>
      <c r="J47" s="30">
        <v>587.71388400000001</v>
      </c>
      <c r="K47" s="30">
        <v>572.28638899999999</v>
      </c>
    </row>
    <row r="48" spans="1:12" s="5" customFormat="1" ht="12.75" x14ac:dyDescent="0.2">
      <c r="A48" s="10" t="s">
        <v>30</v>
      </c>
      <c r="B48" s="14">
        <v>330.45249999999999</v>
      </c>
      <c r="C48" s="29">
        <v>330.45249999999999</v>
      </c>
      <c r="D48" s="30">
        <v>330.45249999999999</v>
      </c>
      <c r="E48" s="30">
        <v>330.45249999999999</v>
      </c>
      <c r="F48" s="30">
        <v>331.29209400000002</v>
      </c>
      <c r="G48" s="30">
        <v>331.29209400000002</v>
      </c>
      <c r="H48" s="30">
        <v>332.53420599999998</v>
      </c>
      <c r="I48" s="30">
        <v>329.90480000000002</v>
      </c>
      <c r="J48" s="30">
        <v>330.53038400000003</v>
      </c>
      <c r="K48" s="30">
        <v>330.881889</v>
      </c>
    </row>
    <row r="49" spans="1:11" s="5" customFormat="1" ht="12.75" x14ac:dyDescent="0.2">
      <c r="A49" s="10" t="s">
        <v>33</v>
      </c>
      <c r="B49" s="14">
        <v>112.0625</v>
      </c>
      <c r="C49" s="29">
        <v>203.65049999999999</v>
      </c>
      <c r="D49" s="30">
        <v>206.63399999999999</v>
      </c>
      <c r="E49" s="30">
        <v>204.64949999999999</v>
      </c>
      <c r="F49" s="30">
        <v>208.3485</v>
      </c>
      <c r="G49" s="30">
        <v>209.982</v>
      </c>
      <c r="H49" s="30">
        <v>238.9555</v>
      </c>
      <c r="I49" s="30">
        <v>247.41849999999999</v>
      </c>
      <c r="J49" s="30">
        <v>257.18349999999998</v>
      </c>
      <c r="K49" s="30">
        <v>241.40450000000001</v>
      </c>
    </row>
    <row r="50" spans="1:11" s="4" customFormat="1" ht="12.75" x14ac:dyDescent="0.2">
      <c r="A50" s="9" t="s">
        <v>37</v>
      </c>
      <c r="B50" s="14">
        <v>16607.889809</v>
      </c>
      <c r="C50" s="29">
        <v>16853.257599</v>
      </c>
      <c r="D50" s="30">
        <v>16611.947778000002</v>
      </c>
      <c r="E50" s="30">
        <v>18260.322764</v>
      </c>
      <c r="F50" s="30">
        <v>19035.010593999999</v>
      </c>
      <c r="G50" s="30">
        <v>18679.461744</v>
      </c>
      <c r="H50" s="30">
        <v>18194.596923000001</v>
      </c>
      <c r="I50" s="30">
        <v>18493.714975999999</v>
      </c>
      <c r="J50" s="30">
        <v>18296.238961999999</v>
      </c>
      <c r="K50" s="30">
        <v>19629.627078000001</v>
      </c>
    </row>
    <row r="51" spans="1:11" s="4" customFormat="1" ht="12.75" x14ac:dyDescent="0.2">
      <c r="A51" s="9" t="s">
        <v>38</v>
      </c>
      <c r="B51" s="14">
        <v>37231.817438999999</v>
      </c>
      <c r="C51" s="29">
        <v>37252.638217</v>
      </c>
      <c r="D51" s="30">
        <v>37656.222307000004</v>
      </c>
      <c r="E51" s="30">
        <v>37800.713603999997</v>
      </c>
      <c r="F51" s="30">
        <v>38290.647316000002</v>
      </c>
      <c r="G51" s="30">
        <v>38611.214218000001</v>
      </c>
      <c r="H51" s="30">
        <v>38607.892454000001</v>
      </c>
      <c r="I51" s="30">
        <v>39000.736677000001</v>
      </c>
      <c r="J51" s="30">
        <v>39214.053234999999</v>
      </c>
      <c r="K51" s="30">
        <v>39204.850678000003</v>
      </c>
    </row>
    <row r="52" spans="1:11" s="5" customFormat="1" ht="12.75" x14ac:dyDescent="0.2">
      <c r="A52" s="10" t="s">
        <v>39</v>
      </c>
      <c r="B52" s="14">
        <v>32787.683855000003</v>
      </c>
      <c r="C52" s="29">
        <v>32798.600671</v>
      </c>
      <c r="D52" s="30">
        <v>32777.675718999999</v>
      </c>
      <c r="E52" s="30">
        <v>32909.002463999997</v>
      </c>
      <c r="F52" s="30">
        <v>33245.215469000002</v>
      </c>
      <c r="G52" s="30">
        <v>33546.389983000001</v>
      </c>
      <c r="H52" s="30">
        <v>33547.590005999999</v>
      </c>
      <c r="I52" s="30">
        <v>33750.954299999998</v>
      </c>
      <c r="J52" s="30">
        <v>33781.028223000001</v>
      </c>
      <c r="K52" s="30">
        <v>33945.610438000003</v>
      </c>
    </row>
    <row r="53" spans="1:11" s="5" customFormat="1" ht="12.75" x14ac:dyDescent="0.2">
      <c r="A53" s="10" t="s">
        <v>40</v>
      </c>
      <c r="B53" s="14">
        <v>4801.9919330000002</v>
      </c>
      <c r="C53" s="29">
        <v>4804.1076350000003</v>
      </c>
      <c r="D53" s="30">
        <v>5195.9554589999998</v>
      </c>
      <c r="E53" s="30">
        <v>5198.0838130000002</v>
      </c>
      <c r="F53" s="30">
        <v>5388.9234150000002</v>
      </c>
      <c r="G53" s="30">
        <v>5334.1165879999999</v>
      </c>
      <c r="H53" s="30">
        <v>5335.2152660000002</v>
      </c>
      <c r="I53" s="30">
        <v>5399.5006350000003</v>
      </c>
      <c r="J53" s="30">
        <v>5469.891834</v>
      </c>
      <c r="K53" s="30">
        <v>5466.2274980000002</v>
      </c>
    </row>
    <row r="54" spans="1:11" s="5" customFormat="1" ht="12.75" x14ac:dyDescent="0.2">
      <c r="A54" s="10" t="s">
        <v>41</v>
      </c>
      <c r="B54" s="14">
        <v>357.85834899999998</v>
      </c>
      <c r="C54" s="29">
        <v>350.070089</v>
      </c>
      <c r="D54" s="30">
        <v>317.40887099999998</v>
      </c>
      <c r="E54" s="30">
        <v>306.37267300000002</v>
      </c>
      <c r="F54" s="30">
        <v>343.49156799999997</v>
      </c>
      <c r="G54" s="30">
        <v>269.29235299999999</v>
      </c>
      <c r="H54" s="30">
        <v>274.91281800000002</v>
      </c>
      <c r="I54" s="30">
        <v>149.71825799999999</v>
      </c>
      <c r="J54" s="30">
        <v>36.866821999999999</v>
      </c>
      <c r="K54" s="30">
        <v>206.987258</v>
      </c>
    </row>
    <row r="55" spans="1:11" s="4" customFormat="1" ht="12.75" x14ac:dyDescent="0.2">
      <c r="A55" s="9" t="s">
        <v>42</v>
      </c>
      <c r="B55" s="14">
        <v>1264.474477</v>
      </c>
      <c r="C55" s="29">
        <v>1218.694796</v>
      </c>
      <c r="D55" s="30">
        <v>1254.714101</v>
      </c>
      <c r="E55" s="30">
        <v>1220.646</v>
      </c>
      <c r="F55" s="30">
        <v>1245.4123059999999</v>
      </c>
      <c r="G55" s="30">
        <v>1357.0425</v>
      </c>
      <c r="H55" s="30">
        <v>1488.3868520000001</v>
      </c>
      <c r="I55" s="30">
        <v>1423.0715720000001</v>
      </c>
      <c r="J55" s="30">
        <v>1758.983839</v>
      </c>
      <c r="K55" s="30">
        <v>1549.273146</v>
      </c>
    </row>
    <row r="56" spans="1:11" s="5" customFormat="1" ht="12.75" x14ac:dyDescent="0.2">
      <c r="A56" s="10" t="s">
        <v>43</v>
      </c>
      <c r="B56" s="14">
        <v>1370.777969</v>
      </c>
      <c r="C56" s="29">
        <v>1324.893108</v>
      </c>
      <c r="D56" s="30">
        <v>1305.1348370000001</v>
      </c>
      <c r="E56" s="30">
        <v>1270.8498030000001</v>
      </c>
      <c r="F56" s="30">
        <v>1299.486997</v>
      </c>
      <c r="G56" s="30">
        <v>1404.0577390000001</v>
      </c>
      <c r="H56" s="30">
        <v>1434.607168</v>
      </c>
      <c r="I56" s="30">
        <v>1368.821729</v>
      </c>
      <c r="J56" s="30">
        <v>1678.0704270000001</v>
      </c>
      <c r="K56" s="30">
        <v>1557.81251</v>
      </c>
    </row>
    <row r="57" spans="1:11" s="5" customFormat="1" ht="12.75" x14ac:dyDescent="0.2">
      <c r="A57" s="10" t="s">
        <v>44</v>
      </c>
      <c r="B57" s="14">
        <v>24.084669999999999</v>
      </c>
      <c r="C57" s="29">
        <v>24.18985</v>
      </c>
      <c r="D57" s="30">
        <v>36.359369000000001</v>
      </c>
      <c r="E57" s="30">
        <v>36.588275000000003</v>
      </c>
      <c r="F57" s="30">
        <v>36.693454000000003</v>
      </c>
      <c r="G57" s="30">
        <v>36.898634000000001</v>
      </c>
      <c r="H57" s="30">
        <v>37.003813000000001</v>
      </c>
      <c r="I57" s="30">
        <v>37.500827000000001</v>
      </c>
      <c r="J57" s="30">
        <v>39.053406000000003</v>
      </c>
      <c r="K57" s="30">
        <v>39.668678</v>
      </c>
    </row>
    <row r="58" spans="1:11" s="5" customFormat="1" ht="12.75" x14ac:dyDescent="0.2">
      <c r="A58" s="10" t="s">
        <v>45</v>
      </c>
      <c r="B58" s="14">
        <v>2.2907E-2</v>
      </c>
      <c r="C58" s="29">
        <v>2.2907E-2</v>
      </c>
      <c r="D58" s="30">
        <v>43.630963999999999</v>
      </c>
      <c r="E58" s="30">
        <v>43.618991000000001</v>
      </c>
      <c r="F58" s="30">
        <v>43.605564000000001</v>
      </c>
      <c r="G58" s="30">
        <v>43.592136000000004</v>
      </c>
      <c r="H58" s="30">
        <v>45.568933999999999</v>
      </c>
      <c r="I58" s="30">
        <v>45.555506999999999</v>
      </c>
      <c r="J58" s="30">
        <v>57.123562</v>
      </c>
      <c r="K58" s="30">
        <v>48.745778000000001</v>
      </c>
    </row>
    <row r="59" spans="1:11" s="4" customFormat="1" ht="12.75" x14ac:dyDescent="0.2">
      <c r="A59" s="9" t="s">
        <v>46</v>
      </c>
      <c r="B59" s="14">
        <v>49166.575685000003</v>
      </c>
      <c r="C59" s="29">
        <f>C60-C61</f>
        <v>49358.835662999998</v>
      </c>
      <c r="D59" s="29">
        <f>D60-D61</f>
        <v>49222.232367999997</v>
      </c>
      <c r="E59" s="29">
        <v>47627.595287999997</v>
      </c>
      <c r="F59" s="29">
        <v>46684.044275</v>
      </c>
      <c r="G59" s="29">
        <v>46261.125339999999</v>
      </c>
      <c r="H59" s="29">
        <v>46161.462635000004</v>
      </c>
      <c r="I59" s="29">
        <v>46821.981828999997</v>
      </c>
      <c r="J59" s="29">
        <v>47167.335295999997</v>
      </c>
      <c r="K59" s="29">
        <v>45984.447040999999</v>
      </c>
    </row>
    <row r="60" spans="1:11" s="5" customFormat="1" ht="12.75" x14ac:dyDescent="0.2">
      <c r="A60" s="10" t="s">
        <v>47</v>
      </c>
      <c r="B60" s="14">
        <v>50618.823178999999</v>
      </c>
      <c r="C60" s="29">
        <v>50773.702536999997</v>
      </c>
      <c r="D60" s="30">
        <v>50635.495111999997</v>
      </c>
      <c r="E60" s="30">
        <v>49101.302541999998</v>
      </c>
      <c r="F60" s="30">
        <v>48151.436650000003</v>
      </c>
      <c r="G60" s="30">
        <v>47728.354981999997</v>
      </c>
      <c r="H60" s="30">
        <v>47629.623353000003</v>
      </c>
      <c r="I60" s="30">
        <v>48312.004852999999</v>
      </c>
      <c r="J60" s="30">
        <v>48652.090360000002</v>
      </c>
      <c r="K60" s="30">
        <v>47472.667865000003</v>
      </c>
    </row>
    <row r="61" spans="1:11" s="5" customFormat="1" ht="12.75" x14ac:dyDescent="0.2">
      <c r="A61" s="10" t="s">
        <v>48</v>
      </c>
      <c r="B61" s="14">
        <v>1452.247494</v>
      </c>
      <c r="C61" s="29">
        <v>1414.8668740000001</v>
      </c>
      <c r="D61" s="30">
        <v>1413.2627440000001</v>
      </c>
      <c r="E61" s="30">
        <v>1473.7072539999999</v>
      </c>
      <c r="F61" s="30">
        <v>1467.3923749999999</v>
      </c>
      <c r="G61" s="30">
        <v>1467.229642</v>
      </c>
      <c r="H61" s="30">
        <v>1468.1607180000001</v>
      </c>
      <c r="I61" s="30">
        <v>1490.0230240000001</v>
      </c>
      <c r="J61" s="30">
        <v>1484.7550639999999</v>
      </c>
      <c r="K61" s="30">
        <v>1488.220824</v>
      </c>
    </row>
    <row r="62" spans="1:11" s="4" customFormat="1" ht="12.75" x14ac:dyDescent="0.2">
      <c r="A62" s="9" t="s">
        <v>49</v>
      </c>
      <c r="B62" s="14">
        <v>844.12748199999999</v>
      </c>
      <c r="C62" s="29">
        <f>C63-C64</f>
        <v>1916.9285699999998</v>
      </c>
      <c r="D62" s="29">
        <f>D63-D64</f>
        <v>2714.9126509999996</v>
      </c>
      <c r="E62" s="29">
        <v>3952.1393880000001</v>
      </c>
      <c r="F62" s="29">
        <v>4893.2568959999999</v>
      </c>
      <c r="G62" s="29">
        <v>5659.897019</v>
      </c>
      <c r="H62" s="29">
        <v>6484.7602790000001</v>
      </c>
      <c r="I62" s="29">
        <v>7501.2125960000003</v>
      </c>
      <c r="J62" s="29">
        <v>8386.1498140000003</v>
      </c>
      <c r="K62" s="29">
        <v>9625.0573669999994</v>
      </c>
    </row>
    <row r="63" spans="1:11" s="5" customFormat="1" ht="12.75" x14ac:dyDescent="0.2">
      <c r="A63" s="10" t="s">
        <v>47</v>
      </c>
      <c r="B63" s="14">
        <v>1172.5437400000001</v>
      </c>
      <c r="C63" s="29">
        <v>2450.9589219999998</v>
      </c>
      <c r="D63" s="30">
        <v>3663.3526069999998</v>
      </c>
      <c r="E63" s="30">
        <v>4881.4173060000003</v>
      </c>
      <c r="F63" s="30">
        <v>5988.950519</v>
      </c>
      <c r="G63" s="30">
        <v>6966.6502149999997</v>
      </c>
      <c r="H63" s="30">
        <v>8035.1289569999999</v>
      </c>
      <c r="I63" s="30">
        <v>9372.9622240000008</v>
      </c>
      <c r="J63" s="30">
        <v>10591.586053999999</v>
      </c>
      <c r="K63" s="30">
        <v>11891.955365</v>
      </c>
    </row>
    <row r="64" spans="1:11" s="5" customFormat="1" ht="12.75" x14ac:dyDescent="0.2">
      <c r="A64" s="10" t="s">
        <v>48</v>
      </c>
      <c r="B64" s="14">
        <v>328.41625800000003</v>
      </c>
      <c r="C64" s="29">
        <v>534.03035199999999</v>
      </c>
      <c r="D64" s="30">
        <v>948.43995600000005</v>
      </c>
      <c r="E64" s="30">
        <v>929.277918</v>
      </c>
      <c r="F64" s="30">
        <v>1095.6936229999999</v>
      </c>
      <c r="G64" s="30">
        <v>1306.7531959999999</v>
      </c>
      <c r="H64" s="30">
        <v>1550.368678</v>
      </c>
      <c r="I64" s="30">
        <v>1871.749628</v>
      </c>
      <c r="J64" s="30">
        <v>2205.43624</v>
      </c>
      <c r="K64" s="30">
        <v>2266.8979979999999</v>
      </c>
    </row>
    <row r="65" spans="1:11" s="7" customFormat="1" ht="12.75" x14ac:dyDescent="0.2">
      <c r="A65" s="12" t="s">
        <v>50</v>
      </c>
      <c r="B65" s="17">
        <v>419212.78052999999</v>
      </c>
      <c r="C65" s="31">
        <v>423080.85756799998</v>
      </c>
      <c r="D65" s="32">
        <v>425319.51509399997</v>
      </c>
      <c r="E65" s="32">
        <v>427381.77582400001</v>
      </c>
      <c r="F65" s="32">
        <v>426386.07709199999</v>
      </c>
      <c r="G65" s="32">
        <v>429845.42587600002</v>
      </c>
      <c r="H65" s="32">
        <v>430189.12968999997</v>
      </c>
      <c r="I65" s="32">
        <v>437737.86109399999</v>
      </c>
      <c r="J65" s="32">
        <v>444266.18773100001</v>
      </c>
      <c r="K65" s="32">
        <v>428637.61192</v>
      </c>
    </row>
    <row r="67" spans="1:11" x14ac:dyDescent="0.25">
      <c r="D67" s="13"/>
      <c r="H67" s="13"/>
      <c r="K67" s="13" t="s">
        <v>51</v>
      </c>
    </row>
    <row r="68" spans="1:11" x14ac:dyDescent="0.25">
      <c r="A68" s="27" t="s">
        <v>61</v>
      </c>
      <c r="B68" s="28" t="s">
        <v>52</v>
      </c>
      <c r="C68" s="28" t="s">
        <v>53</v>
      </c>
      <c r="D68" s="28" t="s">
        <v>55</v>
      </c>
      <c r="E68" s="28" t="s">
        <v>56</v>
      </c>
      <c r="F68" s="28" t="s">
        <v>57</v>
      </c>
      <c r="G68" s="28" t="s">
        <v>58</v>
      </c>
      <c r="H68" s="28" t="s">
        <v>59</v>
      </c>
      <c r="I68" s="28" t="s">
        <v>60</v>
      </c>
      <c r="J68" s="28" t="s">
        <v>117</v>
      </c>
      <c r="K68" s="28" t="s">
        <v>120</v>
      </c>
    </row>
    <row r="69" spans="1:11" x14ac:dyDescent="0.25">
      <c r="A69" s="33" t="s">
        <v>62</v>
      </c>
      <c r="B69" s="17">
        <v>7048.3804399999999</v>
      </c>
      <c r="C69" s="31">
        <v>13779.756396000001</v>
      </c>
      <c r="D69" s="32">
        <v>21059.176427999999</v>
      </c>
      <c r="E69" s="32">
        <v>27968.060862999999</v>
      </c>
      <c r="F69" s="32">
        <v>34955.467512000003</v>
      </c>
      <c r="G69" s="32">
        <v>41994.206914000002</v>
      </c>
      <c r="H69" s="32">
        <v>49442.890178000001</v>
      </c>
      <c r="I69" s="32">
        <v>57267.144840000001</v>
      </c>
      <c r="J69" s="32">
        <v>64669.876949999998</v>
      </c>
      <c r="K69" s="32">
        <v>71677.206615999996</v>
      </c>
    </row>
    <row r="70" spans="1:11" x14ac:dyDescent="0.25">
      <c r="A70" s="10" t="s">
        <v>63</v>
      </c>
      <c r="B70" s="14">
        <v>6632.872378</v>
      </c>
      <c r="C70" s="29">
        <v>12983.558663</v>
      </c>
      <c r="D70" s="30">
        <v>19836.876027999999</v>
      </c>
      <c r="E70" s="30">
        <v>26420.550749000002</v>
      </c>
      <c r="F70" s="30">
        <v>33020.662504</v>
      </c>
      <c r="G70" s="30">
        <v>39743.593159999997</v>
      </c>
      <c r="H70" s="30">
        <v>47025.666491000004</v>
      </c>
      <c r="I70" s="30">
        <v>54083.612813</v>
      </c>
      <c r="J70" s="30">
        <v>60760.002218000001</v>
      </c>
      <c r="K70" s="30">
        <v>67646.354441999996</v>
      </c>
    </row>
    <row r="71" spans="1:11" x14ac:dyDescent="0.25">
      <c r="A71" s="18" t="s">
        <v>64</v>
      </c>
      <c r="B71" s="14">
        <v>1169.2602939999999</v>
      </c>
      <c r="C71" s="29">
        <v>2461.9778839999999</v>
      </c>
      <c r="D71" s="30">
        <v>3702.5670359999999</v>
      </c>
      <c r="E71" s="30">
        <v>4901.5318180000004</v>
      </c>
      <c r="F71" s="30">
        <v>6025.6209769999996</v>
      </c>
      <c r="G71" s="30">
        <v>7181.2450360000003</v>
      </c>
      <c r="H71" s="30">
        <v>8281.3145430000004</v>
      </c>
      <c r="I71" s="30">
        <v>9686.2667249999995</v>
      </c>
      <c r="J71" s="30">
        <v>10960.714704</v>
      </c>
      <c r="K71" s="30">
        <v>11972.161834</v>
      </c>
    </row>
    <row r="72" spans="1:11" x14ac:dyDescent="0.25">
      <c r="A72" s="19" t="s">
        <v>65</v>
      </c>
      <c r="B72" s="14">
        <v>985.17108499999995</v>
      </c>
      <c r="C72" s="29">
        <v>2113.6268190000001</v>
      </c>
      <c r="D72" s="30">
        <v>3199.3074569999999</v>
      </c>
      <c r="E72" s="30">
        <v>4236.5429750000003</v>
      </c>
      <c r="F72" s="30">
        <v>5194.0370659999999</v>
      </c>
      <c r="G72" s="30">
        <v>6208.8650269999998</v>
      </c>
      <c r="H72" s="30">
        <v>7162.4114879999997</v>
      </c>
      <c r="I72" s="30">
        <v>8394.0383689999999</v>
      </c>
      <c r="J72" s="30">
        <v>9536.1652489999997</v>
      </c>
      <c r="K72" s="30">
        <v>10406.766476999999</v>
      </c>
    </row>
    <row r="73" spans="1:11" x14ac:dyDescent="0.25">
      <c r="A73" s="19" t="s">
        <v>66</v>
      </c>
      <c r="B73" s="14">
        <v>184.08920900000001</v>
      </c>
      <c r="C73" s="29">
        <v>348.35106500000001</v>
      </c>
      <c r="D73" s="30">
        <v>503.25957899999997</v>
      </c>
      <c r="E73" s="30">
        <v>664.98884299999997</v>
      </c>
      <c r="F73" s="30">
        <v>831.58391099999994</v>
      </c>
      <c r="G73" s="30">
        <v>972.38000899999997</v>
      </c>
      <c r="H73" s="30">
        <v>1118.903055</v>
      </c>
      <c r="I73" s="30">
        <v>1292.2283560000001</v>
      </c>
      <c r="J73" s="30">
        <v>1424.5494550000001</v>
      </c>
      <c r="K73" s="30">
        <v>1565.3953570000001</v>
      </c>
    </row>
    <row r="74" spans="1:11" x14ac:dyDescent="0.25">
      <c r="A74" s="18" t="s">
        <v>67</v>
      </c>
      <c r="B74" s="14">
        <v>111.32324300000001</v>
      </c>
      <c r="C74" s="29">
        <v>226.46756500000001</v>
      </c>
      <c r="D74" s="30">
        <v>348.66380099999998</v>
      </c>
      <c r="E74" s="30">
        <v>466.61295999999999</v>
      </c>
      <c r="F74" s="30">
        <v>626.234556</v>
      </c>
      <c r="G74" s="30">
        <v>765.47777900000006</v>
      </c>
      <c r="H74" s="30">
        <v>930.14174200000002</v>
      </c>
      <c r="I74" s="30">
        <v>1075.2660350000001</v>
      </c>
      <c r="J74" s="30">
        <v>1210.6161540000001</v>
      </c>
      <c r="K74" s="30">
        <v>1355.1582100000001</v>
      </c>
    </row>
    <row r="75" spans="1:11" x14ac:dyDescent="0.25">
      <c r="A75" s="19" t="s">
        <v>68</v>
      </c>
      <c r="B75" s="14">
        <v>102.854698</v>
      </c>
      <c r="C75" s="29">
        <v>209.71150399999999</v>
      </c>
      <c r="D75" s="30">
        <v>319.94124299999999</v>
      </c>
      <c r="E75" s="30">
        <v>428.35818599999999</v>
      </c>
      <c r="F75" s="30">
        <v>575.24735599999997</v>
      </c>
      <c r="G75" s="30">
        <v>702.52211</v>
      </c>
      <c r="H75" s="30">
        <v>857.03224399999999</v>
      </c>
      <c r="I75" s="30">
        <v>994.41172400000005</v>
      </c>
      <c r="J75" s="30">
        <v>1122.25404</v>
      </c>
      <c r="K75" s="30">
        <v>1261.7534029999999</v>
      </c>
    </row>
    <row r="76" spans="1:11" x14ac:dyDescent="0.25">
      <c r="A76" s="19" t="s">
        <v>69</v>
      </c>
      <c r="B76" s="14">
        <v>8.4685450000000007</v>
      </c>
      <c r="C76" s="29">
        <v>16.756060999999999</v>
      </c>
      <c r="D76" s="30">
        <v>28.722557999999999</v>
      </c>
      <c r="E76" s="30">
        <v>38.254773999999998</v>
      </c>
      <c r="F76" s="30">
        <v>50.987200000000001</v>
      </c>
      <c r="G76" s="30">
        <v>62.955669</v>
      </c>
      <c r="H76" s="30">
        <v>73.109498000000002</v>
      </c>
      <c r="I76" s="30">
        <v>80.854310999999996</v>
      </c>
      <c r="J76" s="30">
        <v>88.362114000000005</v>
      </c>
      <c r="K76" s="30">
        <v>93.404807000000005</v>
      </c>
    </row>
    <row r="77" spans="1:11" x14ac:dyDescent="0.25">
      <c r="A77" s="18" t="s">
        <v>70</v>
      </c>
      <c r="B77" s="14">
        <v>0.92536499999999999</v>
      </c>
      <c r="C77" s="29">
        <v>1.77942</v>
      </c>
      <c r="D77" s="30">
        <v>2.8158729999999998</v>
      </c>
      <c r="E77" s="30">
        <v>3.9097849999999998</v>
      </c>
      <c r="F77" s="30">
        <v>5.0689690000000001</v>
      </c>
      <c r="G77" s="30">
        <v>6.3983949999999998</v>
      </c>
      <c r="H77" s="30">
        <v>190.30619899999999</v>
      </c>
      <c r="I77" s="30">
        <v>9.4150770000000001</v>
      </c>
      <c r="J77" s="30">
        <v>16.405681000000001</v>
      </c>
      <c r="K77" s="30">
        <v>13.161683</v>
      </c>
    </row>
    <row r="78" spans="1:11" x14ac:dyDescent="0.25">
      <c r="A78" s="19" t="s">
        <v>71</v>
      </c>
      <c r="B78" s="14">
        <v>0.70148100000000002</v>
      </c>
      <c r="C78" s="29">
        <v>1.386989</v>
      </c>
      <c r="D78" s="30">
        <v>2.227109</v>
      </c>
      <c r="E78" s="30">
        <v>3.157546</v>
      </c>
      <c r="F78" s="30">
        <v>4.1284140000000003</v>
      </c>
      <c r="G78" s="30">
        <v>5.2910459999999997</v>
      </c>
      <c r="H78" s="30">
        <v>189.06642600000001</v>
      </c>
      <c r="I78" s="30">
        <v>7.9708439999999996</v>
      </c>
      <c r="J78" s="30">
        <v>14.7972</v>
      </c>
      <c r="K78" s="30">
        <v>11.399483</v>
      </c>
    </row>
    <row r="79" spans="1:11" x14ac:dyDescent="0.25">
      <c r="A79" s="19" t="s">
        <v>69</v>
      </c>
      <c r="B79" s="14">
        <v>0</v>
      </c>
      <c r="C79" s="29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</row>
    <row r="80" spans="1:11" x14ac:dyDescent="0.25">
      <c r="A80" s="19" t="s">
        <v>72</v>
      </c>
      <c r="B80" s="14">
        <v>0.223884</v>
      </c>
      <c r="C80" s="29">
        <v>0.39243099999999997</v>
      </c>
      <c r="D80" s="30">
        <v>0.58876399999999995</v>
      </c>
      <c r="E80" s="30">
        <v>0.75223899999999999</v>
      </c>
      <c r="F80" s="30">
        <v>0.94055500000000003</v>
      </c>
      <c r="G80" s="30">
        <v>1.1073489999999999</v>
      </c>
      <c r="H80" s="30">
        <v>1.239773</v>
      </c>
      <c r="I80" s="30">
        <v>1.4442330000000001</v>
      </c>
      <c r="J80" s="30">
        <v>1.608481</v>
      </c>
      <c r="K80" s="30">
        <v>1.7622</v>
      </c>
    </row>
    <row r="81" spans="1:12" x14ac:dyDescent="0.25">
      <c r="A81" s="19" t="s">
        <v>73</v>
      </c>
      <c r="B81" s="14">
        <v>0</v>
      </c>
      <c r="C81" s="29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</row>
    <row r="82" spans="1:12" x14ac:dyDescent="0.25">
      <c r="A82" s="18" t="s">
        <v>74</v>
      </c>
      <c r="B82" s="14">
        <v>4905.026406</v>
      </c>
      <c r="C82" s="29">
        <v>9483.2728380000008</v>
      </c>
      <c r="D82" s="30">
        <v>14579.819094</v>
      </c>
      <c r="E82" s="30">
        <v>19451.406217</v>
      </c>
      <c r="F82" s="30">
        <v>24379.456181000001</v>
      </c>
      <c r="G82" s="30">
        <v>29458.101382000001</v>
      </c>
      <c r="H82" s="30">
        <v>34952.598063999998</v>
      </c>
      <c r="I82" s="30">
        <v>40305.225459000001</v>
      </c>
      <c r="J82" s="30">
        <v>45065.433979000001</v>
      </c>
      <c r="K82" s="30">
        <v>50376.561296</v>
      </c>
    </row>
    <row r="83" spans="1:12" x14ac:dyDescent="0.25">
      <c r="A83" s="19" t="s">
        <v>71</v>
      </c>
      <c r="B83" s="14">
        <v>4227.30681</v>
      </c>
      <c r="C83" s="29">
        <v>8194.2502440000007</v>
      </c>
      <c r="D83" s="30">
        <v>12582.709593</v>
      </c>
      <c r="E83" s="30">
        <v>16760.164474000001</v>
      </c>
      <c r="F83" s="30">
        <v>20960.622359000001</v>
      </c>
      <c r="G83" s="30">
        <v>25282.987102999999</v>
      </c>
      <c r="H83" s="30">
        <v>29939.538211999999</v>
      </c>
      <c r="I83" s="30">
        <v>34562.134083999998</v>
      </c>
      <c r="J83" s="30">
        <v>38621.756254</v>
      </c>
      <c r="K83" s="30">
        <v>43131.598271000003</v>
      </c>
    </row>
    <row r="84" spans="1:12" x14ac:dyDescent="0.25">
      <c r="A84" s="19" t="s">
        <v>75</v>
      </c>
      <c r="B84" s="14">
        <v>677.71959600000002</v>
      </c>
      <c r="C84" s="29">
        <v>1289.022594</v>
      </c>
      <c r="D84" s="30">
        <v>1997.1095009999999</v>
      </c>
      <c r="E84" s="30">
        <v>2691.241743</v>
      </c>
      <c r="F84" s="30">
        <v>3418.8338220000001</v>
      </c>
      <c r="G84" s="30">
        <v>4175.1142790000004</v>
      </c>
      <c r="H84" s="30">
        <v>5013.0598520000003</v>
      </c>
      <c r="I84" s="30">
        <v>5743.091375</v>
      </c>
      <c r="J84" s="30">
        <v>6443.6777249999996</v>
      </c>
      <c r="K84" s="30">
        <v>7244.963025</v>
      </c>
    </row>
    <row r="85" spans="1:12" x14ac:dyDescent="0.25">
      <c r="A85" s="18" t="s">
        <v>76</v>
      </c>
      <c r="B85" s="14">
        <v>446.33706999999998</v>
      </c>
      <c r="C85" s="29">
        <v>810.06095600000003</v>
      </c>
      <c r="D85" s="30">
        <v>1203.0102240000001</v>
      </c>
      <c r="E85" s="30">
        <v>1597.0899690000001</v>
      </c>
      <c r="F85" s="30">
        <v>1984.281821</v>
      </c>
      <c r="G85" s="30">
        <v>2332.3705679999998</v>
      </c>
      <c r="H85" s="30">
        <v>2671.3059429999998</v>
      </c>
      <c r="I85" s="30">
        <v>3007.4395169999998</v>
      </c>
      <c r="J85" s="30">
        <v>3506.8317000000002</v>
      </c>
      <c r="K85" s="30">
        <v>3929.3114190000001</v>
      </c>
    </row>
    <row r="86" spans="1:12" x14ac:dyDescent="0.25">
      <c r="A86" s="10" t="s">
        <v>77</v>
      </c>
      <c r="B86" s="14">
        <v>415.508062</v>
      </c>
      <c r="C86" s="29">
        <v>796.19773299999997</v>
      </c>
      <c r="D86" s="30">
        <v>1222.3004000000001</v>
      </c>
      <c r="E86" s="30">
        <v>1547.5101139999999</v>
      </c>
      <c r="F86" s="30">
        <v>1934.805008</v>
      </c>
      <c r="G86" s="30">
        <v>2250.613754</v>
      </c>
      <c r="H86" s="30">
        <v>2417.2236870000002</v>
      </c>
      <c r="I86" s="30">
        <v>3183.5320270000002</v>
      </c>
      <c r="J86" s="30">
        <v>3909.8747320000002</v>
      </c>
      <c r="K86" s="30">
        <v>4030.8521740000001</v>
      </c>
    </row>
    <row r="87" spans="1:12" x14ac:dyDescent="0.25">
      <c r="A87" s="18" t="s">
        <v>78</v>
      </c>
      <c r="B87" s="14">
        <v>71.123107000000005</v>
      </c>
      <c r="C87" s="29">
        <v>102.92603</v>
      </c>
      <c r="D87" s="30">
        <v>162.795162</v>
      </c>
      <c r="E87" s="30">
        <v>230.428248</v>
      </c>
      <c r="F87" s="30">
        <v>291.87691799999999</v>
      </c>
      <c r="G87" s="30">
        <v>452.99271800000002</v>
      </c>
      <c r="H87" s="30">
        <v>415.67602399999998</v>
      </c>
      <c r="I87" s="30">
        <v>389.21803199999999</v>
      </c>
      <c r="J87" s="30">
        <v>439.76265599999999</v>
      </c>
      <c r="K87" s="30">
        <v>494.27594800000003</v>
      </c>
    </row>
    <row r="88" spans="1:12" x14ac:dyDescent="0.25">
      <c r="A88" s="18" t="s">
        <v>79</v>
      </c>
      <c r="B88" s="14">
        <v>344.38495499999999</v>
      </c>
      <c r="C88" s="29">
        <v>693.271703</v>
      </c>
      <c r="D88" s="30">
        <v>1059.505238</v>
      </c>
      <c r="E88" s="30">
        <v>1317.081866</v>
      </c>
      <c r="F88" s="30">
        <v>1642.9280900000001</v>
      </c>
      <c r="G88" s="30">
        <v>1797.621036</v>
      </c>
      <c r="H88" s="30">
        <v>2001.5476630000001</v>
      </c>
      <c r="I88" s="30">
        <v>2794.313995</v>
      </c>
      <c r="J88" s="30">
        <v>3470.1120759999999</v>
      </c>
      <c r="K88" s="30">
        <v>3536.5762260000001</v>
      </c>
    </row>
    <row r="89" spans="1:12" x14ac:dyDescent="0.25">
      <c r="A89" s="34" t="s">
        <v>80</v>
      </c>
      <c r="B89" s="17">
        <v>5917.6239409999998</v>
      </c>
      <c r="C89" s="31">
        <v>11295.592144</v>
      </c>
      <c r="D89" s="32">
        <v>17242.956098999999</v>
      </c>
      <c r="E89" s="32">
        <v>22844.519780999999</v>
      </c>
      <c r="F89" s="32">
        <v>28667.888749999998</v>
      </c>
      <c r="G89" s="32">
        <v>34701.054272000001</v>
      </c>
      <c r="H89" s="32">
        <v>41068.204462000002</v>
      </c>
      <c r="I89" s="32">
        <v>47448.827656000001</v>
      </c>
      <c r="J89" s="32">
        <v>53567.461916</v>
      </c>
      <c r="K89" s="32">
        <v>59217.640189999998</v>
      </c>
      <c r="L89" s="32">
        <f>K90+K103</f>
        <v>59217.640190000006</v>
      </c>
    </row>
    <row r="90" spans="1:12" x14ac:dyDescent="0.25">
      <c r="A90" s="10" t="s">
        <v>81</v>
      </c>
      <c r="B90" s="14">
        <v>5756.3120440000002</v>
      </c>
      <c r="C90" s="29">
        <v>10968.751316</v>
      </c>
      <c r="D90" s="30">
        <v>16714.750636000001</v>
      </c>
      <c r="E90" s="30">
        <v>22306.182849000001</v>
      </c>
      <c r="F90" s="30">
        <v>27974.259529999999</v>
      </c>
      <c r="G90" s="30">
        <v>33731.956252999997</v>
      </c>
      <c r="H90" s="30">
        <v>40175.423784999999</v>
      </c>
      <c r="I90" s="30">
        <v>45944.928476000001</v>
      </c>
      <c r="J90" s="30">
        <v>51699.459048999997</v>
      </c>
      <c r="K90" s="30">
        <v>57593.281536000002</v>
      </c>
    </row>
    <row r="91" spans="1:12" x14ac:dyDescent="0.25">
      <c r="A91" s="18" t="s">
        <v>82</v>
      </c>
      <c r="B91" s="14">
        <v>2030.7156500000001</v>
      </c>
      <c r="C91" s="29">
        <v>3929.2660460000002</v>
      </c>
      <c r="D91" s="30">
        <v>5827.903945</v>
      </c>
      <c r="E91" s="30">
        <v>7693.0401250000004</v>
      </c>
      <c r="F91" s="30">
        <v>9602.8016420000004</v>
      </c>
      <c r="G91" s="30">
        <v>11515.601852</v>
      </c>
      <c r="H91" s="30">
        <v>13491.945795</v>
      </c>
      <c r="I91" s="30">
        <v>15519.186793999999</v>
      </c>
      <c r="J91" s="30">
        <v>17520.199372999999</v>
      </c>
      <c r="K91" s="30">
        <v>19436.475792000001</v>
      </c>
    </row>
    <row r="92" spans="1:12" x14ac:dyDescent="0.25">
      <c r="A92" s="18" t="s">
        <v>83</v>
      </c>
      <c r="B92" s="14">
        <v>383.51667600000002</v>
      </c>
      <c r="C92" s="29">
        <v>747.380853</v>
      </c>
      <c r="D92" s="30">
        <v>1361.564556</v>
      </c>
      <c r="E92" s="30">
        <v>1854.9190639999999</v>
      </c>
      <c r="F92" s="30">
        <v>2361.6043049999998</v>
      </c>
      <c r="G92" s="30">
        <v>2916.6345430000001</v>
      </c>
      <c r="H92" s="30">
        <v>3421.2778589999998</v>
      </c>
      <c r="I92" s="30">
        <v>3919.7555170000001</v>
      </c>
      <c r="J92" s="30">
        <v>4406.2954550000004</v>
      </c>
      <c r="K92" s="30">
        <v>4886.1925069999998</v>
      </c>
    </row>
    <row r="93" spans="1:12" x14ac:dyDescent="0.25">
      <c r="A93" s="18" t="s">
        <v>84</v>
      </c>
      <c r="B93" s="14">
        <v>20.697210999999999</v>
      </c>
      <c r="C93" s="29">
        <v>38.088062000000001</v>
      </c>
      <c r="D93" s="30">
        <v>60.889870999999999</v>
      </c>
      <c r="E93" s="30">
        <v>78.027035999999995</v>
      </c>
      <c r="F93" s="30">
        <v>101.13812</v>
      </c>
      <c r="G93" s="30">
        <v>120.50470900000001</v>
      </c>
      <c r="H93" s="30">
        <v>137.36600300000001</v>
      </c>
      <c r="I93" s="30">
        <v>154.48893100000001</v>
      </c>
      <c r="J93" s="30">
        <v>173.74113800000001</v>
      </c>
      <c r="K93" s="30">
        <v>190.86363399999999</v>
      </c>
    </row>
    <row r="94" spans="1:12" x14ac:dyDescent="0.25">
      <c r="A94" s="18" t="s">
        <v>85</v>
      </c>
      <c r="B94" s="14">
        <v>1203.670588</v>
      </c>
      <c r="C94" s="29">
        <v>2392.3823400000001</v>
      </c>
      <c r="D94" s="30">
        <v>3626.5653229999998</v>
      </c>
      <c r="E94" s="30">
        <v>4805.1174339999998</v>
      </c>
      <c r="F94" s="30">
        <v>5980.2464909999999</v>
      </c>
      <c r="G94" s="30">
        <v>7198.2919080000001</v>
      </c>
      <c r="H94" s="30">
        <v>8591.4341050000003</v>
      </c>
      <c r="I94" s="30">
        <v>9779.6060699999998</v>
      </c>
      <c r="J94" s="30">
        <v>10974.191212</v>
      </c>
      <c r="K94" s="30">
        <v>12125.321341999999</v>
      </c>
    </row>
    <row r="95" spans="1:12" x14ac:dyDescent="0.25">
      <c r="A95" s="21" t="s">
        <v>86</v>
      </c>
      <c r="B95" s="14">
        <v>899.76705700000002</v>
      </c>
      <c r="C95" s="29">
        <v>1637.971137</v>
      </c>
      <c r="D95" s="30">
        <v>2495.2975230000002</v>
      </c>
      <c r="E95" s="30">
        <v>3331.1699899999999</v>
      </c>
      <c r="F95" s="30">
        <v>4274.652975</v>
      </c>
      <c r="G95" s="30">
        <v>5271.5866299999998</v>
      </c>
      <c r="H95" s="30">
        <v>6309.4350679999998</v>
      </c>
      <c r="I95" s="30">
        <v>7201.4160080000001</v>
      </c>
      <c r="J95" s="30">
        <v>8110.5939689999996</v>
      </c>
      <c r="K95" s="30">
        <v>8961.5162650000002</v>
      </c>
      <c r="L95" s="35">
        <f>SUM(K96:K98)</f>
        <v>8961.5162650000002</v>
      </c>
    </row>
    <row r="96" spans="1:12" x14ac:dyDescent="0.25">
      <c r="A96" s="19" t="s">
        <v>87</v>
      </c>
      <c r="B96" s="14">
        <v>677.59621800000002</v>
      </c>
      <c r="C96" s="29">
        <v>1239.94937</v>
      </c>
      <c r="D96" s="30">
        <v>1926.401171</v>
      </c>
      <c r="E96" s="30">
        <v>2567.4530650000002</v>
      </c>
      <c r="F96" s="30">
        <v>3331.1608339999998</v>
      </c>
      <c r="G96" s="30">
        <v>4149.6545409999999</v>
      </c>
      <c r="H96" s="30">
        <v>4989.5735619999996</v>
      </c>
      <c r="I96" s="30">
        <v>5690.572932</v>
      </c>
      <c r="J96" s="30">
        <v>6427.4092220000002</v>
      </c>
      <c r="K96" s="30">
        <v>7094.2414680000002</v>
      </c>
    </row>
    <row r="97" spans="1:13" x14ac:dyDescent="0.25">
      <c r="A97" s="19" t="s">
        <v>88</v>
      </c>
      <c r="B97" s="14">
        <v>117.69624399999999</v>
      </c>
      <c r="C97" s="29">
        <v>206.52514300000001</v>
      </c>
      <c r="D97" s="30">
        <v>286.98165899999998</v>
      </c>
      <c r="E97" s="30">
        <v>394.62507699999998</v>
      </c>
      <c r="F97" s="30">
        <v>482.50376499999999</v>
      </c>
      <c r="G97" s="30">
        <v>569.952449</v>
      </c>
      <c r="H97" s="30">
        <v>674.92493899999999</v>
      </c>
      <c r="I97" s="30">
        <v>770.78232400000002</v>
      </c>
      <c r="J97" s="30">
        <v>844.47585800000002</v>
      </c>
      <c r="K97" s="30">
        <v>936.37514899999996</v>
      </c>
    </row>
    <row r="98" spans="1:13" x14ac:dyDescent="0.25">
      <c r="A98" s="19" t="s">
        <v>89</v>
      </c>
      <c r="B98" s="14">
        <v>104.47459499999999</v>
      </c>
      <c r="C98" s="29">
        <v>191.496624</v>
      </c>
      <c r="D98" s="30">
        <v>281.914693</v>
      </c>
      <c r="E98" s="30">
        <v>369.09184800000003</v>
      </c>
      <c r="F98" s="30">
        <v>460.98837600000002</v>
      </c>
      <c r="G98" s="30">
        <v>551.97964000000002</v>
      </c>
      <c r="H98" s="30">
        <v>644.93656699999997</v>
      </c>
      <c r="I98" s="30">
        <v>740.06075199999998</v>
      </c>
      <c r="J98" s="30">
        <v>838.708889</v>
      </c>
      <c r="K98" s="30">
        <v>930.89964799999996</v>
      </c>
    </row>
    <row r="99" spans="1:13" x14ac:dyDescent="0.25">
      <c r="A99" s="18" t="s">
        <v>90</v>
      </c>
      <c r="B99" s="14">
        <v>123.05290599999999</v>
      </c>
      <c r="C99" s="29">
        <v>245.40728999999999</v>
      </c>
      <c r="D99" s="30">
        <v>373.52247</v>
      </c>
      <c r="E99" s="30">
        <v>492.831187</v>
      </c>
      <c r="F99" s="30">
        <v>613.87749599999995</v>
      </c>
      <c r="G99" s="30">
        <v>741.38338599999997</v>
      </c>
      <c r="H99" s="30">
        <v>863.20370100000002</v>
      </c>
      <c r="I99" s="30">
        <v>994.83669299999997</v>
      </c>
      <c r="J99" s="30">
        <v>1125.0239429999999</v>
      </c>
      <c r="K99" s="30">
        <v>1254.714164</v>
      </c>
    </row>
    <row r="100" spans="1:13" x14ac:dyDescent="0.25">
      <c r="A100" s="18" t="s">
        <v>91</v>
      </c>
      <c r="B100" s="14">
        <v>62.437691999999998</v>
      </c>
      <c r="C100" s="29">
        <v>114.05500600000001</v>
      </c>
      <c r="D100" s="30">
        <v>169.599188</v>
      </c>
      <c r="E100" s="30">
        <v>223.316585</v>
      </c>
      <c r="F100" s="30">
        <v>278.23363699999999</v>
      </c>
      <c r="G100" s="30">
        <v>337.84786700000001</v>
      </c>
      <c r="H100" s="30">
        <v>393.84308399999998</v>
      </c>
      <c r="I100" s="30">
        <v>449.59986400000003</v>
      </c>
      <c r="J100" s="30">
        <v>496.78479399999998</v>
      </c>
      <c r="K100" s="30">
        <v>552.15183300000001</v>
      </c>
    </row>
    <row r="101" spans="1:13" x14ac:dyDescent="0.25">
      <c r="A101" s="18" t="s">
        <v>92</v>
      </c>
      <c r="B101" s="14">
        <v>663.57015799999999</v>
      </c>
      <c r="C101" s="29">
        <v>1200.987384</v>
      </c>
      <c r="D101" s="30">
        <v>1814.0659680000001</v>
      </c>
      <c r="E101" s="30">
        <v>2438.9908909999999</v>
      </c>
      <c r="F101" s="30">
        <v>3034.8853979999999</v>
      </c>
      <c r="G101" s="30">
        <v>3641.12887</v>
      </c>
      <c r="H101" s="30">
        <v>4666.4710139999997</v>
      </c>
      <c r="I101" s="30">
        <v>5296.1279549999999</v>
      </c>
      <c r="J101" s="30">
        <v>5956.196524</v>
      </c>
      <c r="K101" s="30">
        <v>6603.5435600000001</v>
      </c>
    </row>
    <row r="102" spans="1:13" x14ac:dyDescent="0.25">
      <c r="A102" s="18" t="s">
        <v>93</v>
      </c>
      <c r="B102" s="14">
        <v>368.88410599999997</v>
      </c>
      <c r="C102" s="29">
        <v>663.21319800000003</v>
      </c>
      <c r="D102" s="30">
        <v>985.34179200000005</v>
      </c>
      <c r="E102" s="30">
        <v>1388.7705370000001</v>
      </c>
      <c r="F102" s="30">
        <v>1726.8194659999999</v>
      </c>
      <c r="G102" s="30">
        <v>1988.976488</v>
      </c>
      <c r="H102" s="30">
        <v>2300.4471560000002</v>
      </c>
      <c r="I102" s="30">
        <v>2629.910644</v>
      </c>
      <c r="J102" s="30">
        <v>2936.4326409999999</v>
      </c>
      <c r="K102" s="30">
        <v>3582.5024389999999</v>
      </c>
    </row>
    <row r="103" spans="1:13" x14ac:dyDescent="0.25">
      <c r="A103" s="10" t="s">
        <v>94</v>
      </c>
      <c r="B103" s="14">
        <v>161.31189699999999</v>
      </c>
      <c r="C103" s="29">
        <v>326.84082799999999</v>
      </c>
      <c r="D103" s="30">
        <v>528.20546300000001</v>
      </c>
      <c r="E103" s="30">
        <v>538.33693200000005</v>
      </c>
      <c r="F103" s="30">
        <v>693.62922000000003</v>
      </c>
      <c r="G103" s="30">
        <v>969.09801900000002</v>
      </c>
      <c r="H103" s="30">
        <v>892.78067699999997</v>
      </c>
      <c r="I103" s="30">
        <v>1503.8991799999999</v>
      </c>
      <c r="J103" s="30">
        <v>1868.0028669999999</v>
      </c>
      <c r="K103" s="30">
        <v>1624.3586539999999</v>
      </c>
    </row>
    <row r="104" spans="1:13" x14ac:dyDescent="0.25">
      <c r="A104" s="34" t="s">
        <v>95</v>
      </c>
      <c r="B104" s="17">
        <v>1399.823081</v>
      </c>
      <c r="C104" s="31">
        <v>2897.2103269999998</v>
      </c>
      <c r="D104" s="32">
        <v>4352.1507160000001</v>
      </c>
      <c r="E104" s="32">
        <v>5818.7708739999998</v>
      </c>
      <c r="F104" s="32">
        <v>7157.3493769999995</v>
      </c>
      <c r="G104" s="32">
        <v>8318.3650620000008</v>
      </c>
      <c r="H104" s="32">
        <v>9636.1678049999991</v>
      </c>
      <c r="I104" s="32">
        <v>11221.861837</v>
      </c>
      <c r="J104" s="32">
        <v>12677.236814</v>
      </c>
      <c r="K104" s="32">
        <v>14232.128909999999</v>
      </c>
      <c r="L104" s="36">
        <f>K69-K89</f>
        <v>12459.566425999998</v>
      </c>
      <c r="M104" s="36">
        <f>Table13[[#This Row],[Okt-15]]-K105</f>
        <v>12459.566425999999</v>
      </c>
    </row>
    <row r="105" spans="1:13" x14ac:dyDescent="0.25">
      <c r="A105" s="10" t="s">
        <v>96</v>
      </c>
      <c r="B105" s="14">
        <v>269.06658199999998</v>
      </c>
      <c r="C105" s="29">
        <v>413.04607499999997</v>
      </c>
      <c r="D105" s="30">
        <v>535.930387</v>
      </c>
      <c r="E105" s="30">
        <v>695.22979199999997</v>
      </c>
      <c r="F105" s="30">
        <v>869.77061500000002</v>
      </c>
      <c r="G105" s="30">
        <v>1025.2124200000001</v>
      </c>
      <c r="H105" s="30">
        <v>1261.4820890000001</v>
      </c>
      <c r="I105" s="30">
        <v>1403.5446529999999</v>
      </c>
      <c r="J105" s="30">
        <v>1574.82178</v>
      </c>
      <c r="K105" s="30">
        <v>1772.562484</v>
      </c>
    </row>
    <row r="106" spans="1:13" x14ac:dyDescent="0.25">
      <c r="A106" s="34" t="s">
        <v>97</v>
      </c>
      <c r="B106" s="17"/>
      <c r="C106" s="31"/>
      <c r="D106" s="32"/>
      <c r="E106" s="32"/>
      <c r="F106" s="32"/>
      <c r="G106" s="32"/>
      <c r="H106" s="32"/>
      <c r="I106" s="32"/>
      <c r="J106" s="32"/>
      <c r="K106" s="32"/>
    </row>
    <row r="107" spans="1:13" x14ac:dyDescent="0.25">
      <c r="A107" s="10" t="s">
        <v>98</v>
      </c>
      <c r="B107" s="14">
        <v>308.18599</v>
      </c>
      <c r="C107" s="29">
        <v>634.70481400000006</v>
      </c>
      <c r="D107" s="30">
        <v>1163.24881</v>
      </c>
      <c r="E107" s="30">
        <v>1239.9255920000001</v>
      </c>
      <c r="F107" s="30">
        <v>1504.4954949999999</v>
      </c>
      <c r="G107" s="30">
        <v>1747.0754959999999</v>
      </c>
      <c r="H107" s="30">
        <v>2047.3071460000001</v>
      </c>
      <c r="I107" s="30">
        <v>2438.7646960000002</v>
      </c>
      <c r="J107" s="30">
        <v>2873.249546</v>
      </c>
      <c r="K107" s="30">
        <v>3043.4649709999999</v>
      </c>
    </row>
    <row r="108" spans="1:13" x14ac:dyDescent="0.25">
      <c r="A108" s="10" t="s">
        <v>99</v>
      </c>
      <c r="B108" s="14"/>
      <c r="C108" s="29"/>
      <c r="D108" s="30"/>
      <c r="E108" s="30"/>
      <c r="F108" s="30"/>
      <c r="G108" s="30"/>
      <c r="H108" s="30"/>
      <c r="I108" s="30"/>
      <c r="J108" s="30"/>
      <c r="K108" s="30"/>
    </row>
    <row r="109" spans="1:13" x14ac:dyDescent="0.25">
      <c r="A109" s="18" t="s">
        <v>100</v>
      </c>
      <c r="B109" s="14">
        <v>18.820326000000001</v>
      </c>
      <c r="C109" s="29">
        <v>31.528445000000001</v>
      </c>
      <c r="D109" s="30">
        <v>50.994568000000001</v>
      </c>
      <c r="E109" s="30">
        <v>60.690894999999998</v>
      </c>
      <c r="F109" s="30">
        <v>49.492623000000002</v>
      </c>
      <c r="G109" s="30">
        <v>50.009428</v>
      </c>
      <c r="H109" s="30">
        <v>72.881782000000001</v>
      </c>
      <c r="I109" s="30">
        <v>75.917520999999994</v>
      </c>
      <c r="J109" s="30">
        <v>61.127240999999998</v>
      </c>
      <c r="K109" s="30">
        <v>71.544604000000007</v>
      </c>
    </row>
    <row r="110" spans="1:13" x14ac:dyDescent="0.25">
      <c r="A110" s="18" t="s">
        <v>101</v>
      </c>
      <c r="B110" s="14">
        <v>40.377299000000001</v>
      </c>
      <c r="C110" s="29">
        <v>98.997577000000007</v>
      </c>
      <c r="D110" s="30">
        <v>112.9357</v>
      </c>
      <c r="E110" s="30">
        <v>129.21479299999999</v>
      </c>
      <c r="F110" s="30">
        <v>159.66625199999999</v>
      </c>
      <c r="G110" s="30">
        <v>163.82930099999999</v>
      </c>
      <c r="H110" s="30">
        <v>230.26349099999999</v>
      </c>
      <c r="I110" s="30">
        <v>197.577629</v>
      </c>
      <c r="J110" s="30">
        <v>218.11156700000001</v>
      </c>
      <c r="K110" s="30">
        <v>280.500516</v>
      </c>
    </row>
    <row r="111" spans="1:13" x14ac:dyDescent="0.25">
      <c r="A111" s="20" t="s">
        <v>102</v>
      </c>
      <c r="B111" s="14">
        <v>1172.5437400000001</v>
      </c>
      <c r="C111" s="29">
        <v>2450.9589219999998</v>
      </c>
      <c r="D111" s="30">
        <v>3663.3526069999998</v>
      </c>
      <c r="E111" s="30">
        <v>4881.4173060000003</v>
      </c>
      <c r="F111" s="30">
        <v>5988.950519</v>
      </c>
      <c r="G111" s="30">
        <v>6966.6502149999997</v>
      </c>
      <c r="H111" s="30">
        <v>8035.1289569999999</v>
      </c>
      <c r="I111" s="30">
        <v>9372.9622240000008</v>
      </c>
      <c r="J111" s="30">
        <v>10591.586053999999</v>
      </c>
      <c r="K111" s="30">
        <v>11891.955365</v>
      </c>
    </row>
    <row r="112" spans="1:13" x14ac:dyDescent="0.25">
      <c r="A112" s="9" t="s">
        <v>96</v>
      </c>
      <c r="B112" s="14">
        <v>328.41625800000003</v>
      </c>
      <c r="C112" s="29">
        <v>534.03035199999999</v>
      </c>
      <c r="D112" s="30">
        <v>948.43995600000005</v>
      </c>
      <c r="E112" s="30">
        <v>929.277918</v>
      </c>
      <c r="F112" s="30">
        <v>1095.6936229999999</v>
      </c>
      <c r="G112" s="30">
        <v>1306.7531959999999</v>
      </c>
      <c r="H112" s="30">
        <v>1550.368678</v>
      </c>
      <c r="I112" s="30">
        <v>1871.749628</v>
      </c>
      <c r="J112" s="30">
        <v>2205.43624</v>
      </c>
      <c r="K112" s="30">
        <v>2266.8979979999999</v>
      </c>
    </row>
    <row r="113" spans="1:11" x14ac:dyDescent="0.25">
      <c r="A113" s="9"/>
      <c r="B113" s="14"/>
      <c r="C113" s="15"/>
      <c r="D113" s="16"/>
      <c r="E113" s="16"/>
      <c r="F113" s="16"/>
      <c r="G113" s="16"/>
      <c r="H113" s="16"/>
      <c r="I113" s="16"/>
      <c r="K113" s="37">
        <f>K104-K107-K109+K110</f>
        <v>11397.619850999999</v>
      </c>
    </row>
    <row r="114" spans="1:11" x14ac:dyDescent="0.25">
      <c r="D114" s="13"/>
      <c r="H114" s="13"/>
      <c r="K114" s="13" t="s">
        <v>51</v>
      </c>
    </row>
    <row r="115" spans="1:11" x14ac:dyDescent="0.25">
      <c r="A115" s="27" t="s">
        <v>103</v>
      </c>
      <c r="B115" s="28" t="s">
        <v>52</v>
      </c>
      <c r="C115" s="28" t="s">
        <v>53</v>
      </c>
      <c r="D115" s="28" t="s">
        <v>55</v>
      </c>
      <c r="E115" s="28" t="s">
        <v>56</v>
      </c>
      <c r="F115" s="28" t="s">
        <v>57</v>
      </c>
      <c r="G115" s="28" t="s">
        <v>58</v>
      </c>
      <c r="H115" s="28" t="s">
        <v>59</v>
      </c>
      <c r="I115" s="28" t="s">
        <v>60</v>
      </c>
      <c r="J115" s="28" t="s">
        <v>117</v>
      </c>
      <c r="K115" s="28" t="s">
        <v>120</v>
      </c>
    </row>
    <row r="116" spans="1:11" x14ac:dyDescent="0.25">
      <c r="A116" s="33" t="s">
        <v>104</v>
      </c>
      <c r="B116" s="17">
        <v>507395.97922099999</v>
      </c>
      <c r="C116" s="31">
        <v>105028.676654</v>
      </c>
      <c r="D116" s="32">
        <v>110864.354958</v>
      </c>
      <c r="E116" s="32">
        <v>113987.25092400001</v>
      </c>
      <c r="F116" s="32">
        <v>465527.74865299999</v>
      </c>
      <c r="G116" s="32">
        <v>112845.718236</v>
      </c>
      <c r="H116" s="32">
        <v>121567.603311</v>
      </c>
      <c r="I116" s="32">
        <v>905472.72865099995</v>
      </c>
      <c r="J116" s="32">
        <v>153085.84565800001</v>
      </c>
      <c r="K116" s="32">
        <v>150906.22693</v>
      </c>
    </row>
    <row r="117" spans="1:11" x14ac:dyDescent="0.25">
      <c r="A117" s="10" t="s">
        <v>30</v>
      </c>
      <c r="B117" s="14">
        <v>474723.90551499999</v>
      </c>
      <c r="C117" s="29">
        <v>73863.116628000003</v>
      </c>
      <c r="D117" s="30">
        <v>77163.479701999997</v>
      </c>
      <c r="E117" s="30">
        <v>78058.178379999998</v>
      </c>
      <c r="F117" s="30">
        <v>232010.30883200001</v>
      </c>
      <c r="G117" s="30">
        <v>76466.159293999997</v>
      </c>
      <c r="H117" s="30">
        <v>81043.432715999996</v>
      </c>
      <c r="I117" s="30">
        <v>859372.52500599995</v>
      </c>
      <c r="J117" s="30">
        <v>105900.562892</v>
      </c>
      <c r="K117" s="30">
        <v>104515.995377</v>
      </c>
    </row>
    <row r="118" spans="1:11" x14ac:dyDescent="0.25">
      <c r="A118" s="18" t="s">
        <v>31</v>
      </c>
      <c r="B118" s="14">
        <v>470256.37524999998</v>
      </c>
      <c r="C118" s="29">
        <v>72905.032544000002</v>
      </c>
      <c r="D118" s="30">
        <v>74631.681181000007</v>
      </c>
      <c r="E118" s="30">
        <v>75906.081328</v>
      </c>
      <c r="F118" s="30">
        <v>231127.09858799999</v>
      </c>
      <c r="G118" s="30">
        <v>75577.715051000006</v>
      </c>
      <c r="H118" s="30">
        <v>80120.645443000001</v>
      </c>
      <c r="I118" s="30">
        <v>856562.51248699997</v>
      </c>
      <c r="J118" s="30">
        <v>104743.163464</v>
      </c>
      <c r="K118" s="30">
        <v>103383.20205399999</v>
      </c>
    </row>
    <row r="119" spans="1:11" x14ac:dyDescent="0.25">
      <c r="A119" s="18" t="s">
        <v>32</v>
      </c>
      <c r="B119" s="14">
        <v>4467.5302650000003</v>
      </c>
      <c r="C119" s="29">
        <v>958.08408399999996</v>
      </c>
      <c r="D119" s="30">
        <v>2531.7985210000002</v>
      </c>
      <c r="E119" s="30">
        <v>2152.0970520000001</v>
      </c>
      <c r="F119" s="30">
        <v>883.21024399999999</v>
      </c>
      <c r="G119" s="30">
        <v>888.44424300000003</v>
      </c>
      <c r="H119" s="30">
        <v>922.78727300000003</v>
      </c>
      <c r="I119" s="30">
        <v>2810.0125189999999</v>
      </c>
      <c r="J119" s="30">
        <v>1157.3994279999999</v>
      </c>
      <c r="K119" s="30">
        <v>1132.7933230000001</v>
      </c>
    </row>
    <row r="120" spans="1:11" x14ac:dyDescent="0.25">
      <c r="A120" s="10" t="s">
        <v>33</v>
      </c>
      <c r="B120" s="14">
        <v>32672.073705999999</v>
      </c>
      <c r="C120" s="29">
        <v>31165.560025999999</v>
      </c>
      <c r="D120" s="30">
        <v>33700.875255999999</v>
      </c>
      <c r="E120" s="30">
        <v>35929.072544000002</v>
      </c>
      <c r="F120" s="30">
        <v>233517.43982100001</v>
      </c>
      <c r="G120" s="30">
        <v>36379.558942000003</v>
      </c>
      <c r="H120" s="30">
        <v>40524.170595000003</v>
      </c>
      <c r="I120" s="30">
        <v>46100.203645000001</v>
      </c>
      <c r="J120" s="30">
        <v>47185.282765999997</v>
      </c>
      <c r="K120" s="30">
        <v>46390.231552999998</v>
      </c>
    </row>
    <row r="121" spans="1:11" x14ac:dyDescent="0.25">
      <c r="A121" s="18" t="s">
        <v>31</v>
      </c>
      <c r="B121" s="14">
        <v>29006.240648999999</v>
      </c>
      <c r="C121" s="29">
        <v>27220.917034999999</v>
      </c>
      <c r="D121" s="30">
        <v>28939.711469999998</v>
      </c>
      <c r="E121" s="30">
        <v>31101.053226</v>
      </c>
      <c r="F121" s="30">
        <v>227942.08699700001</v>
      </c>
      <c r="G121" s="30">
        <v>30255.060228999999</v>
      </c>
      <c r="H121" s="30">
        <v>33628.472072999997</v>
      </c>
      <c r="I121" s="30">
        <v>38655.267403999998</v>
      </c>
      <c r="J121" s="30">
        <v>38836.616894999999</v>
      </c>
      <c r="K121" s="30">
        <v>38444.965850000001</v>
      </c>
    </row>
    <row r="122" spans="1:11" x14ac:dyDescent="0.25">
      <c r="A122" s="18" t="s">
        <v>32</v>
      </c>
      <c r="B122" s="14">
        <v>3665.8330569999998</v>
      </c>
      <c r="C122" s="29">
        <v>3944.6429910000002</v>
      </c>
      <c r="D122" s="30">
        <v>4761.1637860000001</v>
      </c>
      <c r="E122" s="30">
        <v>4828.0193179999997</v>
      </c>
      <c r="F122" s="30">
        <v>5575.3528239999996</v>
      </c>
      <c r="G122" s="30">
        <v>6124.498713</v>
      </c>
      <c r="H122" s="30">
        <v>6895.6985219999997</v>
      </c>
      <c r="I122" s="30">
        <v>7444.9362410000003</v>
      </c>
      <c r="J122" s="30">
        <v>8348.6658709999992</v>
      </c>
      <c r="K122" s="30">
        <v>7945.265703</v>
      </c>
    </row>
    <row r="123" spans="1:11" x14ac:dyDescent="0.25">
      <c r="A123" s="34" t="s">
        <v>105</v>
      </c>
      <c r="B123" s="17">
        <v>8891.4307119999994</v>
      </c>
      <c r="C123" s="31">
        <v>9202.2670350000008</v>
      </c>
      <c r="D123" s="32">
        <v>9393.6387699999996</v>
      </c>
      <c r="E123" s="32">
        <v>9384.9470259999998</v>
      </c>
      <c r="F123" s="32">
        <v>9629.2866209999993</v>
      </c>
      <c r="G123" s="32">
        <v>9827.8370610000002</v>
      </c>
      <c r="H123" s="32">
        <v>9991.7836399999997</v>
      </c>
      <c r="I123" s="32">
        <v>10556.633642999999</v>
      </c>
      <c r="J123" s="32">
        <v>11120.06077</v>
      </c>
      <c r="K123" s="32">
        <v>10398.785142999999</v>
      </c>
    </row>
    <row r="124" spans="1:11" x14ac:dyDescent="0.25">
      <c r="A124" s="34" t="s">
        <v>106</v>
      </c>
      <c r="B124" s="17">
        <v>19474.607248</v>
      </c>
      <c r="C124" s="31">
        <v>19236.055659000001</v>
      </c>
      <c r="D124" s="32">
        <v>18961.433397000001</v>
      </c>
      <c r="E124" s="32">
        <v>18457.245231000001</v>
      </c>
      <c r="F124" s="32">
        <v>18303.960330000002</v>
      </c>
      <c r="G124" s="32">
        <v>18356.283431</v>
      </c>
      <c r="H124" s="32">
        <v>17960.162372999999</v>
      </c>
      <c r="I124" s="32">
        <v>17666.474823</v>
      </c>
      <c r="J124" s="32">
        <v>18246.819872</v>
      </c>
      <c r="K124" s="32">
        <v>16450.961138999999</v>
      </c>
    </row>
    <row r="125" spans="1:11" x14ac:dyDescent="0.25">
      <c r="A125" s="10" t="s">
        <v>107</v>
      </c>
      <c r="B125" s="14">
        <v>8225.3021590000008</v>
      </c>
      <c r="C125" s="29">
        <v>7969.3852200000001</v>
      </c>
      <c r="D125" s="30">
        <v>7739.9240330000002</v>
      </c>
      <c r="E125" s="30">
        <v>8701.7583670000004</v>
      </c>
      <c r="F125" s="30">
        <v>7677.288716</v>
      </c>
      <c r="G125" s="30">
        <v>7962.1960669999999</v>
      </c>
      <c r="H125" s="30">
        <v>8759.1258089999992</v>
      </c>
      <c r="I125" s="30">
        <v>8086.6517590000003</v>
      </c>
      <c r="J125" s="30">
        <v>7414.8255079999999</v>
      </c>
      <c r="K125" s="30">
        <v>6617.9684749999997</v>
      </c>
    </row>
    <row r="126" spans="1:11" x14ac:dyDescent="0.25">
      <c r="A126" s="10" t="s">
        <v>108</v>
      </c>
      <c r="B126" s="14">
        <v>11249.305088999999</v>
      </c>
      <c r="C126" s="29">
        <v>11266.670439</v>
      </c>
      <c r="D126" s="30">
        <v>11221.509364</v>
      </c>
      <c r="E126" s="30">
        <v>9755.4868640000004</v>
      </c>
      <c r="F126" s="30">
        <v>10626.671614000001</v>
      </c>
      <c r="G126" s="30">
        <v>10394.087364000001</v>
      </c>
      <c r="H126" s="30">
        <v>9201.036564</v>
      </c>
      <c r="I126" s="30">
        <v>9579.8230640000002</v>
      </c>
      <c r="J126" s="30">
        <v>10831.994364</v>
      </c>
      <c r="K126" s="30">
        <v>9832.9926639999994</v>
      </c>
    </row>
    <row r="127" spans="1:11" x14ac:dyDescent="0.25">
      <c r="A127" s="34" t="s">
        <v>109</v>
      </c>
      <c r="B127" s="17">
        <v>123649.593863</v>
      </c>
      <c r="C127" s="31">
        <v>263055.27619499998</v>
      </c>
      <c r="D127" s="32">
        <v>138393.78098000001</v>
      </c>
      <c r="E127" s="32">
        <v>281589.97801399999</v>
      </c>
      <c r="F127" s="32">
        <v>122978.000416</v>
      </c>
      <c r="G127" s="32">
        <v>218846.30810699999</v>
      </c>
      <c r="H127" s="32">
        <v>125944.06275500001</v>
      </c>
      <c r="I127" s="32">
        <v>127022.133476</v>
      </c>
      <c r="J127" s="32">
        <v>128131.65812399999</v>
      </c>
      <c r="K127" s="32">
        <v>129042.956735</v>
      </c>
    </row>
    <row r="128" spans="1:11" x14ac:dyDescent="0.25">
      <c r="A128" s="10" t="s">
        <v>110</v>
      </c>
      <c r="B128" s="14">
        <v>14828.266091</v>
      </c>
      <c r="C128" s="29">
        <v>155437.132877</v>
      </c>
      <c r="D128" s="30">
        <v>26231.150664000001</v>
      </c>
      <c r="E128" s="30">
        <v>12908.568526999999</v>
      </c>
      <c r="F128" s="30">
        <v>12970.562093</v>
      </c>
      <c r="G128" s="30">
        <v>106313.543124</v>
      </c>
      <c r="H128" s="30">
        <v>13135.719714999999</v>
      </c>
      <c r="I128" s="30">
        <v>19084.777171000002</v>
      </c>
      <c r="J128" s="30">
        <v>12739.263655000001</v>
      </c>
      <c r="K128" s="30">
        <v>12141.385060000001</v>
      </c>
    </row>
    <row r="129" spans="1:11" x14ac:dyDescent="0.25">
      <c r="A129" s="10" t="s">
        <v>111</v>
      </c>
      <c r="B129" s="14">
        <v>108821.327772</v>
      </c>
      <c r="C129" s="29">
        <v>107618.143318</v>
      </c>
      <c r="D129" s="30">
        <v>112162.630316</v>
      </c>
      <c r="E129" s="30">
        <v>268681.40948700003</v>
      </c>
      <c r="F129" s="30">
        <v>110007.43832299999</v>
      </c>
      <c r="G129" s="30">
        <v>112532.764983</v>
      </c>
      <c r="H129" s="30">
        <v>112808.34304000001</v>
      </c>
      <c r="I129" s="30">
        <v>107937.35630499999</v>
      </c>
      <c r="J129" s="30">
        <v>115392.39446900001</v>
      </c>
      <c r="K129" s="30">
        <v>116901.571675</v>
      </c>
    </row>
    <row r="130" spans="1:11" x14ac:dyDescent="0.25">
      <c r="A130" s="34" t="s">
        <v>112</v>
      </c>
      <c r="B130" s="17">
        <v>659411.61104400002</v>
      </c>
      <c r="C130" s="31">
        <v>396522.27554300003</v>
      </c>
      <c r="D130" s="32">
        <v>277613.20810500003</v>
      </c>
      <c r="E130" s="32">
        <v>423419.421195</v>
      </c>
      <c r="F130" s="32">
        <v>616438.99601999996</v>
      </c>
      <c r="G130" s="32">
        <v>359876.14683500002</v>
      </c>
      <c r="H130" s="32">
        <v>275463.61207899998</v>
      </c>
      <c r="I130" s="32">
        <v>1060717.9705930001</v>
      </c>
      <c r="J130" s="32">
        <v>310584.38442399999</v>
      </c>
      <c r="K130" s="32">
        <v>306798.929947</v>
      </c>
    </row>
    <row r="131" spans="1:11" x14ac:dyDescent="0.25">
      <c r="A131" s="20"/>
      <c r="B131" s="14"/>
      <c r="C131" s="15"/>
      <c r="D131" s="16"/>
      <c r="E131" s="16"/>
      <c r="F131" s="16"/>
      <c r="G131" s="16"/>
      <c r="H131" s="16"/>
      <c r="I131" s="16"/>
      <c r="J131" s="16"/>
    </row>
    <row r="132" spans="1:11" x14ac:dyDescent="0.25">
      <c r="A132" s="19"/>
      <c r="B132" s="14"/>
      <c r="C132" s="15"/>
      <c r="D132" s="16"/>
      <c r="E132" s="16"/>
      <c r="F132" s="16"/>
      <c r="G132" s="16"/>
      <c r="H132" s="16"/>
      <c r="I132" s="16"/>
      <c r="K132" s="13" t="s">
        <v>118</v>
      </c>
    </row>
    <row r="133" spans="1:11" x14ac:dyDescent="0.25">
      <c r="A133" s="27" t="s">
        <v>113</v>
      </c>
      <c r="B133" s="28" t="s">
        <v>52</v>
      </c>
      <c r="C133" s="28" t="s">
        <v>53</v>
      </c>
      <c r="D133" s="28" t="s">
        <v>55</v>
      </c>
      <c r="E133" s="28" t="s">
        <v>56</v>
      </c>
      <c r="F133" s="28" t="s">
        <v>57</v>
      </c>
      <c r="G133" s="28" t="s">
        <v>58</v>
      </c>
      <c r="H133" s="28" t="s">
        <v>59</v>
      </c>
      <c r="I133" s="28" t="s">
        <v>60</v>
      </c>
      <c r="J133" s="28" t="s">
        <v>117</v>
      </c>
      <c r="K133" s="28" t="s">
        <v>120</v>
      </c>
    </row>
    <row r="134" spans="1:11" x14ac:dyDescent="0.25">
      <c r="A134" s="9" t="s">
        <v>114</v>
      </c>
      <c r="B134" s="14">
        <v>201</v>
      </c>
      <c r="C134" s="29">
        <v>201</v>
      </c>
      <c r="D134" s="30">
        <v>201</v>
      </c>
      <c r="E134" s="30">
        <v>200</v>
      </c>
      <c r="F134" s="30">
        <v>200</v>
      </c>
      <c r="G134" s="30">
        <v>201</v>
      </c>
      <c r="H134" s="30">
        <v>201</v>
      </c>
      <c r="I134" s="30">
        <v>201</v>
      </c>
      <c r="J134" s="30">
        <v>202</v>
      </c>
      <c r="K134" s="30">
        <v>202</v>
      </c>
    </row>
    <row r="135" spans="1:11" x14ac:dyDescent="0.25">
      <c r="A135" s="20" t="s">
        <v>115</v>
      </c>
      <c r="B135" s="14">
        <v>0</v>
      </c>
      <c r="C135" s="29">
        <v>0</v>
      </c>
      <c r="D135" s="30">
        <v>0</v>
      </c>
      <c r="E135" s="30">
        <v>0</v>
      </c>
      <c r="F135" s="30">
        <v>0</v>
      </c>
      <c r="G135" s="30">
        <v>1</v>
      </c>
      <c r="H135" s="30">
        <v>0</v>
      </c>
      <c r="I135" s="30">
        <v>0</v>
      </c>
      <c r="J135" s="30">
        <v>1</v>
      </c>
      <c r="K135" s="30">
        <v>0</v>
      </c>
    </row>
    <row r="136" spans="1:11" x14ac:dyDescent="0.25">
      <c r="A136" s="20" t="s">
        <v>116</v>
      </c>
      <c r="B136" s="14">
        <v>0</v>
      </c>
      <c r="C136" s="29">
        <v>0</v>
      </c>
      <c r="D136" s="30">
        <v>0</v>
      </c>
      <c r="E136" s="30">
        <v>1</v>
      </c>
      <c r="F136" s="30">
        <v>0</v>
      </c>
      <c r="G136" s="30">
        <v>0</v>
      </c>
      <c r="H136" s="30">
        <v>0</v>
      </c>
      <c r="I136" s="30">
        <v>0</v>
      </c>
      <c r="J136" s="30">
        <v>0</v>
      </c>
      <c r="K136" s="30">
        <v>0</v>
      </c>
    </row>
    <row r="137" spans="1:11" x14ac:dyDescent="0.25">
      <c r="A137" s="18"/>
      <c r="B137" s="14"/>
      <c r="C137" s="15"/>
      <c r="D137" s="16"/>
      <c r="E137" s="16"/>
      <c r="F137" s="16"/>
      <c r="G137" s="16"/>
      <c r="H137" s="16"/>
      <c r="I137" s="16"/>
    </row>
    <row r="138" spans="1:11" x14ac:dyDescent="0.25">
      <c r="A138" s="10"/>
      <c r="B138" s="14"/>
      <c r="C138" s="15"/>
      <c r="D138" s="16"/>
      <c r="E138" s="16"/>
      <c r="F138" s="16"/>
      <c r="G138" s="16"/>
      <c r="H138" s="16"/>
      <c r="I138" s="16"/>
    </row>
    <row r="139" spans="1:11" x14ac:dyDescent="0.25">
      <c r="A139" s="18"/>
      <c r="B139" s="14"/>
      <c r="C139" s="15"/>
      <c r="D139" s="16"/>
      <c r="E139" s="16"/>
      <c r="F139" s="16"/>
      <c r="G139" s="16"/>
      <c r="H139" s="16"/>
      <c r="I139" s="16"/>
    </row>
    <row r="140" spans="1:11" x14ac:dyDescent="0.25">
      <c r="A140" s="18"/>
      <c r="B140" s="14"/>
      <c r="C140" s="15"/>
      <c r="D140" s="16"/>
      <c r="E140" s="16"/>
      <c r="F140" s="16"/>
      <c r="G140" s="16"/>
      <c r="H140" s="16"/>
      <c r="I140" s="16"/>
    </row>
    <row r="141" spans="1:11" x14ac:dyDescent="0.25">
      <c r="A141" s="20"/>
      <c r="B141" s="14"/>
      <c r="C141" s="15"/>
      <c r="D141" s="16"/>
      <c r="E141" s="16"/>
      <c r="F141" s="16"/>
      <c r="G141" s="16"/>
      <c r="H141" s="16"/>
      <c r="I141" s="16"/>
    </row>
    <row r="142" spans="1:11" x14ac:dyDescent="0.25">
      <c r="A142" s="20"/>
      <c r="B142" s="14"/>
      <c r="C142" s="15"/>
      <c r="D142" s="16"/>
      <c r="E142" s="16"/>
      <c r="F142" s="16"/>
      <c r="G142" s="16"/>
      <c r="H142" s="16"/>
      <c r="I142" s="16"/>
    </row>
    <row r="143" spans="1:11" x14ac:dyDescent="0.25">
      <c r="A143" s="10"/>
      <c r="B143" s="14"/>
      <c r="C143" s="15"/>
      <c r="D143" s="16"/>
      <c r="E143" s="16"/>
      <c r="F143" s="16"/>
      <c r="G143" s="16"/>
      <c r="H143" s="16"/>
      <c r="I143" s="16"/>
    </row>
    <row r="144" spans="1:11" x14ac:dyDescent="0.25">
      <c r="A144" s="10"/>
      <c r="B144" s="14"/>
      <c r="C144" s="15"/>
      <c r="D144" s="16"/>
      <c r="E144" s="16"/>
      <c r="F144" s="16"/>
      <c r="G144" s="16"/>
      <c r="H144" s="16"/>
      <c r="I144" s="16"/>
    </row>
    <row r="145" spans="1:9" x14ac:dyDescent="0.25">
      <c r="A145" s="20"/>
      <c r="B145" s="14"/>
      <c r="C145" s="15"/>
      <c r="D145" s="16"/>
      <c r="E145" s="16"/>
      <c r="F145" s="16"/>
      <c r="G145" s="16"/>
      <c r="H145" s="16"/>
      <c r="I145" s="16"/>
    </row>
    <row r="146" spans="1:9" x14ac:dyDescent="0.25">
      <c r="A146" s="10"/>
      <c r="B146" s="14"/>
      <c r="C146" s="15"/>
      <c r="D146" s="16"/>
      <c r="E146" s="16"/>
      <c r="F146" s="16"/>
      <c r="G146" s="16"/>
      <c r="H146" s="16"/>
      <c r="I146" s="16"/>
    </row>
    <row r="147" spans="1:9" x14ac:dyDescent="0.25">
      <c r="A147" s="10"/>
      <c r="B147" s="14"/>
      <c r="C147" s="15"/>
      <c r="D147" s="16"/>
      <c r="E147" s="16"/>
      <c r="F147" s="16"/>
      <c r="G147" s="16"/>
      <c r="H147" s="16"/>
      <c r="I147" s="16"/>
    </row>
    <row r="148" spans="1:9" x14ac:dyDescent="0.25">
      <c r="A148" s="20"/>
      <c r="B148" s="14"/>
      <c r="C148" s="15"/>
      <c r="D148" s="16"/>
      <c r="E148" s="16"/>
      <c r="F148" s="16"/>
      <c r="G148" s="16"/>
      <c r="H148" s="16"/>
      <c r="I148" s="16"/>
    </row>
    <row r="149" spans="1:9" x14ac:dyDescent="0.25">
      <c r="A149" s="10"/>
      <c r="B149" s="14"/>
      <c r="C149" s="15"/>
      <c r="D149" s="16"/>
      <c r="E149" s="16"/>
      <c r="F149" s="16"/>
      <c r="G149" s="16"/>
      <c r="H149" s="16"/>
      <c r="I149" s="16"/>
    </row>
    <row r="150" spans="1:9" x14ac:dyDescent="0.25">
      <c r="A150" s="20"/>
      <c r="B150" s="14"/>
      <c r="C150" s="15"/>
      <c r="D150" s="16"/>
      <c r="E150" s="16"/>
      <c r="F150" s="16"/>
      <c r="G150" s="16"/>
      <c r="H150" s="16"/>
      <c r="I150" s="16"/>
    </row>
    <row r="151" spans="1:9" x14ac:dyDescent="0.25">
      <c r="A151" s="10"/>
      <c r="B151" s="14"/>
      <c r="C151" s="15"/>
      <c r="D151" s="16"/>
      <c r="E151" s="16"/>
      <c r="F151" s="16"/>
      <c r="G151" s="16"/>
      <c r="H151" s="16"/>
      <c r="I151" s="16"/>
    </row>
    <row r="152" spans="1:9" x14ac:dyDescent="0.25">
      <c r="A152" s="10"/>
      <c r="B152" s="14"/>
      <c r="C152" s="15"/>
      <c r="D152" s="16"/>
      <c r="E152" s="16"/>
      <c r="F152" s="16"/>
      <c r="G152" s="16"/>
      <c r="H152" s="16"/>
      <c r="I152" s="16"/>
    </row>
    <row r="153" spans="1:9" x14ac:dyDescent="0.25">
      <c r="A153" s="18"/>
      <c r="B153" s="14"/>
      <c r="C153" s="15"/>
      <c r="D153" s="16"/>
      <c r="E153" s="16"/>
      <c r="F153" s="16"/>
      <c r="G153" s="16"/>
      <c r="H153" s="16"/>
      <c r="I153" s="16"/>
    </row>
    <row r="154" spans="1:9" x14ac:dyDescent="0.25">
      <c r="A154" s="18"/>
      <c r="B154" s="14"/>
      <c r="C154" s="15"/>
      <c r="D154" s="16"/>
      <c r="E154" s="16"/>
      <c r="F154" s="16"/>
      <c r="G154" s="16"/>
      <c r="H154" s="16"/>
      <c r="I154" s="16"/>
    </row>
    <row r="155" spans="1:9" x14ac:dyDescent="0.25">
      <c r="A155" s="20"/>
      <c r="B155" s="14"/>
      <c r="C155" s="15"/>
      <c r="D155" s="16"/>
      <c r="E155" s="16"/>
      <c r="F155" s="16"/>
      <c r="G155" s="16"/>
      <c r="H155" s="16"/>
      <c r="I155" s="16"/>
    </row>
    <row r="156" spans="1:9" x14ac:dyDescent="0.25">
      <c r="A156" s="9"/>
      <c r="B156" s="14"/>
      <c r="C156" s="15"/>
      <c r="D156" s="16"/>
      <c r="E156" s="16"/>
      <c r="F156" s="16"/>
      <c r="G156" s="16"/>
      <c r="H156" s="16"/>
      <c r="I156" s="16"/>
    </row>
  </sheetData>
  <pageMargins left="0.39370078740157483" right="0.39370078740157483" top="0.39370078740157483" bottom="0.39370078740157483" header="0.11811023622047245" footer="0.11811023622047245"/>
  <pageSetup paperSize="9" orientation="landscape" r:id="rId1"/>
  <rowBreaks count="1" manualBreakCount="1">
    <brk id="113" max="10" man="1"/>
  </rowBreaks>
  <drawing r:id="rId2"/>
  <tableParts count="4"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6E2E413AB01849AD682C2A03241209" ma:contentTypeVersion="0" ma:contentTypeDescription="Create a new document." ma:contentTypeScope="" ma:versionID="014bbcaacf1001280cce5d220eec965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CE88A8-FA41-4BCD-930F-7E2E57C411E7}"/>
</file>

<file path=customXml/itemProps2.xml><?xml version="1.0" encoding="utf-8"?>
<ds:datastoreItem xmlns:ds="http://schemas.openxmlformats.org/officeDocument/2006/customXml" ds:itemID="{0D5CEB29-2D30-4B69-8D0F-BDF19E27AC7E}"/>
</file>

<file path=customXml/itemProps3.xml><?xml version="1.0" encoding="utf-8"?>
<ds:datastoreItem xmlns:ds="http://schemas.openxmlformats.org/officeDocument/2006/customXml" ds:itemID="{80BF4208-3289-49D8-A081-C3D7552778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Perusahaan Pembiayaan</vt:lpstr>
      <vt:lpstr>'Perusahaan Pembiayaan'!Print_Area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Anwar Santoso</cp:lastModifiedBy>
  <cp:lastPrinted>2015-11-27T06:03:27Z</cp:lastPrinted>
  <dcterms:created xsi:type="dcterms:W3CDTF">2014-10-30T00:53:04Z</dcterms:created>
  <dcterms:modified xsi:type="dcterms:W3CDTF">2015-11-27T08:21:53Z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0x010100346E2E413AB01849AD682C2A03241209</vt:lpwstr>
  </property>
</Properties>
</file>