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1. SPI Jan 2025\"/>
    </mc:Choice>
  </mc:AlternateContent>
  <xr:revisionPtr revIDLastSave="0" documentId="13_ncr:1_{426E4B6D-4916-4D02-BAA0-B4AC08A690CB}" xr6:coauthVersionLast="47" xr6:coauthVersionMax="47" xr10:uidLastSave="{00000000-0000-0000-0000-000000000000}"/>
  <bookViews>
    <workbookView xWindow="-120" yWindow="-120" windowWidth="29040" windowHeight="16440" tabRatio="912" firstSheet="41" activeTab="49"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BU_1.42.a.'!$B$2:$U$24</definedName>
    <definedName name="_xlnm.Print_Area" localSheetId="17">'AP Konven_1.23.a.-1.27.a.'!$A$1:$S$118</definedName>
    <definedName name="_xlnm.Print_Area" localSheetId="15">'Aset BU per Kel.Bank_1.21.a'!$A$1:$T$9</definedName>
    <definedName name="_xlnm.Print_Area" localSheetId="26">'BPR 2.1-2.6'!$A$2:$U$146</definedName>
    <definedName name="_xlnm.Print_Area" localSheetId="29">'DPK Lok&amp; SB BPR_2.9-2.10'!$B$2:$V$49</definedName>
    <definedName name="_xlnm.Print_Area" localSheetId="20">'DPK per Lok_1.34.a.'!$A$1:$U$38</definedName>
    <definedName name="_xlnm.Print_Area" localSheetId="32">'Juml BPR per Lok_2.14'!$B$1:$G$78</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Lok_2.8'!$B$1:$G$76</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JP_3.17.a.'!$A$2:$U$52</definedName>
    <definedName name="_xlnm.Print_Area" localSheetId="45">'Kredit BPR per Lok_3.18.a.'!$B$2:$V$40</definedName>
    <definedName name="_xlnm.Print_Area" localSheetId="43">'Kredit BPR SE_3.16.a.'!$A$2:$U$24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AP_BPRS_2.15-2.16'!$B$1:$V$38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SE_2.11'!$A$2:$X$24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Juml.BPR_2.12-2.13'!$A$2:$U$17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G39" i="96"/>
  <c r="F39" i="96"/>
  <c r="E39" i="96"/>
  <c r="D39" i="96"/>
  <c r="T40" i="93"/>
  <c r="D40" i="93"/>
  <c r="C146" i="90"/>
  <c r="C96" i="90"/>
  <c r="C82" i="90"/>
  <c r="R20" i="97" l="1"/>
  <c r="R19" i="97"/>
  <c r="R17" i="97"/>
  <c r="R16" i="97"/>
  <c r="R14" i="97"/>
  <c r="R13" i="97"/>
  <c r="R11" i="97"/>
  <c r="R10" i="97"/>
  <c r="R8" i="97"/>
  <c r="R7" i="97"/>
  <c r="R6" i="97"/>
  <c r="P24" i="121"/>
  <c r="W95" i="142"/>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S19" i="97"/>
  <c r="Q19" i="97"/>
  <c r="P19" i="97"/>
  <c r="O19" i="97"/>
  <c r="N19" i="97"/>
  <c r="M19" i="97"/>
  <c r="L19" i="97"/>
  <c r="K19" i="97"/>
  <c r="J19" i="97"/>
  <c r="I19" i="97"/>
  <c r="H19" i="97"/>
  <c r="G19" i="97"/>
  <c r="F19" i="97"/>
  <c r="E19" i="97"/>
  <c r="D19" i="97"/>
  <c r="S16" i="97"/>
  <c r="Q16" i="97"/>
  <c r="P16" i="97"/>
  <c r="O16" i="97"/>
  <c r="N16" i="97"/>
  <c r="M16" i="97"/>
  <c r="L16" i="97"/>
  <c r="K16" i="97"/>
  <c r="J16" i="97"/>
  <c r="I16" i="97"/>
  <c r="H16" i="97"/>
  <c r="G16" i="97"/>
  <c r="F16" i="97"/>
  <c r="E16" i="97"/>
  <c r="D16" i="97"/>
  <c r="S13" i="97"/>
  <c r="Q13" i="97"/>
  <c r="P13" i="97"/>
  <c r="O13" i="97"/>
  <c r="N13" i="97"/>
  <c r="M13" i="97"/>
  <c r="L13" i="97"/>
  <c r="K13" i="97"/>
  <c r="J13" i="97"/>
  <c r="I13" i="97"/>
  <c r="H13" i="97"/>
  <c r="G13" i="97"/>
  <c r="F13" i="97"/>
  <c r="E13" i="97"/>
  <c r="D13" i="97"/>
  <c r="S10" i="97"/>
  <c r="Q10" i="97"/>
  <c r="P10" i="97"/>
  <c r="O10" i="97"/>
  <c r="N10" i="97"/>
  <c r="M10" i="97"/>
  <c r="L10" i="97"/>
  <c r="K10" i="97"/>
  <c r="J10" i="97"/>
  <c r="I10" i="97"/>
  <c r="H10" i="97"/>
  <c r="G10" i="97"/>
  <c r="F10" i="97"/>
  <c r="E10" i="97"/>
  <c r="D10" i="97"/>
  <c r="S8" i="97"/>
  <c r="Q8" i="97"/>
  <c r="P8" i="97"/>
  <c r="O8" i="97"/>
  <c r="N8" i="97"/>
  <c r="M8" i="97"/>
  <c r="L8" i="97"/>
  <c r="K8" i="97"/>
  <c r="J8" i="97"/>
  <c r="I8" i="97"/>
  <c r="H8" i="97"/>
  <c r="G8" i="97"/>
  <c r="F8" i="97"/>
  <c r="E8" i="97"/>
  <c r="D8" i="97"/>
  <c r="S6" i="97"/>
  <c r="Q6" i="97"/>
  <c r="P6" i="97"/>
  <c r="O6" i="97"/>
  <c r="N6" i="97"/>
  <c r="M6" i="97"/>
  <c r="L6" i="97"/>
  <c r="K6" i="97"/>
  <c r="J6" i="97"/>
  <c r="I6" i="97"/>
  <c r="H6" i="97"/>
  <c r="G6" i="97"/>
  <c r="F6" i="97"/>
  <c r="E6" i="97"/>
  <c r="D6" i="97"/>
  <c r="S20" i="97" l="1"/>
  <c r="Q20" i="97"/>
  <c r="P20" i="97"/>
  <c r="O20" i="97"/>
  <c r="N20" i="97"/>
  <c r="M20" i="97"/>
  <c r="L20" i="97"/>
  <c r="K20" i="97"/>
  <c r="J20" i="97"/>
  <c r="I20" i="97"/>
  <c r="H20" i="97"/>
  <c r="G20" i="97"/>
  <c r="F20" i="97"/>
  <c r="E20" i="97"/>
  <c r="D20" i="97"/>
  <c r="C20" i="97"/>
  <c r="S17" i="97"/>
  <c r="Q17" i="97"/>
  <c r="P17" i="97"/>
  <c r="O17" i="97"/>
  <c r="N17" i="97"/>
  <c r="M17" i="97"/>
  <c r="L17" i="97"/>
  <c r="K17" i="97"/>
  <c r="J17" i="97"/>
  <c r="I17" i="97"/>
  <c r="H17" i="97"/>
  <c r="G17" i="97"/>
  <c r="F17" i="97"/>
  <c r="E17" i="97"/>
  <c r="D17" i="97"/>
  <c r="C17" i="97"/>
  <c r="S14" i="97"/>
  <c r="Q14" i="97"/>
  <c r="P14" i="97"/>
  <c r="O14" i="97"/>
  <c r="N14" i="97"/>
  <c r="M14" i="97"/>
  <c r="L14" i="97"/>
  <c r="K14" i="97"/>
  <c r="J14" i="97"/>
  <c r="I14" i="97"/>
  <c r="H14" i="97"/>
  <c r="G14" i="97"/>
  <c r="F14" i="97"/>
  <c r="E14" i="97"/>
  <c r="D14" i="97"/>
  <c r="C14" i="97"/>
  <c r="S11" i="97"/>
  <c r="Q11" i="97"/>
  <c r="P11" i="97"/>
  <c r="O11" i="97"/>
  <c r="N11" i="97"/>
  <c r="M11" i="97"/>
  <c r="L11" i="97"/>
  <c r="K11" i="97"/>
  <c r="J11" i="97"/>
  <c r="I11" i="97"/>
  <c r="H11" i="97"/>
  <c r="G11" i="97"/>
  <c r="F11" i="97"/>
  <c r="E11" i="97"/>
  <c r="D11" i="97"/>
  <c r="C11" i="97"/>
  <c r="S7" i="97"/>
  <c r="Q7" i="97"/>
  <c r="P7" i="97"/>
  <c r="O7" i="97"/>
  <c r="N7" i="97"/>
  <c r="M7" i="97"/>
  <c r="L7" i="97"/>
  <c r="K7" i="97"/>
  <c r="J7" i="97"/>
  <c r="I7" i="97"/>
  <c r="H7" i="97"/>
  <c r="G7" i="97"/>
  <c r="F7" i="97"/>
  <c r="E7" i="97"/>
  <c r="D7" i="97"/>
  <c r="C7" i="97"/>
  <c r="X168" i="133"/>
  <c r="Y6" i="154" l="1"/>
  <c r="Y5" i="154"/>
  <c r="X5" i="133" l="1"/>
  <c r="N28" i="146"/>
  <c r="N27" i="146"/>
  <c r="N26" i="146"/>
  <c r="N25" i="146"/>
  <c r="N24" i="146"/>
  <c r="N22" i="146"/>
  <c r="N21" i="146"/>
  <c r="N19" i="146"/>
  <c r="N18" i="146"/>
  <c r="N16" i="146"/>
  <c r="N15" i="146"/>
  <c r="N13" i="146"/>
  <c r="N12" i="146"/>
  <c r="N11" i="146"/>
  <c r="N10" i="146"/>
  <c r="N9" i="146"/>
  <c r="N8" i="146"/>
  <c r="N7" i="146"/>
  <c r="N6" i="146"/>
  <c r="N5" i="146"/>
  <c r="Q24" i="121" l="1"/>
  <c r="X222" i="133" l="1"/>
  <c r="X223" i="133"/>
  <c r="E79" i="61" l="1"/>
  <c r="E78" i="61" l="1"/>
  <c r="Y229" i="154"/>
  <c r="Y230" i="154"/>
  <c r="Y173" i="154"/>
  <c r="Y174" i="154"/>
  <c r="Y117" i="154"/>
  <c r="Y118" i="154"/>
  <c r="Y61" i="154"/>
  <c r="Y60" i="154"/>
  <c r="X169" i="133"/>
  <c r="X113" i="133"/>
  <c r="X114" i="133"/>
  <c r="Y60" i="133"/>
  <c r="Y59" i="133"/>
  <c r="X6" i="133"/>
  <c r="G78" i="61" l="1"/>
  <c r="X229" i="154"/>
  <c r="X230" i="154"/>
  <c r="X173" i="154"/>
  <c r="X174" i="154"/>
  <c r="X117" i="154"/>
  <c r="X118" i="154"/>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<sst xmlns="http://schemas.openxmlformats.org/spreadsheetml/2006/main" count="8300" uniqueCount="920">
  <si>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</si>
  <si>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</si>
  <si>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</si>
  <si>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</si>
  <si>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</si>
  <si>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</si>
  <si>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</si>
  <si>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</si>
  <si>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</si>
  <si>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</si>
  <si>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</si>
  <si>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</si>
  <si>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</si>
  <si>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</si>
  <si>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</si>
  <si>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</si>
  <si>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</si>
  <si>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</si>
  <si>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</si>
  <si>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</si>
  <si>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</si>
  <si>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</si>
  <si>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</si>
  <si>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</si>
  <si>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</si>
  <si>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</si>
  <si>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</si>
  <si>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</si>
  <si>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</si>
  <si>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</si>
  <si>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</si>
  <si>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</si>
  <si>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</si>
  <si>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</si>
  <si>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</si>
  <si>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</si>
  <si>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</si>
  <si>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</si>
  <si>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</si>
  <si>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</si>
  <si>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</si>
  <si>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</si>
  <si>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</si>
  <si>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</si>
  <si>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</si>
  <si>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</si>
  <si>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</si>
  <si>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</si>
  <si>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</si>
  <si>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</si>
  <si>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</si>
  <si>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</si>
  <si>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</si>
  <si>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</si>
  <si>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</si>
  <si>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</si>
  <si>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</si>
  <si>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</si>
  <si>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</si>
  <si>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</si>
  <si>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</si>
  <si>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</si>
  <si>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</si>
  <si>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</si>
  <si>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</si>
  <si>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</si>
  <si>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</si>
  <si>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</si>
  <si>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</si>
  <si>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</si>
  <si>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</si>
  <si>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</si>
  <si>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</si>
  <si>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</si>
  <si>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</si>
  <si>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</si>
  <si>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</si>
  <si>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</si>
  <si>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</si>
  <si>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</si>
  <si>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</si>
  <si>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</si>
  <si>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</si>
  <si>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</si>
  <si>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</si>
  <si>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</si>
  <si>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</si>
  <si>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</si>
  <si>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</si>
  <si>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</si>
  <si>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</si>
  <si>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</si>
  <si>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</si>
  <si>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</si>
  <si>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</si>
  <si>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</si>
  <si>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</si>
  <si>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</si>
  <si>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</si>
  <si>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</si>
  <si>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</si>
  <si>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</si>
  <si>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</si>
  <si>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</si>
  <si>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</si>
  <si>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</si>
  <si>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</si>
  <si>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</si>
  <si>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</si>
  <si>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</si>
  <si>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</si>
  <si>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</si>
  <si>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</si>
  <si>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</si>
  <si>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</si>
  <si>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</si>
  <si>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</si>
  <si>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</si>
  <si>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</si>
  <si>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</si>
  <si>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</si>
  <si>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</si>
  <si>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</si>
  <si>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</si>
  <si>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</si>
  <si>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</si>
  <si>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</si>
  <si>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</si>
  <si>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</si>
  <si>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</si>
  <si>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</si>
  <si>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</si>
  <si>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</si>
  <si>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</si>
  <si>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</si>
  <si>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</si>
  <si>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</si>
  <si>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</si>
  <si>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</si>
  <si>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</si>
  <si>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</si>
  <si>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</si>
  <si>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</si>
  <si>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</si>
  <si>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</si>
  <si>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</si>
  <si>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</si>
  <si>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</si>
  <si>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</si>
  <si>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</si>
  <si>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</si>
  <si>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</si>
  <si>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</si>
  <si>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</si>
  <si>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</si>
  <si>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</si>
  <si>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</si>
  <si>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</si>
  <si>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</si>
  <si>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</si>
  <si>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</si>
  <si>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</si>
  <si>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</si>
  <si>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</si>
  <si>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</si>
  <si>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</si>
  <si>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</si>
  <si>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</si>
  <si>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</si>
  <si>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</si>
  <si>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</si>
  <si>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</si>
  <si>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</si>
  <si>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</si>
  <si>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</si>
  <si>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</si>
  <si>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</si>
  <si>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</si>
  <si>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</si>
  <si>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</si>
  <si>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</si>
  <si>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</si>
  <si>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</si>
  <si>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</si>
  <si>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</si>
  <si>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</si>
  <si>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</si>
  <si>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</si>
  <si>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</si>
  <si>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</si>
  <si>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</si>
  <si>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</si>
  <si>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</si>
  <si>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</si>
  <si>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</si>
  <si>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</si>
  <si>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</si>
  <si>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</si>
  <si>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</si>
  <si>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</si>
  <si>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</si>
  <si>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</si>
  <si>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</si>
  <si>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</si>
  <si>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</si>
  <si>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</si>
  <si>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</si>
  <si>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</si>
  <si>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</si>
  <si>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</si>
  <si>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</si>
  <si>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</si>
  <si>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</si>
  <si>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</si>
  <si>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</si>
  <si>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</si>
  <si>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</si>
  <si>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</si>
  <si>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</si>
  <si>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</si>
  <si>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</si>
  <si>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</si>
  <si>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</si>
  <si>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</si>
  <si>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</si>
  <si>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</si>
  <si>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</si>
  <si>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</si>
  <si>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</si>
  <si>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</si>
  <si>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</si>
  <si>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</si>
  <si>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</si>
  <si>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</si>
  <si>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</si>
  <si>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</si>
  <si>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</si>
  <si>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</si>
  <si>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</si>
  <si>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</si>
  <si>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</si>
  <si>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</si>
  <si>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</si>
  <si>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</si>
  <si>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</si>
  <si>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</si>
  <si>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</si>
  <si>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</si>
  <si>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</si>
  <si>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</si>
  <si>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</si>
  <si>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</si>
  <si>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</si>
  <si>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</si>
  <si>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</si>
  <si>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</si>
  <si>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</si>
  <si>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</si>
  <si>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</si>
  <si>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</si>
  <si>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</si>
  <si>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</si>
  <si>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</si>
  <si>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</si>
  <si>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</si>
  <si>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</si>
  <si>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</si>
  <si>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</si>
  <si>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</si>
  <si>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</si>
  <si>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</si>
  <si>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</si>
  <si>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</si>
  <si>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</si>
  <si>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</si>
  <si>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</si>
  <si>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</si>
  <si>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</si>
  <si>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</si>
  <si>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</si>
  <si>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</si>
  <si>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</si>
  <si>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</si>
  <si>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</si>
  <si>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</si>
  <si>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</si>
  <si>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</si>
  <si>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</si>
  <si>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</si>
  <si>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</si>
  <si>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</si>
  <si>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</si>
  <si>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</si>
  <si>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</si>
  <si>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</si>
  <si>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</si>
  <si>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</si>
  <si>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</si>
  <si>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</si>
  <si>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</si>
  <si>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</si>
  <si>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</si>
  <si>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</si>
  <si>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</si>
  <si>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</si>
  <si>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</si>
  <si>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</si>
  <si>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</si>
  <si>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</si>
  <si>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</si>
  <si>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</si>
  <si>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</si>
  <si>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</si>
  <si>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</si>
  <si>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</si>
  <si>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</si>
  <si>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</si>
  <si>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</si>
  <si>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</si>
  <si>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</si>
  <si>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</si>
  <si>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</si>
  <si>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</si>
  <si>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</si>
  <si>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</si>
  <si>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</si>
  <si>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</si>
  <si>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</si>
  <si>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</si>
  <si>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</si>
  <si>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</si>
  <si>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</si>
  <si>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</si>
  <si>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</si>
  <si>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</si>
  <si>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</si>
  <si>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</si>
  <si>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</si>
  <si>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</si>
  <si>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</si>
  <si>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</si>
  <si>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</si>
  <si>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</si>
  <si>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</si>
  <si>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</si>
  <si>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</si>
  <si>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</si>
  <si>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</si>
  <si>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</si>
  <si>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</si>
  <si>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</si>
  <si>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</si>
  <si>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</si>
  <si>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</si>
  <si>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</si>
  <si>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</si>
  <si>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</si>
  <si>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</si>
  <si>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</si>
  <si>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</si>
  <si>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</si>
  <si>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</si>
  <si>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</si>
  <si>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</si>
  <si>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</si>
  <si>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</si>
  <si>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</si>
  <si>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</si>
  <si>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</si>
  <si>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</si>
  <si>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</si>
  <si>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</si>
  <si>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</si>
  <si>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</si>
  <si>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</si>
  <si>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</si>
  <si>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</si>
  <si>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</si>
  <si>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</si>
  <si>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</si>
  <si>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</si>
  <si>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</si>
  <si>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</si>
  <si>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</si>
  <si>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</si>
  <si>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</si>
  <si>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</si>
  <si>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</si>
  <si>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</si>
  <si>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</si>
  <si>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</si>
  <si>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</si>
  <si>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</si>
  <si>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</si>
  <si>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</si>
  <si>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</si>
  <si>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</si>
  <si>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</si>
  <si>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</si>
  <si>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</si>
  <si>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</si>
  <si>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</si>
  <si>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</si>
  <si>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</si>
  <si>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</si>
  <si>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</si>
  <si>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</si>
  <si>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</si>
  <si>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</si>
  <si>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</si>
  <si>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</si>
  <si>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</si>
  <si>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</si>
  <si>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</si>
  <si>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</si>
  <si>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</si>
  <si>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</si>
  <si>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</si>
  <si>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</si>
  <si>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</si>
  <si>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</si>
  <si>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</si>
  <si>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</si>
  <si>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</si>
  <si>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</si>
  <si>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</si>
  <si>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</si>
  <si>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</si>
  <si>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</si>
  <si>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</si>
  <si>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</si>
  <si>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</si>
  <si>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</si>
  <si>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</si>
  <si>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</si>
  <si>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</si>
  <si>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</si>
  <si>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</si>
  <si>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</si>
  <si>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</si>
  <si>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</si>
  <si>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</si>
  <si>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</si>
  <si>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</si>
  <si>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</si>
  <si>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</si>
  <si>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</si>
  <si>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</si>
  <si>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</si>
  <si>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</si>
  <si>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</si>
  <si>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</si>
  <si>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</si>
  <si>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</si>
  <si>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</si>
  <si>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</si>
  <si>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</si>
  <si>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</si>
  <si>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</si>
  <si>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</si>
  <si>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</si>
  <si>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</si>
  <si>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</si>
  <si>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</si>
  <si>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</si>
  <si>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</si>
  <si>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</si>
  <si>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</si>
  <si>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</si>
  <si>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</si>
  <si>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</si>
  <si>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</si>
  <si>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</si>
  <si>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</si>
  <si>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</si>
  <si>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</si>
  <si>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</si>
  <si>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</si>
  <si>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</si>
  <si>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</si>
  <si>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</si>
  <si>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</si>
  <si>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</si>
  <si>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</si>
  <si>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</si>
  <si>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</si>
  <si>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</si>
  <si>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</si>
  <si>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</si>
  <si>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</si>
  <si>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</si>
  <si>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</si>
  <si>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</si>
  <si>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</si>
  <si>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</si>
  <si>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</si>
  <si>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</si>
  <si>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</si>
  <si>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</si>
  <si>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</si>
  <si>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</si>
  <si>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</si>
  <si>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</si>
  <si>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</si>
  <si>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</si>
  <si>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</si>
  <si>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</si>
  <si>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</si>
  <si>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</si>
  <si>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</si>
  <si>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</si>
  <si>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</si>
  <si>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</si>
  <si>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</si>
  <si>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</si>
  <si>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</si>
  <si>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</si>
  <si>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</si>
  <si>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</si>
  <si>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</si>
  <si>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</si>
  <si>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</si>
  <si>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</si>
  <si>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</si>
  <si>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</si>
  <si>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</si>
  <si>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</si>
  <si>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</si>
  <si>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</si>
  <si>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</si>
  <si>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</si>
  <si>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</si>
  <si>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</si>
  <si>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</si>
  <si>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</si>
  <si>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</si>
  <si>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</si>
  <si>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</si>
  <si>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</si>
  <si>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</si>
  <si>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</si>
  <si>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</si>
  <si>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</si>
  <si>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</si>
  <si>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</si>
  <si>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</si>
  <si>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</si>
  <si>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</si>
  <si>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</si>
  <si>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</si>
  <si>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</si>
  <si>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</si>
  <si>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</si>
  <si>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</si>
  <si>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</si>
  <si>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</si>
  <si>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</si>
  <si>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</si>
  <si>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</si>
  <si>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</si>
  <si>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</si>
  <si>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</si>
  <si>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</si>
  <si>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</si>
  <si>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</si>
  <si>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</si>
  <si>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</si>
  <si>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</si>
  <si>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</si>
  <si>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</si>
  <si>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</si>
  <si>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</si>
  <si>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</si>
  <si>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</si>
  <si>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</si>
  <si>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</si>
  <si>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</si>
  <si>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</si>
  <si>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</si>
  <si>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</si>
  <si>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</si>
  <si>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</si>
  <si>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</si>
  <si>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</si>
  <si>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</si>
  <si>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</si>
  <si>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</si>
  <si>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</si>
  <si>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</si>
  <si>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</si>
  <si>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</si>
  <si>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</si>
  <si>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</si>
  <si>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</si>
  <si>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</si>
  <si>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</si>
  <si>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</si>
  <si>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</si>
  <si>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</si>
  <si>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</si>
  <si>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</si>
  <si>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</si>
  <si>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</si>
  <si>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</si>
  <si>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</si>
  <si>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</si>
  <si>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</si>
  <si>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</si>
  <si>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</si>
  <si>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</si>
  <si>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</si>
  <si>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</si>
  <si>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</si>
  <si>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</si>
  <si>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</si>
  <si>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</si>
  <si>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</si>
  <si>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</si>
  <si>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</si>
  <si>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</si>
  <si>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</si>
  <si>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</si>
  <si>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</si>
  <si>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</si>
  <si>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</si>
  <si>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</si>
  <si>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</si>
  <si>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</si>
  <si>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</si>
  <si>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</si>
  <si>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</si>
  <si>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</si>
  <si>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</si>
  <si>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</si>
  <si>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</si>
  <si>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</si>
  <si>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</si>
  <si>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</si>
  <si>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</si>
  <si>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</si>
  <si>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</si>
  <si>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</si>
  <si>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</si>
  <si>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</si>
  <si>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</si>
  <si>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</si>
  <si>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</si>
  <si>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</si>
  <si>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</si>
  <si>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</si>
  <si>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</si>
  <si>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</si>
  <si>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</si>
  <si>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</si>
  <si>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</si>
  <si>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</si>
  <si>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</si>
  <si>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</si>
  <si>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</si>
  <si>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</si>
  <si>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</si>
  <si>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</si>
  <si>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</si>
  <si>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</si>
  <si>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</si>
  <si>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</si>
  <si>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</si>
  <si>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</si>
  <si>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</si>
  <si>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</si>
  <si>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</si>
  <si>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</si>
  <si>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</si>
  <si>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</si>
  <si>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</si>
  <si>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</si>
  <si>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</si>
  <si>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</si>
  <si>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</si>
  <si>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</si>
  <si>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</si>
  <si>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</si>
  <si>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</si>
  <si>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</si>
  <si>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</si>
  <si>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</si>
  <si>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</si>
  <si>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</si>
  <si>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</si>
  <si>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</si>
  <si>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</si>
  <si>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</si>
  <si>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</si>
  <si>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</si>
  <si>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</si>
  <si>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</si>
  <si>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</si>
  <si>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</si>
  <si>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</si>
  <si>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</si>
  <si>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</si>
  <si>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</si>
  <si>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</si>
  <si>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</si>
  <si>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</si>
  <si>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</si>
  <si>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</si>
  <si>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</si>
  <si>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</si>
  <si>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</si>
  <si>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</si>
  <si>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</si>
  <si>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</si>
  <si>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</si>
  <si>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</si>
  <si>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</si>
  <si>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</si>
  <si>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</si>
  <si>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</si>
  <si>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</si>
  <si>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</si>
  <si>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</si>
  <si>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</si>
  <si>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</si>
  <si>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</si>
  <si>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</si>
  <si>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</si>
  <si>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</si>
  <si>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</si>
  <si>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</si>
  <si>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</si>
  <si>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</si>
  <si>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</si>
  <si>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</si>
  <si>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</si>
  <si>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</si>
  <si>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</si>
  <si>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</si>
  <si>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</si>
  <si>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</si>
  <si>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</si>
  <si>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</si>
  <si>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</si>
  <si>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</si>
  <si>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</si>
  <si>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</si>
  <si>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</si>
  <si>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</si>
  <si>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</si>
  <si>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</si>
  <si>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</si>
  <si>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</si>
  <si>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</si>
  <si>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</si>
  <si>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</si>
  <si>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</si>
  <si>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</si>
  <si>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</si>
  <si>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</si>
  <si>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</si>
  <si>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</si>
  <si>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</si>
  <si>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</si>
  <si>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</si>
  <si>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</si>
  <si>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</si>
  <si>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</si>
  <si>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</si>
  <si>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</si>
  <si>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</si>
  <si>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</si>
  <si>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</si>
  <si>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</si>
  <si>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</si>
  <si>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</si>
  <si>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</si>
  <si>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</si>
  <si>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</si>
  <si>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</si>
  <si>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</si>
  <si>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</si>
  <si>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</si>
  <si>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</si>
  <si>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</si>
  <si>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</si>
  <si>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</si>
  <si>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</si>
  <si>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</si>
  <si>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</si>
  <si>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</si>
  <si>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</si>
  <si>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</si>
  <si>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</si>
  <si>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</si>
  <si>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</si>
  <si>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</si>
  <si>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</si>
  <si>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</si>
  <si>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</si>
  <si>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</si>
  <si>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</si>
  <si>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</si>
  <si>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</si>
  <si>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</si>
  <si>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</si>
  <si>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</si>
  <si>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</si>
  <si>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</si>
  <si>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</si>
  <si>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</si>
  <si>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</si>
  <si>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</si>
  <si>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</si>
  <si>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</si>
  <si>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</si>
  <si>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</si>
  <si>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</si>
  <si>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</si>
  <si>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</si>
  <si>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</si>
  <si>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</si>
  <si>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</si>
  <si>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</si>
  <si>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</si>
  <si>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</si>
  <si>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</si>
  <si>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</si>
  <si>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</si>
  <si>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</si>
  <si>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</si>
  <si>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</si>
  <si>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</si>
  <si>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</si>
  <si>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</si>
  <si>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</si>
  <si>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</si>
  <si>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</si>
  <si>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</si>
  <si>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</si>
  <si>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</si>
  <si>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</si>
  <si>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</si>
  <si>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</si>
  <si>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</si>
  <si>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</si>
  <si>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</si>
  <si>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</si>
  <si>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</si>
  <si>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</si>
  <si>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</si>
  <si>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</si>
  <si>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</si>
  <si>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</si>
  <si>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</si>
  <si>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</si>
  <si>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</si>
  <si>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</si>
  <si>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</si>
  <si>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</si>
  <si>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</si>
  <si>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</si>
  <si>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</si>
  <si>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</si>
  <si>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</si>
  <si>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</si>
  <si>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</si>
  <si>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</si>
  <si>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</si>
  <si>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</si>
  <si>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</si>
  <si>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</si>
  <si>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</si>
  <si>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</si>
  <si>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</si>
  <si>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</si>
  <si>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</si>
  <si>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</si>
  <si>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</si>
  <si>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</si>
  <si>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</si>
  <si>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</si>
  <si>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</si>
  <si>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</si>
  <si>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</si>
  <si>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</si>
  <si>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</si>
  <si>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</si>
  <si>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</si>
  <si>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</si>
  <si>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</si>
  <si>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</si>
  <si>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</si>
  <si>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</si>
  <si>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</si>
  <si>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</si>
  <si>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</si>
  <si>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</si>
  <si>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</si>
  <si>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</si>
  <si>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</si>
  <si>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</si>
  <si>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</si>
  <si>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</si>
  <si>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</si>
  <si>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</si>
  <si>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</si>
  <si>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</si>
  <si>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</si>
  <si>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</si>
  <si>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Januari 2025</t>
  </si>
  <si>
    <t>Januari 2024</t>
  </si>
  <si>
    <r>
      <t>Tabel 1.33.a. 
Komposisi DPK Bank Umum Berdasarkan Lokasi Penghimpunan Dana Januari 2024
(</t>
    </r>
    <r>
      <rPr>
        <b/>
        <i/>
        <sz val="13"/>
        <color indexed="9"/>
        <rFont val="Optima"/>
        <family val="2"/>
      </rPr>
      <t>Composition of Third Party Funds of Commercial Banks Based on Location - January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</si>
  <si>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Januari 2024
</t>
    </r>
    <r>
      <rPr>
        <b/>
        <i/>
        <sz val="14"/>
        <color indexed="9"/>
        <rFont val="Optima"/>
        <family val="2"/>
      </rPr>
      <t>Credit/Financing and NPL/NPF of Commercial Bank to Non Banks Third Party Based on Business Sector and non Business Sector of Credit/Financing by Region - January 2024)</t>
    </r>
    <r>
      <rPr>
        <b/>
        <sz val="14"/>
        <color indexed="9"/>
        <rFont val="Optima"/>
        <family val="2"/>
      </rPr>
      <t xml:space="preserve">
Miliar Rp </t>
    </r>
    <r>
      <rPr>
        <b/>
        <i/>
        <sz val="14"/>
        <color indexed="9"/>
        <rFont val="Optima"/>
        <family val="2"/>
      </rPr>
      <t>(Billion Rp)</t>
    </r>
  </si>
  <si>
    <r>
      <t xml:space="preserve">Des </t>
    </r>
    <r>
      <rPr>
        <b/>
        <vertAlign val="superscript"/>
        <sz val="9"/>
        <rFont val="Frutiger 45 Light"/>
      </rPr>
      <t>r)</t>
    </r>
  </si>
  <si>
    <t>Desember 2024 r)</t>
  </si>
  <si>
    <r>
      <t xml:space="preserve">Tabel 2.8
Komposisi DPK BPR Berdasarkan Lokasi Penghimpunan - Januari 2025
</t>
    </r>
    <r>
      <rPr>
        <b/>
        <i/>
        <sz val="13"/>
        <color indexed="9"/>
        <rFont val="Optima"/>
        <family val="2"/>
      </rPr>
      <t xml:space="preserve">(Composition of Third Party Funds of Rural Banks Based on Location - January 2025)
</t>
    </r>
    <r>
      <rPr>
        <b/>
        <sz val="13"/>
        <color indexed="9"/>
        <rFont val="Optima"/>
        <family val="2"/>
      </rPr>
      <t>Nilai DPK dalam Miliar Rupiah (Billion Rp) dan Pangsa Terhadap DPK dalam Persentase (%)</t>
    </r>
  </si>
  <si>
    <r>
      <t xml:space="preserve">Tabel 2.14
Perkembangan Jumlah BPR dan Kantor BPR Berdasarkan Lokasi -- Desember 2024 r)
</t>
    </r>
    <r>
      <rPr>
        <b/>
        <i/>
        <sz val="13"/>
        <color indexed="9"/>
        <rFont val="Optima"/>
        <family val="2"/>
      </rPr>
      <t>(Growth of Total Rural Bank and Rural Banks Offices Based on Location - December 2024 r))</t>
    </r>
  </si>
  <si>
    <r>
      <t xml:space="preserve">Tabel 2.14
Perkembangan Jumlah BPR dan Kantor BPR Berdasarkan Lokasi -- Januari 2025
</t>
    </r>
    <r>
      <rPr>
        <b/>
        <i/>
        <sz val="13"/>
        <color indexed="9"/>
        <rFont val="Optima"/>
        <family val="2"/>
      </rPr>
      <t>(Growth of Total Rural Bank and Rural Banks Offices Based on Location - January 2025)</t>
    </r>
  </si>
  <si>
    <r>
      <t xml:space="preserve">Tabel 2.8
Komposisi DPK BPR Berdasarkan Lokasi Penghimpunan - Januari 2024 r)
</t>
    </r>
    <r>
      <rPr>
        <b/>
        <i/>
        <sz val="13"/>
        <color indexed="9"/>
        <rFont val="Optima"/>
        <family val="2"/>
      </rPr>
      <t xml:space="preserve">(Composition of Third Party Funds of Rural Banks Based on Location - Januari 2024 r))
</t>
    </r>
    <r>
      <rPr>
        <b/>
        <sz val="13"/>
        <color indexed="9"/>
        <rFont val="Optima"/>
        <family val="2"/>
      </rPr>
      <t>Nilai DPK dalam Miliar Rupiah (Billion Rp) dan Pangsa Terhadap DPK dalam Persentase (%)</t>
    </r>
  </si>
  <si>
    <r>
      <t>Tabel 3.12.a. 
Kredit/Pembiayaan dan NPL/NPF Bank Umum Kepada Pihak Ketiga Bukan Bank Berdasarkan Jenis Penggunaan dan Orientasi Penggunaan per Lokasi Dati I Bank Penyalur Kredit/Pembiayaan - Januari 2025
(</t>
    </r>
    <r>
      <rPr>
        <b/>
        <i/>
        <sz val="11"/>
        <color indexed="9"/>
        <rFont val="Optima"/>
        <family val="2"/>
      </rPr>
      <t>Credit/Financing and NPL/NPF of Commercial Banks to Non Bank Third Party Based on Types and Orientation of Use based on Bank Location for January 2025)</t>
    </r>
    <r>
      <rPr>
        <b/>
        <sz val="11"/>
        <color indexed="9"/>
        <rFont val="Optima"/>
        <family val="2"/>
      </rPr>
      <t xml:space="preserve">
Miliar Rp </t>
    </r>
    <r>
      <rPr>
        <b/>
        <i/>
        <sz val="11"/>
        <color indexed="9"/>
        <rFont val="Optima"/>
        <family val="2"/>
      </rPr>
      <t>(Billion Rp)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</si>
</sst>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 numFmtId="182" formatCode="_-* #,##0.00_-;\-* #,##0.00_-;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vertAlign val="superscript"/>
      <sz val="9"/>
      <name val="Frutiger 45 Light"/>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728">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14" fillId="0" borderId="14" xfId="1" applyNumberFormat="1" applyFont="1" applyFill="1" applyBorder="1" applyAlignment="1">
      <alignment vertical="center"/>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0" fontId="17" fillId="15" borderId="12"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0" fontId="114" fillId="0" borderId="0" xfId="18" applyFont="1" applyAlignment="1">
      <alignment horizontal="left" vertical="center"/>
    </xf>
    <xf numFmtId="164" fontId="13" fillId="51" borderId="0" xfId="2" applyFont="1" applyFill="1" applyBorder="1" applyAlignment="1">
      <alignment vertical="top"/>
    </xf>
    <xf numFmtId="164" fontId="13" fillId="51" borderId="13" xfId="2" applyFont="1" applyFill="1" applyBorder="1" applyAlignment="1">
      <alignment vertical="top"/>
    </xf>
    <xf numFmtId="167" fontId="21" fillId="51" borderId="0" xfId="2" applyNumberFormat="1" applyFont="1" applyFill="1" applyBorder="1" applyAlignment="1">
      <alignment vertical="top"/>
    </xf>
    <xf numFmtId="167" fontId="13" fillId="51" borderId="0" xfId="2" applyNumberFormat="1" applyFont="1" applyFill="1" applyBorder="1" applyAlignment="1">
      <alignment vertical="top"/>
    </xf>
    <xf numFmtId="167" fontId="106" fillId="51" borderId="0" xfId="2" applyNumberFormat="1" applyFont="1" applyFill="1" applyBorder="1" applyAlignment="1">
      <alignment vertical="top"/>
    </xf>
    <xf numFmtId="166" fontId="21" fillId="51" borderId="13" xfId="1" applyNumberFormat="1" applyFont="1" applyFill="1" applyBorder="1" applyAlignment="1">
      <alignment vertical="center"/>
    </xf>
    <xf numFmtId="4" fontId="21" fillId="51" borderId="13" xfId="0" applyNumberFormat="1" applyFont="1" applyFill="1" applyBorder="1" applyAlignment="1">
      <alignment vertical="top"/>
    </xf>
    <xf numFmtId="166" fontId="32" fillId="51" borderId="0" xfId="1" applyNumberFormat="1" applyFont="1" applyFill="1" applyBorder="1" applyAlignment="1" applyProtection="1">
      <alignment vertical="center"/>
    </xf>
    <xf numFmtId="165" fontId="32" fillId="51" borderId="0" xfId="1" applyFont="1" applyFill="1" applyBorder="1" applyAlignment="1" applyProtection="1">
      <alignment vertical="center"/>
    </xf>
    <xf numFmtId="41" fontId="13" fillId="51" borderId="0" xfId="55340" applyFont="1" applyFill="1" applyBorder="1" applyAlignment="1">
      <alignment vertical="center"/>
    </xf>
    <xf numFmtId="182" fontId="13" fillId="51" borderId="10" xfId="55340" applyNumberFormat="1" applyFont="1" applyFill="1" applyBorder="1" applyAlignment="1">
      <alignment vertical="center"/>
    </xf>
    <xf numFmtId="41" fontId="13" fillId="0" borderId="0" xfId="55340" applyFont="1" applyFill="1" applyBorder="1" applyAlignment="1">
      <alignment vertical="center"/>
    </xf>
    <xf numFmtId="182" fontId="13" fillId="0" borderId="10" xfId="55340" applyNumberFormat="1" applyFont="1" applyFill="1" applyBorder="1" applyAlignment="1">
      <alignment vertical="center"/>
    </xf>
    <xf numFmtId="41" fontId="13" fillId="0" borderId="0" xfId="55340" quotePrefix="1" applyFont="1" applyFill="1" applyBorder="1" applyAlignment="1"/>
    <xf numFmtId="41" fontId="13" fillId="0" borderId="0" xfId="55340" applyFont="1" applyFill="1" applyBorder="1" applyAlignment="1"/>
    <xf numFmtId="182" fontId="13" fillId="51" borderId="10" xfId="55340" applyNumberFormat="1" applyFont="1" applyFill="1" applyBorder="1" applyAlignment="1"/>
    <xf numFmtId="41" fontId="21" fillId="51" borderId="13" xfId="19" applyNumberFormat="1" applyFont="1" applyFill="1" applyBorder="1" applyAlignment="1">
      <alignment vertical="center"/>
    </xf>
    <xf numFmtId="182" fontId="21" fillId="5" borderId="14" xfId="34" applyNumberFormat="1" applyFont="1" applyFill="1" applyBorder="1" applyAlignment="1">
      <alignment vertical="center"/>
    </xf>
    <xf numFmtId="41" fontId="13" fillId="51" borderId="0" xfId="55340" applyFont="1" applyFill="1" applyBorder="1" applyAlignment="1"/>
    <xf numFmtId="41" fontId="13" fillId="0" borderId="0" xfId="55340" applyFont="1" applyFill="1" applyBorder="1" applyAlignment="1">
      <alignment horizontal="right"/>
    </xf>
    <xf numFmtId="167" fontId="13" fillId="51" borderId="0" xfId="2" applyNumberFormat="1" applyFont="1" applyFill="1" applyBorder="1" applyAlignment="1">
      <alignment vertical="center" wrapText="1"/>
    </xf>
    <xf numFmtId="167" fontId="13" fillId="51" borderId="13" xfId="2" applyNumberFormat="1" applyFont="1" applyFill="1" applyBorder="1" applyAlignment="1">
      <alignment vertical="center" wrapText="1"/>
    </xf>
    <xf numFmtId="167" fontId="13" fillId="51" borderId="13" xfId="2" applyNumberFormat="1" applyFont="1" applyFill="1" applyBorder="1" applyAlignment="1">
      <alignment vertical="top"/>
    </xf>
    <xf numFmtId="164" fontId="13" fillId="51" borderId="13" xfId="2" applyFont="1" applyFill="1" applyBorder="1" applyAlignment="1">
      <alignment vertical="center" wrapText="1"/>
    </xf>
    <xf numFmtId="37" fontId="13" fillId="51" borderId="0" xfId="55340" applyNumberFormat="1" applyFont="1" applyFill="1" applyBorder="1" applyAlignment="1">
      <alignment vertical="center"/>
    </xf>
    <xf numFmtId="37" fontId="13" fillId="51" borderId="10" xfId="55340" applyNumberFormat="1" applyFont="1" applyFill="1" applyBorder="1" applyAlignment="1">
      <alignment vertical="center"/>
    </xf>
    <xf numFmtId="37" fontId="13" fillId="0" borderId="0" xfId="55340" applyNumberFormat="1" applyFont="1" applyFill="1" applyBorder="1" applyAlignment="1">
      <alignment vertical="center"/>
    </xf>
    <xf numFmtId="37" fontId="13" fillId="0" borderId="10" xfId="55340" applyNumberFormat="1" applyFont="1" applyFill="1" applyBorder="1" applyAlignment="1">
      <alignment vertical="center"/>
    </xf>
    <xf numFmtId="41" fontId="13" fillId="0" borderId="0" xfId="55340" quotePrefix="1" applyFont="1" applyFill="1" applyBorder="1" applyAlignment="1">
      <alignment horizontal="right"/>
    </xf>
    <xf numFmtId="41" fontId="13" fillId="0" borderId="10" xfId="55340" quotePrefix="1" applyFont="1" applyFill="1" applyBorder="1" applyAlignment="1">
      <alignment horizontal="right"/>
    </xf>
    <xf numFmtId="37" fontId="21" fillId="51" borderId="13" xfId="19" applyNumberFormat="1" applyFont="1" applyFill="1" applyBorder="1" applyAlignment="1">
      <alignment vertical="center"/>
    </xf>
    <xf numFmtId="37" fontId="21" fillId="51" borderId="14" xfId="19" applyNumberFormat="1" applyFont="1" applyFill="1" applyBorder="1" applyAlignment="1">
      <alignment vertical="center"/>
    </xf>
    <xf numFmtId="164" fontId="13" fillId="51" borderId="0" xfId="2" applyFont="1" applyFill="1" applyBorder="1" applyAlignment="1">
      <alignment horizontal="right" vertical="top"/>
    </xf>
    <xf numFmtId="164" fontId="21" fillId="51" borderId="13" xfId="2" applyFont="1" applyFill="1" applyBorder="1" applyAlignment="1">
      <alignment horizontal="right" vertical="center"/>
    </xf>
    <xf numFmtId="164" fontId="13" fillId="0" borderId="0" xfId="2" quotePrefix="1" applyFont="1" applyFill="1" applyBorder="1" applyAlignment="1">
      <alignment vertical="top"/>
    </xf>
    <xf numFmtId="164" fontId="21" fillId="51" borderId="0" xfId="2" applyFont="1" applyFill="1" applyBorder="1" applyAlignment="1">
      <alignment vertical="top"/>
    </xf>
    <xf numFmtId="164" fontId="106" fillId="51" borderId="0" xfId="2" applyFont="1" applyFill="1" applyBorder="1" applyAlignment="1">
      <alignment vertical="top"/>
    </xf>
    <xf numFmtId="164" fontId="114" fillId="51" borderId="0" xfId="2" applyFont="1" applyFill="1" applyBorder="1" applyAlignment="1">
      <alignment horizontal="right" vertical="top"/>
    </xf>
    <xf numFmtId="164" fontId="21" fillId="51" borderId="13" xfId="2" applyFont="1" applyFill="1" applyBorder="1" applyAlignment="1">
      <alignment vertical="center"/>
    </xf>
    <xf numFmtId="164" fontId="114" fillId="51" borderId="0" xfId="2" applyFont="1" applyFill="1" applyBorder="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0" fontId="21" fillId="0" borderId="9" xfId="18" applyFont="1" applyBorder="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53" fillId="0" borderId="13" xfId="18" applyFont="1" applyBorder="1" applyAlignment="1">
      <alignment horizontal="left" vertical="top" wrapText="1"/>
    </xf>
    <xf numFmtId="0" fontId="36" fillId="16" borderId="9" xfId="18" applyFont="1" applyFill="1" applyBorder="1" applyAlignment="1">
      <alignment horizontal="center" vertical="center" wrapText="1"/>
    </xf>
    <xf numFmtId="0" fontId="17" fillId="16" borderId="6" xfId="0" applyFont="1" applyFill="1" applyBorder="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9" xfId="18" applyFont="1" applyFill="1" applyBorder="1" applyAlignment="1">
      <alignment horizontal="left" vertical="center" wrapText="1"/>
    </xf>
    <xf numFmtId="0" fontId="106" fillId="17" borderId="9" xfId="18" quotePrefix="1" applyFont="1" applyFill="1" applyBorder="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17" fillId="5" borderId="9" xfId="18" applyFont="1" applyFill="1" applyBorder="1" applyAlignment="1">
      <alignment horizontal="left" vertical="top" wrapText="1"/>
    </xf>
    <xf numFmtId="0" fontId="133" fillId="16" borderId="6" xfId="19" quotePrefix="1" applyFont="1" applyFill="1" applyBorder="1" applyAlignment="1">
      <alignment horizontal="center" vertical="center"/>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3" fillId="16" borderId="12" xfId="19" quotePrefix="1" applyFont="1" applyFill="1" applyBorder="1" applyAlignment="1">
      <alignment horizontal="center" vertical="center"/>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7" fillId="16" borderId="9" xfId="19" applyFont="1" applyFill="1" applyBorder="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13" fillId="0" borderId="9" xfId="33" applyFont="1" applyBorder="1" applyAlignment="1">
      <alignment horizontal="left" vertical="top"/>
    </xf>
    <xf numFmtId="0" fontId="106" fillId="0" borderId="9" xfId="19" applyFont="1" applyBorder="1" applyAlignment="1">
      <alignment horizontal="left" vertical="top" wrapText="1"/>
    </xf>
    <xf numFmtId="0" fontId="123" fillId="0" borderId="9" xfId="0" applyFont="1" applyBorder="1" applyAlignment="1">
      <alignment horizontal="left" vertical="top" wrapText="1"/>
    </xf>
    <xf numFmtId="0" fontId="13" fillId="5" borderId="0" xfId="19" applyFont="1" applyFill="1" applyAlignment="1">
      <alignment horizontal="left" vertical="top" wrapText="1"/>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center"/>
    </xf>
    <xf numFmtId="0" fontId="21" fillId="0" borderId="9" xfId="19" applyFont="1" applyBorder="1" applyAlignment="1">
      <alignment horizontal="left" vertical="top"/>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0" fillId="0" borderId="17" xfId="0" applyBorder="1"/>
    <xf numFmtId="0" fontId="0" fillId="0" borderId="19" xfId="0" applyBorder="1"/>
    <xf numFmtId="0" fontId="0" fillId="0" borderId="0" xfId="0"/>
    <xf numFmtId="0" fontId="0" fillId="0" borderId="10" xfId="0" applyBorder="1"/>
    <xf numFmtId="0" fontId="106" fillId="17" borderId="9" xfId="19" applyFont="1" applyFill="1" applyBorder="1" applyAlignment="1">
      <alignment horizontal="left" vertical="center" wrapText="1"/>
    </xf>
    <xf numFmtId="0" fontId="106" fillId="17" borderId="9" xfId="19" applyFont="1" applyFill="1" applyBorder="1" applyAlignment="1">
      <alignment horizontal="left" vertical="top" wrapText="1"/>
    </xf>
    <xf numFmtId="49" fontId="13" fillId="5" borderId="0" xfId="19" applyNumberFormat="1"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21" fillId="17" borderId="9" xfId="19" applyFont="1" applyFill="1" applyBorder="1" applyAlignment="1">
      <alignment horizontal="left" vertical="center"/>
    </xf>
    <xf numFmtId="0" fontId="21" fillId="17" borderId="9" xfId="19" applyFont="1" applyFill="1" applyBorder="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06" fillId="0" borderId="9" xfId="18" applyFont="1" applyBorder="1" applyAlignment="1">
      <alignment horizontal="left" vertical="top"/>
    </xf>
    <xf numFmtId="0" fontId="106" fillId="0" borderId="9" xfId="0" applyFont="1" applyBorder="1" applyAlignment="1">
      <alignment wrapText="1"/>
    </xf>
    <xf numFmtId="0" fontId="57" fillId="0" borderId="9" xfId="0" applyFont="1" applyBorder="1"/>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17" borderId="9" xfId="19" applyFont="1" applyFill="1" applyBorder="1" applyAlignment="1">
      <alignment horizontal="left"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13" fillId="0" borderId="9" xfId="18" applyFont="1" applyBorder="1" applyAlignment="1">
      <alignment horizontal="left" vertical="top" wrapText="1"/>
    </xf>
    <xf numFmtId="0" fontId="20" fillId="7" borderId="9" xfId="18" applyFont="1" applyFill="1" applyBorder="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17" fillId="16" borderId="12" xfId="19" quotePrefix="1" applyFont="1" applyFill="1" applyBorder="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17" borderId="9" xfId="19" applyFont="1" applyFill="1" applyBorder="1" applyAlignment="1">
      <alignment horizontal="left" vertical="top" wrapTex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18" fillId="16" borderId="9" xfId="19" applyFont="1" applyFill="1" applyBorder="1" applyAlignment="1">
      <alignment horizontal="center" vertical="center" wrapText="1"/>
    </xf>
    <xf numFmtId="0" fontId="106" fillId="10" borderId="0" xfId="0" applyFont="1" applyFill="1"/>
    <xf numFmtId="0" fontId="106" fillId="17" borderId="9" xfId="0" applyFont="1" applyFill="1" applyBorder="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52" fillId="2" borderId="9" xfId="19" applyFont="1" applyFill="1" applyBorder="1" applyAlignment="1">
      <alignment horizontal="left" vertical="top" wrapText="1"/>
    </xf>
    <xf numFmtId="0" fontId="133" fillId="16" borderId="9" xfId="19" applyFont="1" applyFill="1" applyBorder="1" applyAlignment="1">
      <alignment horizontal="center" vertical="center" wrapText="1"/>
    </xf>
    <xf numFmtId="0" fontId="130" fillId="2" borderId="9" xfId="19" applyFont="1" applyFill="1" applyBorder="1" applyAlignment="1">
      <alignment horizontal="left" vertical="top" wrapText="1"/>
    </xf>
    <xf numFmtId="0" fontId="17" fillId="15" borderId="0" xfId="18" applyFont="1" applyFill="1" applyBorder="1" applyAlignment="1">
      <alignment horizontal="center" vertical="center" wrapText="1"/>
    </xf>
    <xf numFmtId="49" fontId="21" fillId="0" borderId="0" xfId="18" applyNumberFormat="1" applyFont="1" applyBorder="1" applyAlignment="1">
      <alignment horizontal="left" vertical="top" wrapText="1"/>
    </xf>
    <xf numFmtId="49" fontId="21" fillId="0" borderId="0" xfId="18" applyNumberFormat="1" applyFont="1" applyBorder="1" applyAlignment="1">
      <alignment horizontal="left" vertical="top" wrapText="1"/>
    </xf>
    <xf numFmtId="0" fontId="26" fillId="0" borderId="0" xfId="24" applyFont="1" applyBorder="1"/>
    <xf numFmtId="49" fontId="13" fillId="0" borderId="0" xfId="18" applyNumberFormat="1" applyFont="1" applyBorder="1" applyAlignment="1">
      <alignment horizontal="left" vertical="top" wrapText="1"/>
    </xf>
    <xf numFmtId="49" fontId="13" fillId="0" borderId="0" xfId="18" quotePrefix="1" applyNumberFormat="1" applyFont="1" applyBorder="1" applyAlignment="1">
      <alignment horizontal="left" vertical="top" wrapText="1"/>
    </xf>
    <xf numFmtId="0" fontId="13" fillId="0" borderId="0" xfId="18" quotePrefix="1" applyFont="1" applyBorder="1" applyAlignment="1">
      <alignment horizontal="left" vertical="top" wrapText="1"/>
    </xf>
    <xf numFmtId="0" fontId="13" fillId="0" borderId="0" xfId="18" applyFont="1" applyBorder="1" applyAlignment="1">
      <alignment horizontal="left" vertical="top" wrapText="1"/>
    </xf>
    <xf numFmtId="0" fontId="21" fillId="0" borderId="0" xfId="18" applyFont="1" applyBorder="1" applyAlignment="1">
      <alignment horizontal="left" vertical="top" wrapText="1"/>
    </xf>
    <xf numFmtId="0" fontId="13" fillId="0" borderId="0" xfId="18" applyFont="1" applyBorder="1" applyAlignment="1">
      <alignment vertical="top" wrapText="1"/>
    </xf>
    <xf numFmtId="0" fontId="13" fillId="0" borderId="0" xfId="18" applyFont="1" applyBorder="1" applyAlignment="1">
      <alignment vertical="center" wrapText="1"/>
    </xf>
    <xf numFmtId="1" fontId="26" fillId="0" borderId="0" xfId="24" applyNumberFormat="1" applyFont="1" applyBorder="1"/>
    <xf numFmtId="0" fontId="17" fillId="15" borderId="0" xfId="18" quotePrefix="1" applyFont="1" applyFill="1" applyBorder="1" applyAlignment="1">
      <alignment horizontal="center" vertical="center"/>
    </xf>
    <xf numFmtId="0" fontId="114" fillId="0" borderId="0" xfId="25" applyFont="1" applyBorder="1"/>
    <xf numFmtId="1" fontId="114" fillId="0" borderId="0" xfId="25" applyNumberFormat="1" applyFont="1" applyBorder="1"/>
    <xf numFmtId="0" fontId="106" fillId="0" borderId="0" xfId="18" applyFont="1" applyBorder="1" applyAlignment="1">
      <alignment horizontal="left" vertical="top" wrapText="1"/>
    </xf>
    <xf numFmtId="0" fontId="153" fillId="0" borderId="0" xfId="18" applyFont="1" applyBorder="1" applyAlignment="1">
      <alignment horizontal="left" vertical="top" wrapText="1"/>
    </xf>
    <xf numFmtId="0" fontId="17" fillId="16" borderId="0" xfId="18" applyFont="1" applyFill="1" applyBorder="1" applyAlignment="1">
      <alignment horizontal="center" vertical="center" wrapText="1"/>
    </xf>
    <xf numFmtId="0" fontId="17" fillId="16" borderId="0" xfId="18" quotePrefix="1" applyFont="1" applyFill="1" applyBorder="1" applyAlignment="1">
      <alignment horizontal="center" vertical="center"/>
    </xf>
    <xf numFmtId="0" fontId="114" fillId="0" borderId="0" xfId="18" applyFont="1" applyBorder="1" applyAlignment="1">
      <alignment horizontal="left" vertical="top" wrapText="1"/>
    </xf>
    <xf numFmtId="0" fontId="114" fillId="0" borderId="0" xfId="18" applyFont="1" applyBorder="1" applyAlignment="1">
      <alignment horizontal="left" vertical="top" wrapText="1"/>
    </xf>
    <xf numFmtId="0" fontId="114" fillId="0" borderId="0" xfId="18" quotePrefix="1" applyFont="1" applyBorder="1" applyAlignment="1">
      <alignment horizontal="left" vertical="top" wrapText="1"/>
    </xf>
    <xf numFmtId="0" fontId="114" fillId="0" borderId="0" xfId="25" applyFont="1" applyBorder="1" applyAlignment="1">
      <alignment vertical="top"/>
    </xf>
    <xf numFmtId="0" fontId="114" fillId="0" borderId="0" xfId="25" quotePrefix="1" applyFont="1" applyBorder="1" applyAlignment="1">
      <alignment vertical="top"/>
    </xf>
    <xf numFmtId="0" fontId="114" fillId="0" borderId="0" xfId="18" applyFont="1" applyBorder="1" applyAlignment="1">
      <alignment horizontal="left" vertical="center" wrapText="1"/>
    </xf>
    <xf numFmtId="166" fontId="26" fillId="0" borderId="0" xfId="25" applyNumberFormat="1" applyFont="1" applyBorder="1" applyAlignment="1">
      <alignment vertical="center"/>
    </xf>
    <xf numFmtId="166" fontId="13" fillId="0" borderId="0" xfId="25" applyNumberFormat="1" applyFont="1" applyBorder="1"/>
    <xf numFmtId="166" fontId="26" fillId="0" borderId="0" xfId="25" applyNumberFormat="1" applyFont="1" applyBorder="1"/>
    <xf numFmtId="166" fontId="149" fillId="0" borderId="0" xfId="25" applyNumberFormat="1" applyFont="1" applyBorder="1"/>
    <xf numFmtId="0" fontId="106" fillId="0" borderId="0" xfId="18" applyFont="1" applyBorder="1" applyAlignment="1">
      <alignment horizontal="left" vertical="top" wrapText="1"/>
    </xf>
    <xf numFmtId="0" fontId="149" fillId="0" borderId="0" xfId="18" applyFont="1" applyBorder="1" applyAlignment="1">
      <alignment horizontal="left" vertical="top" wrapText="1"/>
    </xf>
    <xf numFmtId="0" fontId="149" fillId="0" borderId="0" xfId="18" applyFont="1" applyBorder="1" applyAlignment="1">
      <alignment horizontal="left" vertical="top" wrapText="1"/>
    </xf>
    <xf numFmtId="0" fontId="149" fillId="0" borderId="0" xfId="18" quotePrefix="1" applyFont="1" applyBorder="1" applyAlignment="1">
      <alignment horizontal="left" vertical="top" wrapText="1"/>
    </xf>
    <xf numFmtId="0" fontId="149" fillId="0" borderId="0" xfId="25" applyFont="1" applyBorder="1" applyAlignment="1">
      <alignment vertical="top"/>
    </xf>
    <xf numFmtId="0" fontId="149" fillId="0" borderId="0" xfId="25" quotePrefix="1" applyFont="1" applyBorder="1" applyAlignment="1">
      <alignment vertical="top"/>
    </xf>
    <xf numFmtId="0" fontId="153" fillId="0" borderId="0" xfId="18" applyFont="1" applyBorder="1" applyAlignment="1">
      <alignment horizontal="left" vertical="top" wrapText="1"/>
    </xf>
    <xf numFmtId="166" fontId="149" fillId="0" borderId="0" xfId="25" applyNumberFormat="1" applyFont="1" applyBorder="1" applyAlignment="1">
      <alignment vertical="top"/>
    </xf>
    <xf numFmtId="166" fontId="0" fillId="0" borderId="0" xfId="0" applyNumberFormat="1" applyBorder="1"/>
    <xf numFmtId="166" fontId="0" fillId="0" borderId="7" xfId="0" applyNumberFormat="1" applyBorder="1"/>
    <xf numFmtId="0" fontId="26" fillId="0" borderId="0" xfId="25" applyFont="1" applyBorder="1"/>
    <xf numFmtId="0" fontId="36" fillId="16" borderId="0" xfId="18" applyFont="1" applyFill="1" applyBorder="1" applyAlignment="1">
      <alignment horizontal="center" vertical="center" wrapText="1"/>
    </xf>
    <xf numFmtId="49" fontId="13" fillId="0" borderId="0" xfId="18" applyNumberFormat="1" applyFont="1" applyBorder="1" applyAlignment="1">
      <alignment vertical="top" wrapText="1"/>
    </xf>
    <xf numFmtId="0" fontId="13" fillId="0" borderId="0" xfId="18" quotePrefix="1" applyFont="1" applyBorder="1" applyAlignment="1">
      <alignment horizontal="left" vertical="top" wrapText="1" indent="1"/>
    </xf>
    <xf numFmtId="49" fontId="13" fillId="0" borderId="0" xfId="18" applyNumberFormat="1" applyFont="1" applyBorder="1" applyAlignment="1">
      <alignment horizontal="left" vertical="top" wrapText="1" indent="1"/>
    </xf>
    <xf numFmtId="0" fontId="13" fillId="0" borderId="0" xfId="18" applyFont="1" applyBorder="1" applyAlignment="1">
      <alignment horizontal="left" vertical="top" wrapText="1" indent="1"/>
    </xf>
    <xf numFmtId="0" fontId="17" fillId="16" borderId="0" xfId="0" applyFont="1" applyFill="1" applyBorder="1" applyAlignment="1">
      <alignment horizontal="center" vertical="center"/>
    </xf>
    <xf numFmtId="166" fontId="106" fillId="0" borderId="7" xfId="1" applyNumberFormat="1" applyFont="1" applyFill="1" applyBorder="1" applyAlignment="1">
      <alignment vertical="top"/>
    </xf>
    <xf numFmtId="0" fontId="106" fillId="17" borderId="0" xfId="18" quotePrefix="1" applyFont="1" applyFill="1" applyBorder="1" applyAlignment="1">
      <alignment horizontal="left" vertical="center" wrapText="1"/>
    </xf>
    <xf numFmtId="0" fontId="114" fillId="0" borderId="0" xfId="18" quotePrefix="1" applyFont="1" applyBorder="1" applyAlignment="1">
      <alignment horizontal="left" vertical="center" wrapText="1"/>
    </xf>
    <xf numFmtId="0" fontId="114" fillId="0" borderId="0" xfId="32" applyFont="1" applyBorder="1" applyAlignment="1">
      <alignment horizontal="left" vertical="center" wrapText="1"/>
    </xf>
    <xf numFmtId="0" fontId="106" fillId="17" borderId="0" xfId="18" applyFont="1" applyFill="1" applyBorder="1" applyAlignment="1">
      <alignment horizontal="left" vertical="center" wrapText="1"/>
    </xf>
    <xf numFmtId="0" fontId="106" fillId="17" borderId="0" xfId="18" quotePrefix="1" applyFont="1" applyFill="1" applyBorder="1" applyAlignment="1">
      <alignment horizontal="left" vertical="top" wrapText="1"/>
    </xf>
    <xf numFmtId="0" fontId="17" fillId="0" borderId="0" xfId="18" applyFont="1" applyBorder="1" applyAlignment="1">
      <alignment horizontal="center" vertical="center" wrapText="1"/>
    </xf>
    <xf numFmtId="0" fontId="114" fillId="2" borderId="0" xfId="18" applyFont="1" applyFill="1" applyBorder="1" applyAlignment="1">
      <alignment vertical="center"/>
    </xf>
    <xf numFmtId="166" fontId="114" fillId="0" borderId="0" xfId="0" applyNumberFormat="1" applyFont="1" applyBorder="1" applyAlignment="1">
      <alignment vertical="top" wrapText="1"/>
    </xf>
    <xf numFmtId="0" fontId="17" fillId="16" borderId="0" xfId="25" applyFont="1" applyFill="1" applyBorder="1" applyAlignment="1">
      <alignment horizontal="center" vertical="center" wrapText="1"/>
    </xf>
    <xf numFmtId="0" fontId="57" fillId="0" borderId="0" xfId="25" applyFont="1" applyBorder="1" applyAlignment="1">
      <alignment horizontal="right" vertical="center"/>
    </xf>
    <xf numFmtId="17" fontId="48" fillId="16" borderId="0" xfId="18" applyNumberFormat="1" applyFont="1" applyFill="1" applyBorder="1" applyAlignment="1">
      <alignment horizontal="center" vertical="center"/>
    </xf>
    <xf numFmtId="167" fontId="40" fillId="0" borderId="0" xfId="21" applyNumberFormat="1" applyFont="1" applyBorder="1" applyAlignment="1">
      <alignment vertical="center"/>
    </xf>
    <xf numFmtId="167" fontId="135" fillId="0" borderId="0" xfId="22" applyNumberFormat="1" applyFont="1" applyBorder="1" applyAlignment="1">
      <alignment vertical="top"/>
    </xf>
    <xf numFmtId="167" fontId="136" fillId="0" borderId="0" xfId="0" applyNumberFormat="1" applyFont="1" applyBorder="1" applyAlignment="1">
      <alignment vertical="top"/>
    </xf>
    <xf numFmtId="167" fontId="61" fillId="0" borderId="0" xfId="0" applyNumberFormat="1" applyFont="1" applyBorder="1"/>
    <xf numFmtId="164" fontId="0" fillId="0" borderId="0" xfId="0" applyNumberFormat="1" applyBorder="1"/>
    <xf numFmtId="0" fontId="133" fillId="16" borderId="0" xfId="19" quotePrefix="1" applyFont="1" applyFill="1" applyBorder="1" applyAlignment="1">
      <alignment horizontal="center" vertical="center"/>
    </xf>
    <xf numFmtId="0" fontId="117" fillId="5" borderId="0" xfId="18" applyFont="1" applyFill="1" applyBorder="1" applyAlignment="1">
      <alignment horizontal="left" vertical="top"/>
    </xf>
    <xf numFmtId="0" fontId="20" fillId="5" borderId="0" xfId="18" applyFont="1" applyFill="1" applyBorder="1"/>
    <xf numFmtId="166" fontId="20" fillId="5" borderId="0" xfId="1" applyNumberFormat="1" applyFont="1" applyFill="1" applyBorder="1"/>
    <xf numFmtId="0" fontId="20" fillId="5" borderId="10" xfId="18" applyFont="1" applyFill="1" applyBorder="1"/>
    <xf numFmtId="0" fontId="117" fillId="5" borderId="0" xfId="18" applyFont="1" applyFill="1" applyBorder="1" applyAlignment="1">
      <alignment horizontal="left" vertical="top" wrapText="1"/>
    </xf>
    <xf numFmtId="0" fontId="117" fillId="5" borderId="0" xfId="18" applyFont="1" applyFill="1" applyBorder="1" applyAlignment="1">
      <alignment horizontal="left" vertical="top" wrapText="1"/>
    </xf>
    <xf numFmtId="0" fontId="13" fillId="0" borderId="0" xfId="25" applyFont="1" applyBorder="1"/>
    <xf numFmtId="0" fontId="13" fillId="5" borderId="0" xfId="18" applyFont="1" applyFill="1" applyBorder="1" applyAlignment="1">
      <alignment horizontal="left" vertical="top"/>
    </xf>
    <xf numFmtId="0" fontId="13" fillId="5" borderId="0" xfId="18" applyFont="1" applyFill="1" applyBorder="1"/>
    <xf numFmtId="166" fontId="13" fillId="5" borderId="0" xfId="1" applyNumberFormat="1" applyFont="1" applyFill="1" applyBorder="1"/>
    <xf numFmtId="0" fontId="13" fillId="5" borderId="10" xfId="18" applyFont="1" applyFill="1" applyBorder="1"/>
    <xf numFmtId="0" fontId="20" fillId="5" borderId="0" xfId="18" applyFont="1" applyFill="1" applyBorder="1" applyAlignment="1">
      <alignment horizontal="left" vertical="top" wrapText="1"/>
    </xf>
    <xf numFmtId="3" fontId="26" fillId="0" borderId="0" xfId="25" applyNumberFormat="1" applyFont="1" applyBorder="1"/>
    <xf numFmtId="0" fontId="57" fillId="5" borderId="0" xfId="18" applyFont="1" applyFill="1" applyBorder="1" applyAlignment="1">
      <alignment horizontal="left" vertical="top" wrapText="1"/>
    </xf>
    <xf numFmtId="0" fontId="57" fillId="5" borderId="15" xfId="18" applyFont="1" applyFill="1" applyBorder="1" applyAlignment="1">
      <alignment horizontal="left" vertical="top" wrapText="1"/>
    </xf>
    <xf numFmtId="0" fontId="57" fillId="5" borderId="13" xfId="18" applyFont="1" applyFill="1" applyBorder="1" applyAlignment="1">
      <alignment horizontal="left" vertical="top" wrapText="1"/>
    </xf>
    <xf numFmtId="0" fontId="13" fillId="5" borderId="13" xfId="18" applyFont="1" applyFill="1" applyBorder="1"/>
    <xf numFmtId="166" fontId="13" fillId="5" borderId="13" xfId="1" applyNumberFormat="1" applyFont="1" applyFill="1" applyBorder="1"/>
    <xf numFmtId="0" fontId="13" fillId="5" borderId="14" xfId="18" applyFont="1" applyFill="1" applyBorder="1"/>
    <xf numFmtId="0" fontId="133" fillId="16" borderId="0" xfId="18" quotePrefix="1" applyFont="1" applyFill="1" applyBorder="1" applyAlignment="1">
      <alignment horizontal="center" vertical="center"/>
    </xf>
    <xf numFmtId="0" fontId="0" fillId="0" borderId="0" xfId="0" applyBorder="1"/>
    <xf numFmtId="164" fontId="13" fillId="0" borderId="0" xfId="19" applyNumberFormat="1" applyFont="1" applyBorder="1"/>
    <xf numFmtId="0" fontId="149" fillId="0" borderId="0" xfId="25" applyFont="1" applyBorder="1"/>
    <xf numFmtId="3" fontId="149" fillId="0" borderId="0" xfId="25" applyNumberFormat="1" applyFont="1" applyBorder="1"/>
    <xf numFmtId="3" fontId="149" fillId="0" borderId="0" xfId="25" applyNumberFormat="1" applyFont="1" applyBorder="1" applyAlignment="1">
      <alignment vertical="top"/>
    </xf>
    <xf numFmtId="3" fontId="149" fillId="0" borderId="0" xfId="25" applyNumberFormat="1" applyFont="1" applyBorder="1" applyAlignment="1">
      <alignment horizontal="right" vertical="top"/>
    </xf>
    <xf numFmtId="3" fontId="149" fillId="0" borderId="0" xfId="25" applyNumberFormat="1" applyFont="1" applyBorder="1" applyAlignment="1">
      <alignment horizontal="right"/>
    </xf>
    <xf numFmtId="0" fontId="114" fillId="5" borderId="0" xfId="18" applyFont="1" applyFill="1" applyBorder="1" applyAlignment="1">
      <alignment horizontal="left" vertical="top" wrapText="1"/>
    </xf>
    <xf numFmtId="166" fontId="57" fillId="5" borderId="10" xfId="2" applyNumberFormat="1" applyFont="1" applyFill="1" applyBorder="1" applyAlignment="1">
      <alignment vertical="top"/>
    </xf>
    <xf numFmtId="0" fontId="13" fillId="5" borderId="0" xfId="25"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114" fillId="5" borderId="15" xfId="18" applyFont="1" applyFill="1" applyBorder="1" applyAlignment="1">
      <alignment horizontal="left" vertical="top" wrapText="1"/>
    </xf>
    <xf numFmtId="0" fontId="114" fillId="5" borderId="13" xfId="18" applyFont="1" applyFill="1" applyBorder="1" applyAlignment="1">
      <alignment horizontal="left" vertical="top" wrapText="1"/>
    </xf>
    <xf numFmtId="0" fontId="13" fillId="5" borderId="13" xfId="25" applyFont="1" applyFill="1" applyBorder="1" applyAlignment="1">
      <alignment vertical="top"/>
    </xf>
    <xf numFmtId="0" fontId="13" fillId="5" borderId="14" xfId="25" applyFont="1" applyFill="1" applyBorder="1" applyAlignment="1">
      <alignment vertical="top"/>
    </xf>
    <xf numFmtId="0" fontId="77" fillId="7" borderId="0" xfId="18" applyFont="1" applyFill="1" applyBorder="1" applyAlignment="1">
      <alignment horizontal="left" vertical="top" wrapText="1"/>
    </xf>
    <xf numFmtId="0" fontId="20" fillId="7" borderId="0" xfId="18" applyFont="1" applyFill="1" applyBorder="1"/>
    <xf numFmtId="0" fontId="20" fillId="7" borderId="0" xfId="18" applyFont="1" applyFill="1" applyBorder="1" applyAlignment="1">
      <alignment horizontal="left" vertical="top" wrapText="1"/>
    </xf>
    <xf numFmtId="0" fontId="20" fillId="5" borderId="0" xfId="18" applyFont="1" applyFill="1" applyBorder="1" applyAlignment="1">
      <alignment vertical="center"/>
    </xf>
    <xf numFmtId="0" fontId="20" fillId="5" borderId="10" xfId="18" applyFont="1" applyFill="1" applyBorder="1" applyAlignment="1">
      <alignment vertical="center"/>
    </xf>
    <xf numFmtId="0" fontId="20" fillId="5" borderId="0" xfId="18" applyFont="1" applyFill="1" applyBorder="1" applyAlignment="1">
      <alignment horizontal="left" vertical="center" indent="1"/>
    </xf>
    <xf numFmtId="0" fontId="20" fillId="5" borderId="10" xfId="18" applyFont="1" applyFill="1" applyBorder="1" applyAlignment="1">
      <alignment horizontal="left" vertical="center" indent="1"/>
    </xf>
    <xf numFmtId="0" fontId="13" fillId="5" borderId="0" xfId="18" applyFont="1" applyFill="1" applyBorder="1" applyAlignment="1">
      <alignment horizontal="left" vertical="top" wrapText="1"/>
    </xf>
    <xf numFmtId="0" fontId="13" fillId="5" borderId="0" xfId="18" applyFont="1" applyFill="1" applyBorder="1" applyAlignment="1">
      <alignment vertical="center"/>
    </xf>
    <xf numFmtId="0" fontId="13" fillId="5" borderId="10" xfId="18" applyFont="1" applyFill="1" applyBorder="1" applyAlignment="1">
      <alignment vertical="center"/>
    </xf>
    <xf numFmtId="0" fontId="13" fillId="5" borderId="0" xfId="18" applyFont="1" applyFill="1" applyBorder="1" applyAlignment="1">
      <alignment vertical="top"/>
    </xf>
    <xf numFmtId="0" fontId="13" fillId="5" borderId="15" xfId="18" applyFont="1" applyFill="1" applyBorder="1" applyAlignment="1">
      <alignment vertical="top"/>
    </xf>
    <xf numFmtId="0" fontId="13" fillId="5" borderId="13" xfId="18" applyFont="1" applyFill="1" applyBorder="1" applyAlignment="1">
      <alignment vertical="center"/>
    </xf>
    <xf numFmtId="0" fontId="13" fillId="5" borderId="14" xfId="18" applyFont="1" applyFill="1" applyBorder="1" applyAlignment="1">
      <alignment vertical="center"/>
    </xf>
    <xf numFmtId="17" fontId="18" fillId="0" borderId="0" xfId="18" applyNumberFormat="1" applyFont="1" applyBorder="1" applyAlignment="1">
      <alignment horizontal="center" vertical="center"/>
    </xf>
    <xf numFmtId="0" fontId="114" fillId="2" borderId="0" xfId="18" applyFont="1" applyFill="1" applyBorder="1" applyAlignment="1">
      <alignment vertical="top"/>
    </xf>
    <xf numFmtId="0" fontId="114" fillId="2" borderId="0" xfId="18" applyFont="1" applyFill="1" applyBorder="1" applyAlignment="1">
      <alignment vertical="top" wrapText="1"/>
    </xf>
    <xf numFmtId="0" fontId="18" fillId="16" borderId="0" xfId="25" applyFont="1" applyFill="1" applyBorder="1" applyAlignment="1">
      <alignment horizontal="center" vertical="center" wrapText="1"/>
    </xf>
    <xf numFmtId="0" fontId="17" fillId="16" borderId="0" xfId="23" applyFont="1" applyFill="1" applyBorder="1" applyAlignment="1">
      <alignment horizontal="center" vertical="center"/>
    </xf>
    <xf numFmtId="0" fontId="133" fillId="16" borderId="0" xfId="19" applyFont="1" applyFill="1" applyBorder="1" applyAlignment="1">
      <alignment horizontal="center" vertical="center" wrapText="1"/>
    </xf>
    <xf numFmtId="0" fontId="143" fillId="16" borderId="0" xfId="19" applyFont="1" applyFill="1" applyBorder="1" applyAlignment="1">
      <alignment horizontal="center" vertical="center" wrapText="1"/>
    </xf>
    <xf numFmtId="49" fontId="114" fillId="0" borderId="0" xfId="24" applyNumberFormat="1" applyFont="1" applyBorder="1" applyAlignment="1">
      <alignment horizontal="left"/>
    </xf>
    <xf numFmtId="0" fontId="114" fillId="0" borderId="0" xfId="24" applyFont="1" applyBorder="1" applyAlignment="1">
      <alignment horizontal="left"/>
    </xf>
    <xf numFmtId="0" fontId="133" fillId="16" borderId="0" xfId="18" quotePrefix="1" applyFont="1" applyFill="1" applyBorder="1" applyAlignment="1">
      <alignment horizontal="center" vertical="center" wrapText="1"/>
    </xf>
    <xf numFmtId="17" fontId="133" fillId="16" borderId="0" xfId="19" applyNumberFormat="1" applyFont="1" applyFill="1" applyBorder="1" applyAlignment="1">
      <alignment horizontal="center" vertical="center"/>
    </xf>
    <xf numFmtId="17" fontId="17" fillId="16" borderId="0" xfId="19" applyNumberFormat="1" applyFont="1" applyFill="1" applyBorder="1" applyAlignment="1">
      <alignment horizontal="center" vertical="center"/>
    </xf>
    <xf numFmtId="49" fontId="114" fillId="0" borderId="0" xfId="25" applyNumberFormat="1" applyFont="1" applyBorder="1" applyAlignment="1">
      <alignment horizontal="left"/>
    </xf>
    <xf numFmtId="0" fontId="114" fillId="0" borderId="0" xfId="25" applyFont="1" applyBorder="1" applyAlignment="1">
      <alignment horizontal="left"/>
    </xf>
    <xf numFmtId="0" fontId="40" fillId="0" borderId="0" xfId="458" applyFont="1" applyBorder="1" applyAlignment="1">
      <alignment vertical="center"/>
    </xf>
    <xf numFmtId="2" fontId="135" fillId="0" borderId="0" xfId="459" applyNumberFormat="1" applyFont="1" applyBorder="1" applyAlignment="1">
      <alignment vertical="center"/>
    </xf>
    <xf numFmtId="0" fontId="136" fillId="0" borderId="0" xfId="0" applyFont="1" applyBorder="1" applyAlignment="1">
      <alignment vertical="center"/>
    </xf>
    <xf numFmtId="0" fontId="136" fillId="0" borderId="0" xfId="0" applyFont="1" applyBorder="1"/>
    <xf numFmtId="164" fontId="114" fillId="10" borderId="10" xfId="3" applyFont="1" applyFill="1" applyBorder="1" applyAlignment="1">
      <alignment vertical="top" wrapText="1"/>
    </xf>
    <xf numFmtId="2" fontId="137" fillId="0" borderId="0" xfId="459" applyNumberFormat="1" applyFont="1" applyBorder="1" applyAlignment="1">
      <alignment vertical="center"/>
    </xf>
    <xf numFmtId="0" fontId="115" fillId="0" borderId="0" xfId="19" applyFont="1" applyBorder="1"/>
    <xf numFmtId="0" fontId="139" fillId="0" borderId="0" xfId="0" applyFont="1" applyBorder="1" applyAlignment="1">
      <alignment vertical="center"/>
    </xf>
    <xf numFmtId="2" fontId="115" fillId="0" borderId="0" xfId="0" applyNumberFormat="1" applyFont="1" applyBorder="1" applyAlignment="1">
      <alignment vertical="center"/>
    </xf>
    <xf numFmtId="2" fontId="26" fillId="0" borderId="0" xfId="0" applyNumberFormat="1" applyFont="1" applyBorder="1" applyAlignment="1">
      <alignment vertical="center"/>
    </xf>
    <xf numFmtId="0" fontId="15" fillId="9" borderId="0" xfId="19" applyFont="1" applyFill="1" applyBorder="1" applyAlignment="1">
      <alignment horizontal="center" vertical="center" wrapText="1"/>
    </xf>
    <xf numFmtId="0" fontId="14" fillId="0" borderId="0" xfId="19" applyFont="1" applyBorder="1"/>
    <xf numFmtId="2" fontId="20" fillId="0" borderId="0" xfId="19" applyNumberFormat="1" applyFont="1" applyBorder="1"/>
    <xf numFmtId="0" fontId="50" fillId="0" borderId="0" xfId="0" applyFont="1" applyBorder="1"/>
    <xf numFmtId="165" fontId="20" fillId="0" borderId="10" xfId="1" applyFont="1" applyBorder="1"/>
    <xf numFmtId="0" fontId="60" fillId="0" borderId="0" xfId="27" applyFont="1" applyBorder="1" applyAlignment="1">
      <alignment vertical="top" wrapText="1"/>
    </xf>
    <xf numFmtId="0" fontId="20" fillId="0" borderId="0" xfId="0" applyFont="1" applyBorder="1"/>
    <xf numFmtId="0" fontId="17" fillId="16" borderId="0" xfId="23" applyFont="1" applyFill="1" applyBorder="1" applyAlignment="1">
      <alignment horizontal="center" vertical="center" wrapText="1"/>
    </xf>
    <xf numFmtId="0" fontId="21" fillId="0" borderId="0" xfId="458" applyFont="1" applyBorder="1" applyAlignment="1">
      <alignment vertical="center"/>
    </xf>
    <xf numFmtId="0" fontId="13" fillId="0" borderId="0" xfId="25" applyFont="1" applyBorder="1" applyAlignment="1">
      <alignment horizontal="left" vertical="center" wrapText="1" indent="1"/>
    </xf>
    <xf numFmtId="49" fontId="13" fillId="0" borderId="0" xfId="25" applyNumberFormat="1" applyFont="1" applyBorder="1" applyAlignment="1">
      <alignment horizontal="left" vertical="center"/>
    </xf>
    <xf numFmtId="0" fontId="13" fillId="0" borderId="0" xfId="25" applyFont="1" applyBorder="1" applyAlignment="1">
      <alignment horizontal="left" vertical="center"/>
    </xf>
    <xf numFmtId="0" fontId="17" fillId="16" borderId="0" xfId="19" applyFont="1" applyFill="1" applyBorder="1" applyAlignment="1">
      <alignment horizontal="center" vertical="center"/>
    </xf>
    <xf numFmtId="0" fontId="106" fillId="0" borderId="0" xfId="19" applyFont="1" applyBorder="1" applyAlignment="1">
      <alignment horizontal="left" vertical="top" wrapText="1"/>
    </xf>
    <xf numFmtId="0" fontId="114" fillId="0" borderId="0" xfId="19" applyFont="1" applyBorder="1" applyAlignment="1">
      <alignment vertical="top" wrapText="1"/>
    </xf>
    <xf numFmtId="0" fontId="123" fillId="0" borderId="0" xfId="0" applyFont="1" applyBorder="1" applyAlignment="1">
      <alignment horizontal="left" vertical="top" wrapText="1"/>
    </xf>
    <xf numFmtId="0" fontId="21" fillId="0" borderId="0" xfId="19" applyFont="1" applyBorder="1" applyAlignment="1">
      <alignment horizontal="left" vertical="top"/>
    </xf>
    <xf numFmtId="0" fontId="13" fillId="0" borderId="0" xfId="19" applyFont="1" applyBorder="1" applyAlignment="1">
      <alignment horizontal="left" vertical="top" wrapText="1"/>
    </xf>
    <xf numFmtId="0" fontId="13" fillId="0" borderId="0" xfId="19" applyFont="1" applyBorder="1" applyAlignment="1">
      <alignment horizontal="left" vertical="top"/>
    </xf>
    <xf numFmtId="49" fontId="13" fillId="0" borderId="0" xfId="23" applyNumberFormat="1" applyFont="1" applyBorder="1" applyAlignment="1">
      <alignment horizontal="left" vertical="center"/>
    </xf>
    <xf numFmtId="0" fontId="13" fillId="0" borderId="0" xfId="23" applyFont="1" applyBorder="1" applyAlignment="1">
      <alignment horizontal="left" vertical="center"/>
    </xf>
    <xf numFmtId="0" fontId="13" fillId="0" borderId="0" xfId="19" applyFont="1" applyBorder="1" applyAlignment="1">
      <alignment horizontal="left" vertical="center"/>
    </xf>
    <xf numFmtId="0" fontId="13" fillId="0" borderId="0" xfId="19" applyFont="1" applyBorder="1" applyAlignment="1">
      <alignment horizontal="left" vertical="center" wrapText="1"/>
    </xf>
    <xf numFmtId="0" fontId="17" fillId="16" borderId="0" xfId="19" quotePrefix="1" applyFont="1" applyFill="1" applyBorder="1" applyAlignment="1">
      <alignment horizontal="center" vertical="center"/>
    </xf>
    <xf numFmtId="0" fontId="21" fillId="0" borderId="0" xfId="19" applyFont="1" applyBorder="1" applyAlignment="1">
      <alignment horizontal="left" vertical="center"/>
    </xf>
    <xf numFmtId="3" fontId="21" fillId="0" borderId="0" xfId="0" applyNumberFormat="1" applyFont="1" applyBorder="1" applyAlignment="1">
      <alignment vertical="center"/>
    </xf>
    <xf numFmtId="3" fontId="21" fillId="51" borderId="0" xfId="0" applyNumberFormat="1" applyFont="1" applyFill="1" applyBorder="1" applyAlignment="1">
      <alignment vertical="center"/>
    </xf>
    <xf numFmtId="0" fontId="13" fillId="0" borderId="0" xfId="33" applyFont="1" applyBorder="1" applyAlignment="1">
      <alignment horizontal="left" vertical="top"/>
    </xf>
    <xf numFmtId="3" fontId="13" fillId="0" borderId="0" xfId="0" applyNumberFormat="1" applyFont="1" applyBorder="1" applyAlignment="1">
      <alignment vertical="top"/>
    </xf>
    <xf numFmtId="3" fontId="13" fillId="51" borderId="0" xfId="0" applyNumberFormat="1" applyFont="1" applyFill="1" applyBorder="1" applyAlignment="1">
      <alignment vertical="top"/>
    </xf>
    <xf numFmtId="0" fontId="29" fillId="0" borderId="0" xfId="33" applyFont="1" applyBorder="1" applyAlignment="1">
      <alignment horizontal="left" vertical="top" wrapText="1"/>
    </xf>
    <xf numFmtId="3" fontId="21" fillId="0" borderId="0" xfId="0" applyNumberFormat="1" applyFont="1" applyBorder="1" applyAlignment="1">
      <alignment vertical="top"/>
    </xf>
    <xf numFmtId="3" fontId="21" fillId="51" borderId="0" xfId="0" applyNumberFormat="1" applyFont="1" applyFill="1" applyBorder="1" applyAlignment="1">
      <alignment vertical="top"/>
    </xf>
    <xf numFmtId="49" fontId="114" fillId="0" borderId="0" xfId="23" applyNumberFormat="1" applyFont="1" applyBorder="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17" fontId="48" fillId="16" borderId="0" xfId="19" applyNumberFormat="1" applyFont="1" applyFill="1" applyBorder="1" applyAlignment="1">
      <alignment horizontal="center" vertical="center" wrapText="1"/>
    </xf>
    <xf numFmtId="17" fontId="48" fillId="16" borderId="10" xfId="19" applyNumberFormat="1" applyFont="1" applyFill="1" applyBorder="1" applyAlignment="1">
      <alignment horizontal="center" vertical="center" wrapText="1"/>
    </xf>
    <xf numFmtId="0" fontId="32" fillId="2" borderId="0" xfId="19" applyFont="1" applyFill="1" applyBorder="1" applyAlignment="1">
      <alignment horizontal="left" vertical="top"/>
    </xf>
    <xf numFmtId="168" fontId="13" fillId="0" borderId="10" xfId="2" applyNumberFormat="1" applyFont="1" applyFill="1" applyBorder="1" applyAlignment="1">
      <alignment horizontal="right" vertical="center"/>
    </xf>
    <xf numFmtId="0" fontId="124" fillId="0" borderId="0" xfId="33" applyFont="1" applyBorder="1" applyAlignment="1">
      <alignment horizontal="left" vertical="center"/>
    </xf>
    <xf numFmtId="165" fontId="32" fillId="0" borderId="10" xfId="1" applyFont="1" applyFill="1" applyBorder="1" applyAlignment="1" applyProtection="1">
      <alignment vertical="center"/>
    </xf>
    <xf numFmtId="166" fontId="31" fillId="51" borderId="13" xfId="2" applyNumberFormat="1" applyFont="1" applyFill="1" applyBorder="1" applyAlignment="1" applyProtection="1">
      <alignment vertical="center"/>
    </xf>
    <xf numFmtId="165" fontId="31" fillId="51" borderId="13" xfId="2" applyNumberFormat="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0" xfId="19" applyFont="1" applyFill="1" applyBorder="1" applyAlignment="1">
      <alignment horizontal="center" vertical="center" wrapText="1"/>
    </xf>
    <xf numFmtId="49" fontId="114" fillId="2" borderId="0" xfId="23" applyNumberFormat="1" applyFont="1" applyFill="1" applyBorder="1" applyAlignment="1">
      <alignment vertical="center"/>
    </xf>
    <xf numFmtId="0" fontId="114" fillId="2" borderId="0" xfId="23" applyFont="1" applyFill="1" applyBorder="1" applyAlignment="1">
      <alignment vertical="center"/>
    </xf>
    <xf numFmtId="0" fontId="17" fillId="16" borderId="0" xfId="23" quotePrefix="1" applyFont="1" applyFill="1" applyBorder="1" applyAlignment="1">
      <alignment horizontal="center" vertical="center"/>
    </xf>
    <xf numFmtId="17" fontId="17" fillId="16" borderId="0" xfId="23" quotePrefix="1" applyNumberFormat="1" applyFont="1" applyFill="1" applyBorder="1" applyAlignment="1">
      <alignment horizontal="center" vertical="center"/>
    </xf>
    <xf numFmtId="17" fontId="17" fillId="16" borderId="0" xfId="23" applyNumberFormat="1" applyFont="1" applyFill="1" applyBorder="1" applyAlignment="1">
      <alignment horizontal="center" vertical="center"/>
    </xf>
    <xf numFmtId="0" fontId="114" fillId="0" borderId="0" xfId="23" applyFont="1" applyBorder="1" applyAlignment="1">
      <alignment horizontal="left" vertical="center"/>
    </xf>
    <xf numFmtId="0" fontId="23" fillId="0" borderId="0" xfId="19" applyFont="1" applyBorder="1" applyAlignment="1">
      <alignment horizontal="left" vertical="center"/>
    </xf>
    <xf numFmtId="0" fontId="25" fillId="0" borderId="0" xfId="19" applyFont="1" applyBorder="1" applyAlignment="1">
      <alignment vertical="center"/>
    </xf>
    <xf numFmtId="0" fontId="114" fillId="0" borderId="0" xfId="19" applyFont="1" applyBorder="1" applyAlignment="1">
      <alignment horizontal="left" vertical="top" wrapText="1"/>
    </xf>
    <xf numFmtId="0" fontId="17" fillId="16" borderId="0" xfId="19" applyFont="1" applyFill="1" applyBorder="1" applyAlignment="1">
      <alignment horizontal="center" vertical="center" wrapText="1"/>
    </xf>
    <xf numFmtId="0" fontId="13" fillId="0" borderId="0" xfId="19" applyFont="1" applyBorder="1" applyAlignment="1">
      <alignment horizontal="left" vertical="center"/>
    </xf>
    <xf numFmtId="0" fontId="23" fillId="5" borderId="0" xfId="19" applyFont="1" applyFill="1" applyBorder="1" applyAlignment="1">
      <alignment vertical="center"/>
    </xf>
    <xf numFmtId="0" fontId="13" fillId="5" borderId="0" xfId="19" applyFont="1" applyFill="1" applyBorder="1"/>
    <xf numFmtId="0" fontId="76" fillId="5" borderId="0" xfId="19" applyFont="1" applyFill="1" applyBorder="1" applyAlignment="1">
      <alignment vertical="top"/>
    </xf>
    <xf numFmtId="0" fontId="23" fillId="0" borderId="0" xfId="19" applyFont="1" applyBorder="1" applyAlignment="1">
      <alignment vertical="center"/>
    </xf>
    <xf numFmtId="0" fontId="13" fillId="0" borderId="0" xfId="19" applyFont="1" applyBorder="1"/>
    <xf numFmtId="49" fontId="13" fillId="2" borderId="0" xfId="23" applyNumberFormat="1" applyFont="1" applyFill="1" applyBorder="1" applyAlignment="1">
      <alignment vertical="center"/>
    </xf>
    <xf numFmtId="0" fontId="13" fillId="2" borderId="0" xfId="23" applyFont="1" applyFill="1" applyBorder="1" applyAlignment="1">
      <alignment vertical="center"/>
    </xf>
    <xf numFmtId="0" fontId="0" fillId="0" borderId="0" xfId="0" applyBorder="1"/>
    <xf numFmtId="0" fontId="106" fillId="17" borderId="0" xfId="19" applyFont="1" applyFill="1" applyBorder="1" applyAlignment="1">
      <alignment horizontal="left" vertical="center" wrapText="1"/>
    </xf>
    <xf numFmtId="164" fontId="106" fillId="17" borderId="0" xfId="31" applyNumberFormat="1" applyFont="1" applyFill="1" applyBorder="1" applyAlignment="1">
      <alignment vertical="center"/>
    </xf>
    <xf numFmtId="164" fontId="114" fillId="0" borderId="0" xfId="31" applyNumberFormat="1" applyFont="1" applyBorder="1" applyAlignment="1">
      <alignment vertical="top"/>
    </xf>
    <xf numFmtId="0" fontId="106" fillId="17" borderId="0" xfId="19" applyFont="1" applyFill="1" applyBorder="1" applyAlignment="1">
      <alignment horizontal="left" vertical="top" wrapText="1"/>
    </xf>
    <xf numFmtId="164" fontId="106" fillId="17" borderId="0" xfId="31" applyNumberFormat="1" applyFont="1" applyFill="1" applyBorder="1" applyAlignment="1">
      <alignment vertical="top"/>
    </xf>
    <xf numFmtId="0" fontId="114" fillId="0" borderId="0" xfId="19" applyFont="1" applyBorder="1" applyAlignment="1">
      <alignment horizontal="left" vertical="top" wrapText="1" indent="1"/>
    </xf>
    <xf numFmtId="0" fontId="106" fillId="17" borderId="0" xfId="0" applyFont="1" applyFill="1" applyBorder="1" applyAlignment="1">
      <alignment horizontal="left" vertical="top" wrapText="1"/>
    </xf>
    <xf numFmtId="49" fontId="13" fillId="5" borderId="0" xfId="19" applyNumberFormat="1" applyFont="1" applyFill="1" applyBorder="1" applyAlignment="1">
      <alignment horizontal="left" vertical="top" wrapText="1"/>
    </xf>
    <xf numFmtId="49" fontId="13" fillId="14" borderId="0" xfId="19" applyNumberFormat="1" applyFont="1" applyFill="1" applyBorder="1" applyAlignment="1">
      <alignment horizontal="left" vertical="top" wrapText="1"/>
    </xf>
    <xf numFmtId="0" fontId="21" fillId="17" borderId="0" xfId="19" applyFont="1" applyFill="1" applyBorder="1" applyAlignment="1">
      <alignment horizontal="left" vertical="center"/>
    </xf>
    <xf numFmtId="0" fontId="13" fillId="17" borderId="0" xfId="19" applyFont="1" applyFill="1" applyBorder="1" applyAlignment="1">
      <alignment horizontal="left" vertical="top" wrapText="1"/>
    </xf>
    <xf numFmtId="164" fontId="114" fillId="17" borderId="0" xfId="31" applyNumberFormat="1" applyFont="1" applyFill="1" applyBorder="1" applyAlignment="1">
      <alignment vertical="top"/>
    </xf>
    <xf numFmtId="0" fontId="21" fillId="17" borderId="0" xfId="19" applyFont="1" applyFill="1" applyBorder="1" applyAlignment="1">
      <alignment horizontal="left" vertical="top"/>
    </xf>
    <xf numFmtId="164" fontId="114" fillId="0" borderId="0" xfId="31" applyNumberFormat="1" applyFont="1" applyBorder="1" applyAlignment="1">
      <alignment horizontal="center" vertical="center"/>
    </xf>
    <xf numFmtId="0" fontId="132" fillId="0" borderId="0" xfId="19" applyFont="1" applyBorder="1"/>
    <xf numFmtId="0" fontId="21" fillId="17" borderId="0" xfId="19" applyFont="1" applyFill="1" applyBorder="1" applyAlignment="1">
      <alignment horizontal="left" vertical="top" wrapText="1"/>
    </xf>
    <xf numFmtId="0" fontId="106" fillId="0" borderId="0" xfId="18" applyFont="1" applyBorder="1" applyAlignment="1">
      <alignment horizontal="left" vertical="top"/>
    </xf>
    <xf numFmtId="0" fontId="114" fillId="0" borderId="0" xfId="18" applyFont="1" applyBorder="1" applyAlignment="1">
      <alignment vertical="top" wrapText="1"/>
    </xf>
    <xf numFmtId="0" fontId="106" fillId="0" borderId="0" xfId="18" applyFont="1" applyBorder="1" applyAlignment="1">
      <alignment horizontal="left" wrapText="1"/>
    </xf>
    <xf numFmtId="0" fontId="114" fillId="0" borderId="0" xfId="0" applyFont="1" applyBorder="1" applyAlignment="1">
      <alignment horizontal="left"/>
    </xf>
    <xf numFmtId="0" fontId="114" fillId="0" borderId="0" xfId="18" applyFont="1" applyBorder="1" applyAlignment="1">
      <alignment horizontal="left" vertical="top"/>
    </xf>
    <xf numFmtId="0" fontId="106" fillId="0" borderId="0" xfId="0" applyFont="1" applyBorder="1" applyAlignment="1">
      <alignment wrapText="1"/>
    </xf>
    <xf numFmtId="0" fontId="13" fillId="0" borderId="0" xfId="19" applyFont="1" applyBorder="1" applyAlignment="1">
      <alignment wrapText="1"/>
    </xf>
    <xf numFmtId="0" fontId="57" fillId="0" borderId="0" xfId="0" applyFont="1" applyBorder="1"/>
    <xf numFmtId="0" fontId="21" fillId="0" borderId="0" xfId="19" applyFont="1" applyBorder="1" applyAlignment="1">
      <alignment horizontal="left" vertical="center" wrapText="1"/>
    </xf>
    <xf numFmtId="17" fontId="13" fillId="0" borderId="0" xfId="19" applyNumberFormat="1" applyFont="1" applyBorder="1" applyAlignment="1">
      <alignment horizontal="center" vertical="center"/>
    </xf>
    <xf numFmtId="0" fontId="13" fillId="0" borderId="0" xfId="19" applyFont="1" applyBorder="1" applyAlignment="1">
      <alignment vertical="center"/>
    </xf>
    <xf numFmtId="166" fontId="42" fillId="2" borderId="0" xfId="0" applyNumberFormat="1" applyFont="1" applyFill="1" applyBorder="1" applyAlignment="1">
      <alignment vertical="center"/>
    </xf>
    <xf numFmtId="0" fontId="21" fillId="17" borderId="0" xfId="19" applyFont="1" applyFill="1" applyBorder="1" applyAlignment="1">
      <alignment horizontal="left" vertical="center" wrapText="1"/>
    </xf>
    <xf numFmtId="0" fontId="21" fillId="17" borderId="0" xfId="19" applyFont="1" applyFill="1" applyBorder="1" applyAlignment="1">
      <alignment horizontal="left" vertical="center"/>
    </xf>
    <xf numFmtId="0" fontId="13" fillId="0" borderId="0" xfId="18" applyFont="1" applyBorder="1" applyAlignment="1">
      <alignment horizontal="right" vertical="top"/>
    </xf>
    <xf numFmtId="166" fontId="42" fillId="0" borderId="0" xfId="0" applyNumberFormat="1" applyFont="1" applyBorder="1" applyAlignment="1">
      <alignment horizontal="right" vertical="top"/>
    </xf>
    <xf numFmtId="164" fontId="57" fillId="0" borderId="0" xfId="0" applyNumberFormat="1" applyFont="1" applyBorder="1"/>
    <xf numFmtId="166" fontId="42" fillId="2" borderId="0" xfId="0" applyNumberFormat="1" applyFont="1" applyFill="1" applyBorder="1" applyAlignment="1">
      <alignment horizontal="right" vertical="top"/>
    </xf>
    <xf numFmtId="0" fontId="114" fillId="0" borderId="0" xfId="18" applyFont="1" applyBorder="1" applyAlignment="1">
      <alignment horizontal="left" vertical="center" wrapText="1" indent="1"/>
    </xf>
    <xf numFmtId="17" fontId="133" fillId="16" borderId="0" xfId="19" quotePrefix="1" applyNumberFormat="1" applyFont="1" applyFill="1" applyBorder="1" applyAlignment="1">
      <alignment horizontal="center" vertical="center"/>
    </xf>
    <xf numFmtId="17" fontId="133" fillId="16" borderId="0" xfId="19" applyNumberFormat="1" applyFont="1" applyFill="1" applyBorder="1" applyAlignment="1">
      <alignment horizontal="center" vertical="center"/>
    </xf>
    <xf numFmtId="0" fontId="126" fillId="0" borderId="0" xfId="0" applyFont="1" applyBorder="1"/>
    <xf numFmtId="0" fontId="27" fillId="6" borderId="0" xfId="18" applyFont="1" applyFill="1" applyBorder="1" applyAlignment="1">
      <alignment horizontal="left" vertical="top" wrapText="1"/>
    </xf>
    <xf numFmtId="164" fontId="13" fillId="6" borderId="0" xfId="18" applyNumberFormat="1" applyFont="1" applyFill="1" applyBorder="1" applyAlignment="1">
      <alignment vertical="top"/>
    </xf>
    <xf numFmtId="0" fontId="13" fillId="6" borderId="0" xfId="18" applyFont="1" applyFill="1" applyBorder="1" applyAlignment="1">
      <alignment vertical="top"/>
    </xf>
    <xf numFmtId="0" fontId="77" fillId="6" borderId="0" xfId="18" applyFont="1" applyFill="1" applyBorder="1" applyAlignment="1">
      <alignment horizontal="left" vertical="top" wrapText="1"/>
    </xf>
    <xf numFmtId="0" fontId="20" fillId="6" borderId="0" xfId="18" applyFont="1" applyFill="1" applyBorder="1"/>
    <xf numFmtId="3" fontId="13" fillId="0" borderId="0" xfId="19" applyNumberFormat="1" applyFont="1" applyBorder="1" applyAlignment="1">
      <alignment horizontal="right"/>
    </xf>
    <xf numFmtId="0" fontId="142" fillId="16" borderId="0" xfId="0" applyFont="1" applyFill="1" applyBorder="1" applyAlignment="1">
      <alignment horizontal="center" vertical="center" wrapText="1"/>
    </xf>
    <xf numFmtId="49" fontId="142" fillId="16" borderId="0" xfId="18" applyNumberFormat="1" applyFont="1" applyFill="1" applyBorder="1" applyAlignment="1">
      <alignment horizontal="center" vertical="center" wrapText="1"/>
    </xf>
    <xf numFmtId="3" fontId="119" fillId="17" borderId="0" xfId="0" applyNumberFormat="1" applyFont="1" applyFill="1" applyBorder="1"/>
    <xf numFmtId="0" fontId="20" fillId="6" borderId="15" xfId="18" applyFont="1" applyFill="1" applyBorder="1" applyAlignment="1">
      <alignment horizontal="left" vertical="top" wrapText="1"/>
    </xf>
    <xf numFmtId="0" fontId="62" fillId="6" borderId="13" xfId="18" applyFont="1" applyFill="1" applyBorder="1" applyAlignment="1">
      <alignment horizontal="left" vertical="top" wrapText="1"/>
    </xf>
    <xf numFmtId="0" fontId="20" fillId="6" borderId="13" xfId="18" applyFont="1" applyFill="1" applyBorder="1" applyAlignment="1">
      <alignment vertical="top"/>
    </xf>
    <xf numFmtId="0" fontId="41" fillId="6" borderId="13" xfId="18" applyFont="1" applyFill="1" applyBorder="1" applyAlignment="1">
      <alignment vertical="top"/>
    </xf>
    <xf numFmtId="164" fontId="41" fillId="6" borderId="13" xfId="18" applyNumberFormat="1" applyFont="1" applyFill="1" applyBorder="1" applyAlignment="1">
      <alignment vertical="top"/>
    </xf>
    <xf numFmtId="164" fontId="20" fillId="6" borderId="13" xfId="18" applyNumberFormat="1" applyFont="1" applyFill="1" applyBorder="1" applyAlignment="1">
      <alignment vertical="top"/>
    </xf>
    <xf numFmtId="0" fontId="66" fillId="6" borderId="14" xfId="18" applyFont="1" applyFill="1" applyBorder="1" applyAlignment="1">
      <alignment horizontal="right" vertical="top" wrapText="1"/>
    </xf>
    <xf numFmtId="3" fontId="42" fillId="2" borderId="0" xfId="0" applyNumberFormat="1" applyFont="1" applyFill="1" applyBorder="1" applyAlignment="1">
      <alignment vertical="center"/>
    </xf>
    <xf numFmtId="0" fontId="13" fillId="0" borderId="0" xfId="18" applyFont="1" applyBorder="1"/>
    <xf numFmtId="0" fontId="62" fillId="6" borderId="0" xfId="18" applyFont="1" applyFill="1" applyBorder="1" applyAlignment="1">
      <alignment horizontal="left" vertical="top" wrapText="1"/>
    </xf>
    <xf numFmtId="0" fontId="20" fillId="6" borderId="0" xfId="18" applyFont="1" applyFill="1" applyBorder="1" applyAlignment="1">
      <alignment vertical="top"/>
    </xf>
    <xf numFmtId="0" fontId="13" fillId="6" borderId="0" xfId="18" applyFont="1" applyFill="1" applyBorder="1" applyAlignment="1">
      <alignment horizontal="left" vertical="top" wrapText="1"/>
    </xf>
    <xf numFmtId="3" fontId="42" fillId="0" borderId="0" xfId="0" applyNumberFormat="1" applyFont="1" applyBorder="1" applyAlignment="1">
      <alignment vertical="center"/>
    </xf>
    <xf numFmtId="0" fontId="48" fillId="16" borderId="0" xfId="23" applyFont="1" applyFill="1" applyBorder="1" applyAlignment="1">
      <alignment horizontal="center" vertical="center"/>
    </xf>
    <xf numFmtId="17" fontId="48" fillId="16" borderId="0" xfId="18" applyNumberFormat="1" applyFont="1" applyFill="1" applyBorder="1" applyAlignment="1">
      <alignment horizontal="center" vertical="center" wrapText="1"/>
    </xf>
    <xf numFmtId="17" fontId="48" fillId="16" borderId="0" xfId="18" applyNumberFormat="1" applyFont="1" applyFill="1" applyBorder="1" applyAlignment="1">
      <alignment horizontal="center" vertical="center" wrapText="1"/>
    </xf>
    <xf numFmtId="0" fontId="13" fillId="0" borderId="0" xfId="18" applyFont="1" applyBorder="1" applyAlignment="1">
      <alignment horizontal="left" indent="1"/>
    </xf>
    <xf numFmtId="0" fontId="13" fillId="0" borderId="0" xfId="18" applyFont="1" applyBorder="1" applyAlignment="1">
      <alignment horizontal="left" wrapText="1" indent="1"/>
    </xf>
    <xf numFmtId="0" fontId="106" fillId="17" borderId="0" xfId="0" applyFont="1" applyFill="1" applyBorder="1"/>
    <xf numFmtId="0" fontId="13" fillId="0" borderId="0" xfId="18" applyFont="1" applyBorder="1" applyAlignment="1">
      <alignment horizontal="left"/>
    </xf>
    <xf numFmtId="0" fontId="13" fillId="0" borderId="0" xfId="18" applyFont="1" applyBorder="1" applyAlignment="1">
      <alignment horizontal="left" wrapText="1"/>
    </xf>
    <xf numFmtId="0" fontId="21" fillId="17" borderId="0" xfId="18" applyFont="1" applyFill="1" applyBorder="1" applyAlignment="1">
      <alignment horizontal="left"/>
    </xf>
    <xf numFmtId="164" fontId="61" fillId="0" borderId="15" xfId="2" applyFont="1" applyFill="1" applyBorder="1"/>
    <xf numFmtId="164" fontId="26" fillId="0" borderId="13" xfId="25" applyNumberFormat="1" applyFont="1" applyBorder="1"/>
    <xf numFmtId="0" fontId="26" fillId="0" borderId="13" xfId="25" applyFont="1" applyBorder="1"/>
    <xf numFmtId="0" fontId="26" fillId="0" borderId="14" xfId="25" applyFont="1" applyBorder="1"/>
    <xf numFmtId="0" fontId="21" fillId="0" borderId="0" xfId="18" applyFont="1" applyBorder="1" applyAlignment="1">
      <alignment horizontal="left" vertical="center" wrapText="1"/>
    </xf>
    <xf numFmtId="0" fontId="13" fillId="0" borderId="0" xfId="18" applyFont="1" applyBorder="1" applyAlignment="1">
      <alignment horizontal="left" vertical="top" indent="1"/>
    </xf>
    <xf numFmtId="0" fontId="13" fillId="0" borderId="0" xfId="18" applyFont="1" applyBorder="1" applyAlignment="1">
      <alignment horizontal="left" vertical="top" wrapText="1"/>
    </xf>
    <xf numFmtId="0" fontId="20" fillId="7" borderId="0" xfId="18" applyFont="1" applyFill="1" applyBorder="1" applyAlignment="1">
      <alignment horizontal="left" vertical="center" wrapText="1"/>
    </xf>
    <xf numFmtId="0" fontId="20" fillId="7" borderId="0" xfId="18" applyFont="1" applyFill="1" applyBorder="1" applyAlignment="1">
      <alignment vertical="center"/>
    </xf>
    <xf numFmtId="0" fontId="26" fillId="0" borderId="0" xfId="18" applyFont="1" applyBorder="1" applyAlignment="1">
      <alignment horizontal="left" vertical="center" wrapText="1"/>
    </xf>
    <xf numFmtId="17" fontId="17" fillId="16" borderId="0" xfId="19" quotePrefix="1" applyNumberFormat="1" applyFont="1" applyFill="1" applyBorder="1" applyAlignment="1">
      <alignment horizontal="center" vertical="center"/>
    </xf>
    <xf numFmtId="17" fontId="17" fillId="16" borderId="0" xfId="19" applyNumberFormat="1" applyFont="1" applyFill="1" applyBorder="1" applyAlignment="1">
      <alignment horizontal="center" vertical="center"/>
    </xf>
    <xf numFmtId="0" fontId="114" fillId="0" borderId="0" xfId="0" applyFont="1" applyBorder="1" applyAlignment="1">
      <alignment horizontal="left" vertical="top" wrapText="1" indent="1"/>
    </xf>
    <xf numFmtId="0" fontId="21" fillId="0" borderId="0" xfId="19" applyFont="1" applyBorder="1" applyAlignment="1">
      <alignment horizontal="left" vertical="top" wrapText="1" indent="1"/>
    </xf>
    <xf numFmtId="0" fontId="21" fillId="17" borderId="0" xfId="19" applyFont="1" applyFill="1" applyBorder="1" applyAlignment="1">
      <alignment horizontal="left" vertical="top" wrapText="1" indent="1"/>
    </xf>
    <xf numFmtId="0" fontId="21" fillId="0" borderId="0" xfId="19" applyFont="1" applyBorder="1" applyAlignment="1">
      <alignment horizontal="left" vertical="top" wrapText="1"/>
    </xf>
    <xf numFmtId="0" fontId="13" fillId="0" borderId="0" xfId="19" applyFont="1" applyBorder="1" applyAlignment="1">
      <alignment vertical="top" wrapText="1"/>
    </xf>
    <xf numFmtId="49" fontId="13" fillId="0" borderId="0" xfId="23" applyNumberFormat="1" applyFont="1" applyBorder="1" applyAlignment="1">
      <alignment vertical="center"/>
    </xf>
    <xf numFmtId="0" fontId="13" fillId="0" borderId="0" xfId="23" applyFont="1" applyBorder="1" applyAlignment="1">
      <alignment vertical="center"/>
    </xf>
    <xf numFmtId="0" fontId="0" fillId="16" borderId="0" xfId="0" applyFill="1" applyBorder="1"/>
    <xf numFmtId="0" fontId="18" fillId="16" borderId="0" xfId="19" applyFont="1" applyFill="1" applyBorder="1" applyAlignment="1">
      <alignment horizontal="center" vertical="center" wrapText="1"/>
    </xf>
    <xf numFmtId="0" fontId="52" fillId="2" borderId="0" xfId="19" applyFont="1" applyFill="1" applyBorder="1" applyAlignment="1">
      <alignment horizontal="left" vertical="center"/>
    </xf>
    <xf numFmtId="3" fontId="13" fillId="2" borderId="0" xfId="30" applyNumberFormat="1" applyFont="1" applyFill="1" applyBorder="1" applyAlignment="1">
      <alignment horizontal="left" vertical="top" wrapText="1"/>
    </xf>
    <xf numFmtId="3" fontId="13" fillId="2" borderId="0" xfId="30" applyNumberFormat="1" applyFont="1" applyFill="1" applyBorder="1" applyAlignment="1">
      <alignment horizontal="left" vertical="top" wrapText="1" indent="1"/>
    </xf>
    <xf numFmtId="0" fontId="13" fillId="2" borderId="0" xfId="30" applyFont="1" applyFill="1" applyBorder="1" applyAlignment="1">
      <alignment horizontal="left" vertical="top" wrapText="1"/>
    </xf>
    <xf numFmtId="0" fontId="106" fillId="17" borderId="0" xfId="0" applyFont="1" applyFill="1" applyBorder="1"/>
    <xf numFmtId="3" fontId="106" fillId="17" borderId="0" xfId="30" applyNumberFormat="1" applyFont="1" applyFill="1" applyBorder="1" applyAlignment="1">
      <alignment horizontal="left" vertical="top" wrapText="1" indent="1"/>
    </xf>
    <xf numFmtId="0" fontId="106" fillId="2" borderId="0" xfId="19" applyFont="1" applyFill="1" applyBorder="1" applyAlignment="1">
      <alignment horizontal="left" vertical="top" wrapText="1"/>
    </xf>
    <xf numFmtId="0" fontId="57" fillId="0" borderId="0" xfId="19" applyFont="1" applyBorder="1" applyAlignment="1">
      <alignment horizontal="right" vertical="center"/>
    </xf>
    <xf numFmtId="0" fontId="114" fillId="2" borderId="0" xfId="19" applyFont="1" applyFill="1" applyBorder="1" applyAlignment="1">
      <alignment vertical="top" wrapText="1"/>
    </xf>
    <xf numFmtId="3" fontId="114" fillId="2" borderId="0" xfId="30" applyNumberFormat="1" applyFont="1" applyFill="1" applyBorder="1" applyAlignment="1">
      <alignment horizontal="left" vertical="center" wrapText="1" indent="1"/>
    </xf>
    <xf numFmtId="0" fontId="114" fillId="2" borderId="0" xfId="19" applyFont="1" applyFill="1" applyBorder="1" applyAlignment="1">
      <alignment horizontal="left" vertical="top" wrapText="1" indent="1"/>
    </xf>
    <xf numFmtId="0" fontId="114" fillId="2" borderId="0" xfId="30" applyFont="1" applyFill="1" applyBorder="1" applyAlignment="1">
      <alignment vertical="top" wrapText="1"/>
    </xf>
    <xf numFmtId="0" fontId="52" fillId="2" borderId="0" xfId="19" applyFont="1" applyFill="1" applyBorder="1" applyAlignment="1">
      <alignment horizontal="left" vertical="top" wrapText="1"/>
    </xf>
    <xf numFmtId="0" fontId="140" fillId="2" borderId="0" xfId="19" applyFont="1" applyFill="1" applyBorder="1" applyAlignment="1">
      <alignment horizontal="left" vertical="top" wrapText="1"/>
    </xf>
    <xf numFmtId="3" fontId="106" fillId="0" borderId="0" xfId="19" applyNumberFormat="1" applyFont="1" applyBorder="1" applyAlignment="1">
      <alignment vertical="top"/>
    </xf>
    <xf numFmtId="3" fontId="114" fillId="0" borderId="0" xfId="19" applyNumberFormat="1" applyFont="1" applyBorder="1" applyAlignment="1">
      <alignment vertical="top"/>
    </xf>
    <xf numFmtId="3" fontId="114" fillId="0" borderId="0" xfId="30" applyNumberFormat="1" applyFont="1" applyBorder="1" applyAlignment="1">
      <alignment vertical="top"/>
    </xf>
    <xf numFmtId="0" fontId="133" fillId="16" borderId="0" xfId="19" applyFont="1" applyFill="1" applyBorder="1" applyAlignment="1">
      <alignment horizontal="center" vertical="center" wrapText="1"/>
    </xf>
    <xf numFmtId="0" fontId="130" fillId="2" borderId="0" xfId="19" applyFont="1" applyFill="1" applyBorder="1" applyAlignment="1">
      <alignment horizontal="left" vertical="top" wrapText="1"/>
    </xf>
    <xf numFmtId="49" fontId="114" fillId="0" borderId="0" xfId="23" applyNumberFormat="1" applyFont="1" applyBorder="1" applyAlignment="1">
      <alignment horizontal="left" vertical="top"/>
    </xf>
    <xf numFmtId="0" fontId="114" fillId="0" borderId="0" xfId="23" applyFont="1" applyBorder="1" applyAlignment="1">
      <alignment horizontal="left" vertical="top"/>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D482572B-B95D-4EDC-BE4D-614870590654}"/>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I4" sqref="I4"/>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191" t="s">
        <v>313</v>
      </c>
      <c r="B2" s="1192"/>
      <c r="C2" s="1192"/>
      <c r="D2" s="1192"/>
      <c r="E2" s="1192"/>
      <c r="F2" s="1192"/>
      <c r="G2" s="1192"/>
      <c r="H2" s="1192"/>
      <c r="I2" s="1192"/>
      <c r="J2" s="1192"/>
      <c r="K2" s="1192"/>
      <c r="L2" s="1192"/>
      <c r="M2" s="1192"/>
      <c r="N2" s="1192"/>
      <c r="O2" s="1192"/>
      <c r="P2" s="1192"/>
      <c r="Q2" s="1192"/>
      <c r="R2" s="1192"/>
      <c r="S2" s="1193"/>
      <c r="T2" s="835"/>
      <c r="U2" s="835"/>
    </row>
    <row r="3" spans="1:23" s="62" customFormat="1" ht="30" customHeight="1">
      <c r="A3" s="1194" t="s">
        <v>405</v>
      </c>
      <c r="B3" s="1195"/>
      <c r="C3" s="1196" t="s">
        <v>842</v>
      </c>
      <c r="D3" s="1198">
        <v>2021</v>
      </c>
      <c r="E3" s="1198">
        <v>2022</v>
      </c>
      <c r="F3" s="1198">
        <v>2023</v>
      </c>
      <c r="G3" s="1198">
        <v>2024</v>
      </c>
      <c r="H3" s="1198"/>
      <c r="I3" s="1198"/>
      <c r="J3" s="1198"/>
      <c r="K3" s="1198"/>
      <c r="L3" s="1198"/>
      <c r="M3" s="1198"/>
      <c r="N3" s="1198"/>
      <c r="O3" s="1198"/>
      <c r="P3" s="1198"/>
      <c r="Q3" s="1198"/>
      <c r="R3" s="1198"/>
      <c r="S3" s="1129">
        <v>2025</v>
      </c>
      <c r="T3" s="836"/>
      <c r="U3" s="836"/>
    </row>
    <row r="4" spans="1:23" s="62" customFormat="1" ht="30" customHeight="1">
      <c r="A4" s="1194"/>
      <c r="B4" s="1195"/>
      <c r="C4" s="1197"/>
      <c r="D4" s="1199"/>
      <c r="E4" s="1198"/>
      <c r="F4" s="1198"/>
      <c r="G4" s="1108" t="s">
        <v>896</v>
      </c>
      <c r="H4" s="1108" t="s">
        <v>892</v>
      </c>
      <c r="I4" s="1108" t="s">
        <v>894</v>
      </c>
      <c r="J4" s="1108" t="s">
        <v>897</v>
      </c>
      <c r="K4" s="1108" t="s">
        <v>4</v>
      </c>
      <c r="L4" s="1108" t="s">
        <v>5</v>
      </c>
      <c r="M4" s="1108" t="s">
        <v>6</v>
      </c>
      <c r="N4" s="1108" t="s">
        <v>267</v>
      </c>
      <c r="O4" s="1108" t="s">
        <v>7</v>
      </c>
      <c r="P4" s="1108" t="s">
        <v>13</v>
      </c>
      <c r="Q4" s="1108" t="s">
        <v>14</v>
      </c>
      <c r="R4" s="1108" t="s">
        <v>15</v>
      </c>
      <c r="S4" s="1145" t="s">
        <v>0</v>
      </c>
      <c r="T4" s="831"/>
      <c r="U4" s="831"/>
    </row>
    <row r="5" spans="1:23" ht="24.2" customHeight="1">
      <c r="A5" s="1189" t="s">
        <v>307</v>
      </c>
      <c r="B5" s="1190"/>
      <c r="S5" s="941"/>
    </row>
    <row r="6" spans="1:23" ht="20.100000000000001" customHeight="1">
      <c r="A6" s="173"/>
      <c r="B6" s="1146" t="s">
        <v>308</v>
      </c>
      <c r="C6" s="202">
        <v>9098134.5439979713</v>
      </c>
      <c r="D6" s="202">
        <f>'Keg.usaha_1.1.a.-1.5.a.'!E5+'Keg.usaha_1.1.a.-1.5.a.'!E12+'Keg.usaha_1.1.a.-1.5.a.'!E17+'Keg.usaha_1.1.a.-1.5.a.'!E22+'Keg.usaha_1.1.a.-1.5.a.'!E27+'Keg.usaha_1.1.a.-1.5.a.'!E28+'Keg.usaha_1.1.a.-1.5.a.'!E32+'Keg.usaha_1.1.a.-1.5.a.'!E33</f>
        <v>10114135.485755421</v>
      </c>
      <c r="E6" s="202">
        <f>'Keg.usaha_1.1.a.-1.5.a.'!F5+'Keg.usaha_1.1.a.-1.5.a.'!F12+'Keg.usaha_1.1.a.-1.5.a.'!F17+'Keg.usaha_1.1.a.-1.5.a.'!F22+'Keg.usaha_1.1.a.-1.5.a.'!F27+'Keg.usaha_1.1.a.-1.5.a.'!F28+'Keg.usaha_1.1.a.-1.5.a.'!F32+'Keg.usaha_1.1.a.-1.5.a.'!F33</f>
        <v>11065740.320838347</v>
      </c>
      <c r="F6" s="202">
        <f>'Keg.usaha_1.1.a.-1.5.a.'!G5+'Keg.usaha_1.1.a.-1.5.a.'!G12+'Keg.usaha_1.1.a.-1.5.a.'!G17+'Keg.usaha_1.1.a.-1.5.a.'!G22+'Keg.usaha_1.1.a.-1.5.a.'!G27+'Keg.usaha_1.1.a.-1.5.a.'!G28+'Keg.usaha_1.1.a.-1.5.a.'!G32+'Keg.usaha_1.1.a.-1.5.a.'!G33</f>
        <v>11621114.341374766</v>
      </c>
      <c r="G6" s="202">
        <f>'Keg.usaha_1.1.a.-1.5.a.'!H5+'Keg.usaha_1.1.a.-1.5.a.'!H12+'Keg.usaha_1.1.a.-1.5.a.'!H17+'Keg.usaha_1.1.a.-1.5.a.'!H22+'Keg.usaha_1.1.a.-1.5.a.'!H27+'Keg.usaha_1.1.a.-1.5.a.'!H28+'Keg.usaha_1.1.a.-1.5.a.'!H32+'Keg.usaha_1.1.a.-1.5.a.'!H33</f>
        <v>11553744.116810001</v>
      </c>
      <c r="H6" s="202">
        <f>'Keg.usaha_1.1.a.-1.5.a.'!I5+'Keg.usaha_1.1.a.-1.5.a.'!I12+'Keg.usaha_1.1.a.-1.5.a.'!I17+'Keg.usaha_1.1.a.-1.5.a.'!I22+'Keg.usaha_1.1.a.-1.5.a.'!I27+'Keg.usaha_1.1.a.-1.5.a.'!I28+'Keg.usaha_1.1.a.-1.5.a.'!I32+'Keg.usaha_1.1.a.-1.5.a.'!I33</f>
        <v>11589528.473441493</v>
      </c>
      <c r="I6" s="202">
        <f>'Keg.usaha_1.1.a.-1.5.a.'!J5+'Keg.usaha_1.1.a.-1.5.a.'!J12+'Keg.usaha_1.1.a.-1.5.a.'!J17+'Keg.usaha_1.1.a.-1.5.a.'!J22+'Keg.usaha_1.1.a.-1.5.a.'!J27+'Keg.usaha_1.1.a.-1.5.a.'!J28+'Keg.usaha_1.1.a.-1.5.a.'!J32+'Keg.usaha_1.1.a.-1.5.a.'!J33</f>
        <v>11714941.506560246</v>
      </c>
      <c r="J6" s="202">
        <f>'Keg.usaha_1.1.a.-1.5.a.'!K5+'Keg.usaha_1.1.a.-1.5.a.'!K12+'Keg.usaha_1.1.a.-1.5.a.'!K17+'Keg.usaha_1.1.a.-1.5.a.'!K22+'Keg.usaha_1.1.a.-1.5.a.'!K27+'Keg.usaha_1.1.a.-1.5.a.'!K28+'Keg.usaha_1.1.a.-1.5.a.'!K32+'Keg.usaha_1.1.a.-1.5.a.'!K33</f>
        <v>11730845.279725263</v>
      </c>
      <c r="K6" s="202">
        <f>'Keg.usaha_1.1.a.-1.5.a.'!L5+'Keg.usaha_1.1.a.-1.5.a.'!L12+'Keg.usaha_1.1.a.-1.5.a.'!L17+'Keg.usaha_1.1.a.-1.5.a.'!L22+'Keg.usaha_1.1.a.-1.5.a.'!L27+'Keg.usaha_1.1.a.-1.5.a.'!L28+'Keg.usaha_1.1.a.-1.5.a.'!L32+'Keg.usaha_1.1.a.-1.5.a.'!L33</f>
        <v>11801255.998849971</v>
      </c>
      <c r="L6" s="202">
        <f>'Keg.usaha_1.1.a.-1.5.a.'!M5+'Keg.usaha_1.1.a.-1.5.a.'!M12+'Keg.usaha_1.1.a.-1.5.a.'!M17+'Keg.usaha_1.1.a.-1.5.a.'!M22+'Keg.usaha_1.1.a.-1.5.a.'!M27+'Keg.usaha_1.1.a.-1.5.a.'!M28+'Keg.usaha_1.1.a.-1.5.a.'!M32+'Keg.usaha_1.1.a.-1.5.a.'!M33</f>
        <v>11904243.095176408</v>
      </c>
      <c r="M6" s="202">
        <f>'Keg.usaha_1.1.a.-1.5.a.'!N5+'Keg.usaha_1.1.a.-1.5.a.'!N12+'Keg.usaha_1.1.a.-1.5.a.'!N17+'Keg.usaha_1.1.a.-1.5.a.'!N22+'Keg.usaha_1.1.a.-1.5.a.'!N27+'Keg.usaha_1.1.a.-1.5.a.'!N28+'Keg.usaha_1.1.a.-1.5.a.'!N32+'Keg.usaha_1.1.a.-1.5.a.'!N33</f>
        <v>11865419.245110296</v>
      </c>
      <c r="N6" s="202">
        <f>'Keg.usaha_1.1.a.-1.5.a.'!O5+'Keg.usaha_1.1.a.-1.5.a.'!O12+'Keg.usaha_1.1.a.-1.5.a.'!O17+'Keg.usaha_1.1.a.-1.5.a.'!O22+'Keg.usaha_1.1.a.-1.5.a.'!O27+'Keg.usaha_1.1.a.-1.5.a.'!O28+'Keg.usaha_1.1.a.-1.5.a.'!O32+'Keg.usaha_1.1.a.-1.5.a.'!O33</f>
        <v>11932183.730583077</v>
      </c>
      <c r="O6" s="202">
        <f>'Keg.usaha_1.1.a.-1.5.a.'!P5+'Keg.usaha_1.1.a.-1.5.a.'!P12+'Keg.usaha_1.1.a.-1.5.a.'!P17+'Keg.usaha_1.1.a.-1.5.a.'!P22+'Keg.usaha_1.1.a.-1.5.a.'!P27+'Keg.usaha_1.1.a.-1.5.a.'!P28+'Keg.usaha_1.1.a.-1.5.a.'!P32+'Keg.usaha_1.1.a.-1.5.a.'!P33</f>
        <v>11985323.481910598</v>
      </c>
      <c r="P6" s="202">
        <f>'Keg.usaha_1.1.a.-1.5.a.'!Q5+'Keg.usaha_1.1.a.-1.5.a.'!Q12+'Keg.usaha_1.1.a.-1.5.a.'!Q17+'Keg.usaha_1.1.a.-1.5.a.'!Q22+'Keg.usaha_1.1.a.-1.5.a.'!Q27+'Keg.usaha_1.1.a.-1.5.a.'!Q28+'Keg.usaha_1.1.a.-1.5.a.'!Q32+'Keg.usaha_1.1.a.-1.5.a.'!Q33</f>
        <v>12039935.782215871</v>
      </c>
      <c r="Q6" s="202">
        <f>'Keg.usaha_1.1.a.-1.5.a.'!R5+'Keg.usaha_1.1.a.-1.5.a.'!R12+'Keg.usaha_1.1.a.-1.5.a.'!R17+'Keg.usaha_1.1.a.-1.5.a.'!R22+'Keg.usaha_1.1.a.-1.5.a.'!R27+'Keg.usaha_1.1.a.-1.5.a.'!R28+'Keg.usaha_1.1.a.-1.5.a.'!R32+'Keg.usaha_1.1.a.-1.5.a.'!R33</f>
        <v>12184275.978821782</v>
      </c>
      <c r="R6" s="202">
        <f>'Keg.usaha_1.1.a.-1.5.a.'!S5+'Keg.usaha_1.1.a.-1.5.a.'!S12+'Keg.usaha_1.1.a.-1.5.a.'!S17+'Keg.usaha_1.1.a.-1.5.a.'!S22+'Keg.usaha_1.1.a.-1.5.a.'!S27+'Keg.usaha_1.1.a.-1.5.a.'!S28+'Keg.usaha_1.1.a.-1.5.a.'!S32+'Keg.usaha_1.1.a.-1.5.a.'!S33</f>
        <v>12264342.235789355</v>
      </c>
      <c r="S6" s="301">
        <f>'Keg.usaha_1.1.a.-1.5.a.'!T5+'Keg.usaha_1.1.a.-1.5.a.'!T12+'Keg.usaha_1.1.a.-1.5.a.'!T17+'Keg.usaha_1.1.a.-1.5.a.'!T22+'Keg.usaha_1.1.a.-1.5.a.'!T27+'Keg.usaha_1.1.a.-1.5.a.'!T28+'Keg.usaha_1.1.a.-1.5.a.'!T32+'Keg.usaha_1.1.a.-1.5.a.'!T33</f>
        <v>12230547.540675484</v>
      </c>
      <c r="T6" s="202"/>
    </row>
    <row r="7" spans="1:23" ht="20.100000000000001" customHeight="1">
      <c r="A7" s="173"/>
      <c r="B7" s="1146" t="s">
        <v>907</v>
      </c>
      <c r="C7" s="202">
        <f>'BPR 2.1-2.6'!D6+'BPR 2.1-2.6'!D7</f>
        <v>148708.62627305795</v>
      </c>
      <c r="D7" s="202">
        <f>'BPR 2.1-2.6'!E6+'BPR 2.1-2.6'!E7</f>
        <v>161831.40448556098</v>
      </c>
      <c r="E7" s="202">
        <f>'BPR 2.1-2.6'!F6+'BPR 2.1-2.6'!F7</f>
        <v>175630.526533611</v>
      </c>
      <c r="F7" s="202">
        <f>'BPR 2.1-2.6'!G6+'BPR 2.1-2.6'!G7</f>
        <v>188211.671042331</v>
      </c>
      <c r="G7" s="202">
        <f>'BPR 2.1-2.6'!H6+'BPR 2.1-2.6'!H7</f>
        <v>187662.41025591301</v>
      </c>
      <c r="H7" s="202">
        <f>'BPR 2.1-2.6'!I6+'BPR 2.1-2.6'!I7</f>
        <v>186986.41223284102</v>
      </c>
      <c r="I7" s="202">
        <f>'BPR 2.1-2.6'!J6+'BPR 2.1-2.6'!J7</f>
        <v>186776.70771532899</v>
      </c>
      <c r="J7" s="202">
        <f>'BPR 2.1-2.6'!K6+'BPR 2.1-2.6'!K7</f>
        <v>187587.91538692301</v>
      </c>
      <c r="K7" s="202">
        <f>'BPR 2.1-2.6'!L6+'BPR 2.1-2.6'!L7</f>
        <v>187729.88618754499</v>
      </c>
      <c r="L7" s="202">
        <f>'BPR 2.1-2.6'!M6+'BPR 2.1-2.6'!M7</f>
        <v>189021.105355951</v>
      </c>
      <c r="M7" s="202">
        <f>'BPR 2.1-2.6'!N6+'BPR 2.1-2.6'!N7</f>
        <v>190341.637730538</v>
      </c>
      <c r="N7" s="202">
        <f>'BPR 2.1-2.6'!O6+'BPR 2.1-2.6'!O7</f>
        <v>191548.002451104</v>
      </c>
      <c r="O7" s="202">
        <f>'BPR 2.1-2.6'!P6+'BPR 2.1-2.6'!P7</f>
        <v>192517.75632077199</v>
      </c>
      <c r="P7" s="202">
        <f>'BPR 2.1-2.6'!Q6+'BPR 2.1-2.6'!Q7</f>
        <v>193441.68163485601</v>
      </c>
      <c r="Q7" s="202">
        <f>'BPR 2.1-2.6'!R6+'BPR 2.1-2.6'!R7</f>
        <v>194709.93645327</v>
      </c>
      <c r="R7" s="202">
        <f>'BPR 2.1-2.6'!R6+'BPR 2.1-2.6'!R7</f>
        <v>194709.93645327</v>
      </c>
      <c r="S7" s="301">
        <f>'BPR 2.1-2.6'!S6+'BPR 2.1-2.6'!S7</f>
        <v>196398.28312034</v>
      </c>
      <c r="T7" s="202"/>
      <c r="U7" s="202"/>
    </row>
    <row r="8" spans="1:23" ht="19.5" customHeight="1">
      <c r="A8" s="1189" t="s">
        <v>283</v>
      </c>
      <c r="B8" s="1190"/>
      <c r="C8" s="202">
        <v>18784.614034885999</v>
      </c>
      <c r="D8" s="202">
        <f>'Keg.usaha_1.1.a.-1.5.a.'!E23</f>
        <v>12419.826308580001</v>
      </c>
      <c r="E8" s="202">
        <f>'Keg.usaha_1.1.a.-1.5.a.'!F23</f>
        <v>2866.0422721999998</v>
      </c>
      <c r="F8" s="202">
        <f>'Keg.usaha_1.1.a.-1.5.a.'!G23</f>
        <v>0</v>
      </c>
      <c r="G8" s="202">
        <f>'Keg.usaha_1.1.a.-1.5.a.'!H23</f>
        <v>0</v>
      </c>
      <c r="H8" s="202">
        <f>'Keg.usaha_1.1.a.-1.5.a.'!I23</f>
        <v>0</v>
      </c>
      <c r="I8" s="202">
        <f>'Keg.usaha_1.1.a.-1.5.a.'!J23</f>
        <v>0</v>
      </c>
      <c r="J8" s="202">
        <f>'Keg.usaha_1.1.a.-1.5.a.'!K23</f>
        <v>0</v>
      </c>
      <c r="K8" s="202">
        <f>'Keg.usaha_1.1.a.-1.5.a.'!L23</f>
        <v>0</v>
      </c>
      <c r="L8" s="202">
        <f>'Keg.usaha_1.1.a.-1.5.a.'!M23</f>
        <v>0</v>
      </c>
      <c r="M8" s="202">
        <f>'Keg.usaha_1.1.a.-1.5.a.'!N23</f>
        <v>0</v>
      </c>
      <c r="N8" s="202">
        <f>'Keg.usaha_1.1.a.-1.5.a.'!O23</f>
        <v>0</v>
      </c>
      <c r="O8" s="202">
        <f>'Keg.usaha_1.1.a.-1.5.a.'!P23</f>
        <v>0</v>
      </c>
      <c r="P8" s="202">
        <f>'Keg.usaha_1.1.a.-1.5.a.'!Q23</f>
        <v>0</v>
      </c>
      <c r="Q8" s="202">
        <f>'Keg.usaha_1.1.a.-1.5.a.'!R23</f>
        <v>0</v>
      </c>
      <c r="R8" s="202">
        <f>'Keg.usaha_1.1.a.-1.5.a.'!S23</f>
        <v>0</v>
      </c>
      <c r="S8" s="301">
        <f>'Keg.usaha_1.1.a.-1.5.a.'!T23</f>
        <v>0</v>
      </c>
      <c r="T8" s="202"/>
      <c r="U8" s="202"/>
    </row>
    <row r="9" spans="1:23" ht="20.100000000000001" customHeight="1">
      <c r="A9" s="1189" t="s">
        <v>309</v>
      </c>
      <c r="B9" s="1190"/>
      <c r="C9" s="202"/>
      <c r="D9" s="202"/>
      <c r="E9" s="202"/>
      <c r="F9" s="202"/>
      <c r="G9" s="202"/>
      <c r="H9" s="202"/>
      <c r="I9" s="202"/>
      <c r="J9" s="202"/>
      <c r="K9" s="202"/>
      <c r="L9" s="202"/>
      <c r="M9" s="202"/>
      <c r="N9" s="202"/>
      <c r="O9" s="202"/>
      <c r="P9" s="202"/>
      <c r="Q9" s="202"/>
      <c r="R9" s="202"/>
      <c r="S9" s="301"/>
      <c r="T9" s="202"/>
      <c r="U9" s="202"/>
    </row>
    <row r="10" spans="1:23" ht="20.100000000000001" customHeight="1">
      <c r="A10" s="173"/>
      <c r="B10" s="1146" t="s">
        <v>308</v>
      </c>
      <c r="C10" s="202">
        <v>7406325.1784506496</v>
      </c>
      <c r="D10" s="202">
        <f>'Keg.usaha_1.1.a.-1.5.a.'!E35+'Keg.usaha_1.1.a.-1.5.a.'!E44+'Keg.usaha_1.1.a.-1.5.a.'!E45+'Keg.usaha_1.1.a.-1.5.a.'!E46+'Keg.usaha_1.1.a.-1.5.a.'!E47+'Keg.usaha_1.1.a.-1.5.a.'!E50+'Keg.usaha_1.1.a.-1.5.a.'!E51+'Keg.usaha_1.1.a.-1.5.a.'!E52</f>
        <v>8129719.8256224981</v>
      </c>
      <c r="E10" s="202">
        <f>'Keg.usaha_1.1.a.-1.5.a.'!F35+'Keg.usaha_1.1.a.-1.5.a.'!F44+'Keg.usaha_1.1.a.-1.5.a.'!F45+'Keg.usaha_1.1.a.-1.5.a.'!F46+'Keg.usaha_1.1.a.-1.5.a.'!F47+'Keg.usaha_1.1.a.-1.5.a.'!F50+'Keg.usaha_1.1.a.-1.5.a.'!F51+'Keg.usaha_1.1.a.-1.5.a.'!F52</f>
        <v>8925470.5671866704</v>
      </c>
      <c r="F10" s="202">
        <f>'Keg.usaha_1.1.a.-1.5.a.'!G35+'Keg.usaha_1.1.a.-1.5.a.'!G44+'Keg.usaha_1.1.a.-1.5.a.'!G45+'Keg.usaha_1.1.a.-1.5.a.'!G46+'Keg.usaha_1.1.a.-1.5.a.'!G47+'Keg.usaha_1.1.a.-1.5.a.'!G50+'Keg.usaha_1.1.a.-1.5.a.'!G51+'Keg.usaha_1.1.a.-1.5.a.'!G52</f>
        <v>9347078.4167981707</v>
      </c>
      <c r="G10" s="202">
        <f>'Keg.usaha_1.1.a.-1.5.a.'!H35+'Keg.usaha_1.1.a.-1.5.a.'!H44+'Keg.usaha_1.1.a.-1.5.a.'!H45+'Keg.usaha_1.1.a.-1.5.a.'!H46+'Keg.usaha_1.1.a.-1.5.a.'!H47+'Keg.usaha_1.1.a.-1.5.a.'!H50+'Keg.usaha_1.1.a.-1.5.a.'!H51+'Keg.usaha_1.1.a.-1.5.a.'!H52</f>
        <v>9253893.0895529818</v>
      </c>
      <c r="H10" s="202">
        <f>'Keg.usaha_1.1.a.-1.5.a.'!I35+'Keg.usaha_1.1.a.-1.5.a.'!I44+'Keg.usaha_1.1.a.-1.5.a.'!I45+'Keg.usaha_1.1.a.-1.5.a.'!I46+'Keg.usaha_1.1.a.-1.5.a.'!I47+'Keg.usaha_1.1.a.-1.5.a.'!I50+'Keg.usaha_1.1.a.-1.5.a.'!I51+'Keg.usaha_1.1.a.-1.5.a.'!I52</f>
        <v>9290752.2254773658</v>
      </c>
      <c r="I10" s="202">
        <f>'Keg.usaha_1.1.a.-1.5.a.'!J35+'Keg.usaha_1.1.a.-1.5.a.'!J44+'Keg.usaha_1.1.a.-1.5.a.'!J45+'Keg.usaha_1.1.a.-1.5.a.'!J46+'Keg.usaha_1.1.a.-1.5.a.'!J47+'Keg.usaha_1.1.a.-1.5.a.'!J50+'Keg.usaha_1.1.a.-1.5.a.'!J51+'Keg.usaha_1.1.a.-1.5.a.'!J52</f>
        <v>9486067.9528300483</v>
      </c>
      <c r="J10" s="202">
        <f>'Keg.usaha_1.1.a.-1.5.a.'!K35+'Keg.usaha_1.1.a.-1.5.a.'!K44+'Keg.usaha_1.1.a.-1.5.a.'!K45+'Keg.usaha_1.1.a.-1.5.a.'!K46+'Keg.usaha_1.1.a.-1.5.a.'!K47+'Keg.usaha_1.1.a.-1.5.a.'!K50+'Keg.usaha_1.1.a.-1.5.a.'!K51+'Keg.usaha_1.1.a.-1.5.a.'!K52</f>
        <v>9538974.2853812501</v>
      </c>
      <c r="K10" s="202">
        <f>'Keg.usaha_1.1.a.-1.5.a.'!L35+'Keg.usaha_1.1.a.-1.5.a.'!L44+'Keg.usaha_1.1.a.-1.5.a.'!L45+'Keg.usaha_1.1.a.-1.5.a.'!L46+'Keg.usaha_1.1.a.-1.5.a.'!L47+'Keg.usaha_1.1.a.-1.5.a.'!L50+'Keg.usaha_1.1.a.-1.5.a.'!L51+'Keg.usaha_1.1.a.-1.5.a.'!L52</f>
        <v>9586273.6256996561</v>
      </c>
      <c r="L10" s="202">
        <f>'Keg.usaha_1.1.a.-1.5.a.'!M35+'Keg.usaha_1.1.a.-1.5.a.'!M44+'Keg.usaha_1.1.a.-1.5.a.'!M45+'Keg.usaha_1.1.a.-1.5.a.'!M46+'Keg.usaha_1.1.a.-1.5.a.'!M47+'Keg.usaha_1.1.a.-1.5.a.'!M50+'Keg.usaha_1.1.a.-1.5.a.'!M51+'Keg.usaha_1.1.a.-1.5.a.'!M52</f>
        <v>9660126.6656070352</v>
      </c>
      <c r="M10" s="202">
        <f>'Keg.usaha_1.1.a.-1.5.a.'!N35+'Keg.usaha_1.1.a.-1.5.a.'!N44+'Keg.usaha_1.1.a.-1.5.a.'!N45+'Keg.usaha_1.1.a.-1.5.a.'!N46+'Keg.usaha_1.1.a.-1.5.a.'!N47+'Keg.usaha_1.1.a.-1.5.a.'!N50+'Keg.usaha_1.1.a.-1.5.a.'!N51+'Keg.usaha_1.1.a.-1.5.a.'!N52</f>
        <v>9614025.8766509984</v>
      </c>
      <c r="N10" s="202">
        <f>'Keg.usaha_1.1.a.-1.5.a.'!O35+'Keg.usaha_1.1.a.-1.5.a.'!O44+'Keg.usaha_1.1.a.-1.5.a.'!O45+'Keg.usaha_1.1.a.-1.5.a.'!O46+'Keg.usaha_1.1.a.-1.5.a.'!O47+'Keg.usaha_1.1.a.-1.5.a.'!O50+'Keg.usaha_1.1.a.-1.5.a.'!O51+'Keg.usaha_1.1.a.-1.5.a.'!O52</f>
        <v>9661232.0210617296</v>
      </c>
      <c r="O10" s="202">
        <f>'Keg.usaha_1.1.a.-1.5.a.'!P35+'Keg.usaha_1.1.a.-1.5.a.'!P44+'Keg.usaha_1.1.a.-1.5.a.'!P45+'Keg.usaha_1.1.a.-1.5.a.'!P46+'Keg.usaha_1.1.a.-1.5.a.'!P47+'Keg.usaha_1.1.a.-1.5.a.'!P50+'Keg.usaha_1.1.a.-1.5.a.'!P51+'Keg.usaha_1.1.a.-1.5.a.'!P52</f>
        <v>9685237.6991166472</v>
      </c>
      <c r="P10" s="202">
        <f>'Keg.usaha_1.1.a.-1.5.a.'!Q35+'Keg.usaha_1.1.a.-1.5.a.'!Q44+'Keg.usaha_1.1.a.-1.5.a.'!Q45+'Keg.usaha_1.1.a.-1.5.a.'!Q46+'Keg.usaha_1.1.a.-1.5.a.'!Q47+'Keg.usaha_1.1.a.-1.5.a.'!Q50+'Keg.usaha_1.1.a.-1.5.a.'!Q51+'Keg.usaha_1.1.a.-1.5.a.'!Q52</f>
        <v>9701111.3884593323</v>
      </c>
      <c r="Q10" s="202">
        <f>'Keg.usaha_1.1.a.-1.5.a.'!R35+'Keg.usaha_1.1.a.-1.5.a.'!R44+'Keg.usaha_1.1.a.-1.5.a.'!R45+'Keg.usaha_1.1.a.-1.5.a.'!R46+'Keg.usaha_1.1.a.-1.5.a.'!R47+'Keg.usaha_1.1.a.-1.5.a.'!R50+'Keg.usaha_1.1.a.-1.5.a.'!R51+'Keg.usaha_1.1.a.-1.5.a.'!R52</f>
        <v>9826838.3793147951</v>
      </c>
      <c r="R10" s="202">
        <f>'Keg.usaha_1.1.a.-1.5.a.'!S35+'Keg.usaha_1.1.a.-1.5.a.'!S44+'Keg.usaha_1.1.a.-1.5.a.'!S45+'Keg.usaha_1.1.a.-1.5.a.'!S46+'Keg.usaha_1.1.a.-1.5.a.'!S47+'Keg.usaha_1.1.a.-1.5.a.'!S50+'Keg.usaha_1.1.a.-1.5.a.'!S51+'Keg.usaha_1.1.a.-1.5.a.'!S52</f>
        <v>9956460.3149274606</v>
      </c>
      <c r="S10" s="301">
        <f>'Keg.usaha_1.1.a.-1.5.a.'!T35+'Keg.usaha_1.1.a.-1.5.a.'!T44+'Keg.usaha_1.1.a.-1.5.a.'!T45+'Keg.usaha_1.1.a.-1.5.a.'!T46+'Keg.usaha_1.1.a.-1.5.a.'!T47+'Keg.usaha_1.1.a.-1.5.a.'!T50+'Keg.usaha_1.1.a.-1.5.a.'!T51+'Keg.usaha_1.1.a.-1.5.a.'!T52</f>
        <v>9897124.3035188448</v>
      </c>
      <c r="T10" s="202"/>
      <c r="U10" s="202"/>
    </row>
    <row r="11" spans="1:23" ht="19.5" customHeight="1">
      <c r="A11" s="173"/>
      <c r="B11" s="1146" t="s">
        <v>907</v>
      </c>
      <c r="C11" s="202">
        <f>'BPR 2.1-2.6'!D10+'BPR 2.1-2.6'!D13+'BPR 2.1-2.6'!D14+'BPR 2.1-2.6'!D15</f>
        <v>127521.66755355796</v>
      </c>
      <c r="D11" s="202">
        <f>'BPR 2.1-2.6'!E10+'BPR 2.1-2.6'!E13+'BPR 2.1-2.6'!E14+'BPR 2.1-2.6'!E15</f>
        <v>139647.97720288299</v>
      </c>
      <c r="E11" s="202">
        <f>'BPR 2.1-2.6'!F10+'BPR 2.1-2.6'!F13+'BPR 2.1-2.6'!F14+'BPR 2.1-2.6'!F15</f>
        <v>151606.85152267298</v>
      </c>
      <c r="F11" s="202">
        <f>'BPR 2.1-2.6'!G10+'BPR 2.1-2.6'!G13+'BPR 2.1-2.6'!G14+'BPR 2.1-2.6'!G15</f>
        <v>163564.08800113798</v>
      </c>
      <c r="G11" s="202">
        <f>'BPR 2.1-2.6'!H10+'BPR 2.1-2.6'!H13+'BPR 2.1-2.6'!H14+'BPR 2.1-2.6'!H15</f>
        <v>163354.99444084897</v>
      </c>
      <c r="H11" s="202">
        <f>'BPR 2.1-2.6'!I10+'BPR 2.1-2.6'!I13+'BPR 2.1-2.6'!I14+'BPR 2.1-2.6'!I15</f>
        <v>162685.163999677</v>
      </c>
      <c r="I11" s="202">
        <f>'BPR 2.1-2.6'!J10+'BPR 2.1-2.6'!J13+'BPR 2.1-2.6'!J14+'BPR 2.1-2.6'!J15</f>
        <v>162933.50586026997</v>
      </c>
      <c r="J11" s="202">
        <f>'BPR 2.1-2.6'!K10+'BPR 2.1-2.6'!K13+'BPR 2.1-2.6'!K14+'BPR 2.1-2.6'!K15</f>
        <v>163883.48453206799</v>
      </c>
      <c r="K11" s="202">
        <f>'BPR 2.1-2.6'!L10+'BPR 2.1-2.6'!L13+'BPR 2.1-2.6'!L14+'BPR 2.1-2.6'!L15</f>
        <v>163890.68906198203</v>
      </c>
      <c r="L11" s="202">
        <f>'BPR 2.1-2.6'!M10+'BPR 2.1-2.6'!M13+'BPR 2.1-2.6'!M14+'BPR 2.1-2.6'!M15</f>
        <v>165230.58811166399</v>
      </c>
      <c r="M11" s="202">
        <f>'BPR 2.1-2.6'!N10+'BPR 2.1-2.6'!N13+'BPR 2.1-2.6'!N14+'BPR 2.1-2.6'!N15</f>
        <v>166346.649842857</v>
      </c>
      <c r="N11" s="202">
        <f>'BPR 2.1-2.6'!O10+'BPR 2.1-2.6'!O13+'BPR 2.1-2.6'!O14+'BPR 2.1-2.6'!O15</f>
        <v>167232.76215060701</v>
      </c>
      <c r="O11" s="202">
        <f>'BPR 2.1-2.6'!P10+'BPR 2.1-2.6'!P13+'BPR 2.1-2.6'!P14+'BPR 2.1-2.6'!P15</f>
        <v>167942.12081021399</v>
      </c>
      <c r="P11" s="202">
        <f>'BPR 2.1-2.6'!Q10+'BPR 2.1-2.6'!Q13+'BPR 2.1-2.6'!Q14+'BPR 2.1-2.6'!Q15</f>
        <v>168512.17165050301</v>
      </c>
      <c r="Q11" s="202">
        <f>'BPR 2.1-2.6'!R10+'BPR 2.1-2.6'!R13+'BPR 2.1-2.6'!R14+'BPR 2.1-2.6'!R15</f>
        <v>169440.294837978</v>
      </c>
      <c r="R11" s="202">
        <f>'BPR 2.1-2.6'!R10+'BPR 2.1-2.6'!R13+'BPR 2.1-2.6'!R14+'BPR 2.1-2.6'!R15</f>
        <v>169440.294837978</v>
      </c>
      <c r="S11" s="301">
        <f>'BPR 2.1-2.6'!S10+'BPR 2.1-2.6'!S13+'BPR 2.1-2.6'!S14+'BPR 2.1-2.6'!S15</f>
        <v>171059.629948077</v>
      </c>
      <c r="T11" s="202"/>
      <c r="U11" s="202"/>
    </row>
    <row r="12" spans="1:23" ht="20.100000000000001" customHeight="1">
      <c r="A12" s="1189" t="s">
        <v>310</v>
      </c>
      <c r="B12" s="1190"/>
      <c r="C12" s="202"/>
      <c r="D12" s="202"/>
      <c r="E12" s="202"/>
      <c r="F12" s="202"/>
      <c r="G12" s="202"/>
      <c r="H12" s="202"/>
      <c r="I12" s="202"/>
      <c r="J12" s="202"/>
      <c r="K12" s="202"/>
      <c r="L12" s="202"/>
      <c r="M12" s="202"/>
      <c r="N12" s="202"/>
      <c r="O12" s="202"/>
      <c r="P12" s="202"/>
      <c r="Q12" s="202"/>
      <c r="R12" s="202"/>
      <c r="S12" s="301"/>
      <c r="T12" s="202"/>
      <c r="U12" s="202"/>
    </row>
    <row r="13" spans="1:23" ht="20.100000000000001" customHeight="1">
      <c r="A13" s="174"/>
      <c r="B13" s="1146" t="s">
        <v>308</v>
      </c>
      <c r="C13" s="202">
        <v>9177893.5816090684</v>
      </c>
      <c r="D13" s="202">
        <f>'Aset BU per Kel.Bank_1.21.a'!E9</f>
        <v>10112304.051738299</v>
      </c>
      <c r="E13" s="202">
        <f>'Aset BU per Kel.Bank_1.21.a'!F9</f>
        <v>11113313.94615468</v>
      </c>
      <c r="F13" s="202">
        <f>'Aset BU per Kel.Bank_1.21.a'!G9</f>
        <v>11765837.717442814</v>
      </c>
      <c r="G13" s="202">
        <f>'Aset BU per Kel.Bank_1.21.a'!H9</f>
        <v>11670488</v>
      </c>
      <c r="H13" s="202">
        <f>'Aset BU per Kel.Bank_1.21.a'!I9</f>
        <v>11708017.092430299</v>
      </c>
      <c r="I13" s="202">
        <f>'Aset BU per Kel.Bank_1.21.a'!J9</f>
        <v>11875828.053479698</v>
      </c>
      <c r="J13" s="202">
        <f>'Aset BU per Kel.Bank_1.21.a'!K9</f>
        <v>11878089.603579998</v>
      </c>
      <c r="K13" s="202">
        <f>'Aset BU per Kel.Bank_1.21.a'!L9</f>
        <v>11921366.313440008</v>
      </c>
      <c r="L13" s="202">
        <f>'Aset BU per Kel.Bank_1.21.a'!M9</f>
        <v>12048215.289854273</v>
      </c>
      <c r="M13" s="202">
        <f>'Aset BU per Kel.Bank_1.21.a'!N9</f>
        <v>12012400.617041521</v>
      </c>
      <c r="N13" s="202">
        <f>'Aset BU per Kel.Bank_1.21.a'!O9</f>
        <v>12090886.882967876</v>
      </c>
      <c r="O13" s="202">
        <f>'Aset BU per Kel.Bank_1.21.a'!P9</f>
        <v>12147173.004189579</v>
      </c>
      <c r="P13" s="202">
        <f>'Aset BU per Kel.Bank_1.21.a'!Q9</f>
        <v>12172026.513709525</v>
      </c>
      <c r="Q13" s="202">
        <f>'Aset BU per Kel.Bank_1.21.a'!R9</f>
        <v>12334712.151016485</v>
      </c>
      <c r="R13" s="202">
        <f>'Aset BU per Kel.Bank_1.21.a'!S9</f>
        <v>12460955.465785494</v>
      </c>
      <c r="S13" s="301">
        <f>'Aset BU per Kel.Bank_1.21.a'!T9</f>
        <v>12410663.427299676</v>
      </c>
      <c r="T13" s="202"/>
      <c r="U13" s="202"/>
      <c r="V13" s="66"/>
      <c r="W13" s="66"/>
    </row>
    <row r="14" spans="1:23" ht="20.100000000000001" customHeight="1">
      <c r="A14" s="174"/>
      <c r="B14" s="1146" t="s">
        <v>907</v>
      </c>
      <c r="C14" s="202">
        <f>'BPR 2.1-2.6'!D82</f>
        <v>155075.4406989089</v>
      </c>
      <c r="D14" s="202">
        <f>'BPR 2.1-2.6'!E82</f>
        <v>168442.69882947198</v>
      </c>
      <c r="E14" s="202">
        <f>'BPR 2.1-2.6'!F82</f>
        <v>182301.55206078498</v>
      </c>
      <c r="F14" s="202">
        <f>'BPR 2.1-2.6'!G82</f>
        <v>194983.82809576901</v>
      </c>
      <c r="G14" s="202">
        <f>'BPR 2.1-2.6'!H82</f>
        <v>194684.47380254301</v>
      </c>
      <c r="H14" s="202">
        <f>'BPR 2.1-2.6'!I82</f>
        <v>193932.16370389899</v>
      </c>
      <c r="I14" s="202">
        <f>'BPR 2.1-2.6'!J82</f>
        <v>193991.87359982991</v>
      </c>
      <c r="J14" s="202">
        <f>'BPR 2.1-2.6'!K82</f>
        <v>194869.53997622</v>
      </c>
      <c r="K14" s="202">
        <f>'BPR 2.1-2.6'!L82</f>
        <v>195005.72819171497</v>
      </c>
      <c r="L14" s="202">
        <f>'BPR 2.1-2.6'!M82</f>
        <v>196337.57603894698</v>
      </c>
      <c r="M14" s="202">
        <f>'BPR 2.1-2.6'!N82</f>
        <v>197687.26635634399</v>
      </c>
      <c r="N14" s="202">
        <f>'BPR 2.1-2.6'!O82</f>
        <v>199105.99574109403</v>
      </c>
      <c r="O14" s="202">
        <f>'BPR 2.1-2.6'!P82</f>
        <v>200162.22066499406</v>
      </c>
      <c r="P14" s="202">
        <f>'BPR 2.1-2.6'!Q82</f>
        <v>201290.23085457296</v>
      </c>
      <c r="Q14" s="202">
        <f>'BPR 2.1-2.6'!R82</f>
        <v>202484.57685809198</v>
      </c>
      <c r="R14" s="202">
        <f>'BPR 2.1-2.6'!R82</f>
        <v>202484.57685809198</v>
      </c>
      <c r="S14" s="301">
        <f>'BPR 2.1-2.6'!S82</f>
        <v>204633.360618707</v>
      </c>
      <c r="T14" s="202"/>
      <c r="U14" s="202"/>
    </row>
    <row r="15" spans="1:23" ht="20.100000000000001" customHeight="1">
      <c r="A15" s="1189" t="s">
        <v>311</v>
      </c>
      <c r="B15" s="1190"/>
      <c r="C15" s="202"/>
      <c r="D15" s="202"/>
      <c r="E15" s="202"/>
      <c r="F15" s="202"/>
      <c r="G15" s="202"/>
      <c r="H15" s="202"/>
      <c r="I15" s="202"/>
      <c r="J15" s="202"/>
      <c r="K15" s="202"/>
      <c r="L15" s="202"/>
      <c r="M15" s="202"/>
      <c r="N15" s="202"/>
      <c r="O15" s="202"/>
      <c r="P15" s="202"/>
      <c r="Q15" s="202"/>
      <c r="R15" s="202"/>
      <c r="S15" s="301"/>
      <c r="T15" s="202"/>
      <c r="U15" s="202"/>
    </row>
    <row r="16" spans="1:23" ht="20.100000000000001" customHeight="1">
      <c r="A16" s="170"/>
      <c r="B16" s="1146" t="s">
        <v>308</v>
      </c>
      <c r="C16" s="202">
        <v>109</v>
      </c>
      <c r="D16" s="202">
        <f>' Jml BU_1.42.a.'!E22</f>
        <v>107</v>
      </c>
      <c r="E16" s="202">
        <f>' Jml BU_1.42.a.'!F22</f>
        <v>106</v>
      </c>
      <c r="F16" s="202">
        <f>' Jml BU_1.42.a.'!G22</f>
        <v>105</v>
      </c>
      <c r="G16" s="202">
        <f>' Jml BU_1.42.a.'!H22</f>
        <v>106</v>
      </c>
      <c r="H16" s="202">
        <f>' Jml BU_1.42.a.'!I22</f>
        <v>106</v>
      </c>
      <c r="I16" s="202">
        <f>' Jml BU_1.42.a.'!J22</f>
        <v>106</v>
      </c>
      <c r="J16" s="202">
        <f>' Jml BU_1.42.a.'!K22</f>
        <v>106</v>
      </c>
      <c r="K16" s="202">
        <f>' Jml BU_1.42.a.'!L22</f>
        <v>106</v>
      </c>
      <c r="L16" s="202">
        <f>' Jml BU_1.42.a.'!M22</f>
        <v>106</v>
      </c>
      <c r="M16" s="202">
        <f>' Jml BU_1.42.a.'!N22</f>
        <v>106</v>
      </c>
      <c r="N16" s="202">
        <f>' Jml BU_1.42.a.'!O22</f>
        <v>106</v>
      </c>
      <c r="O16" s="202">
        <f>' Jml BU_1.42.a.'!P22</f>
        <v>105</v>
      </c>
      <c r="P16" s="202">
        <f>' Jml BU_1.42.a.'!Q22</f>
        <v>105</v>
      </c>
      <c r="Q16" s="202">
        <f>' Jml BU_1.42.a.'!R22</f>
        <v>105</v>
      </c>
      <c r="R16" s="202">
        <f>' Jml BU_1.42.a.'!S22</f>
        <v>105</v>
      </c>
      <c r="S16" s="301">
        <f>' Jml BU_1.42.a.'!T22</f>
        <v>105</v>
      </c>
      <c r="T16" s="202"/>
      <c r="U16" s="202"/>
    </row>
    <row r="17" spans="1:21" ht="20.100000000000001" customHeight="1">
      <c r="A17" s="175"/>
      <c r="B17" s="1146" t="s">
        <v>907</v>
      </c>
      <c r="C17" s="202">
        <f>'SB per JP &amp; Juml.BPR_2.12-2.13'!D16</f>
        <v>1506</v>
      </c>
      <c r="D17" s="202">
        <f>'SB per JP &amp; Juml.BPR_2.12-2.13'!E16</f>
        <v>1468</v>
      </c>
      <c r="E17" s="202">
        <f>'SB per JP &amp; Juml.BPR_2.12-2.13'!F16</f>
        <v>1441</v>
      </c>
      <c r="F17" s="202">
        <f>'SB per JP &amp; Juml.BPR_2.12-2.13'!G16</f>
        <v>1402</v>
      </c>
      <c r="G17" s="202">
        <f>'SB per JP &amp; Juml.BPR_2.12-2.13'!H16</f>
        <v>1400</v>
      </c>
      <c r="H17" s="202">
        <f>'SB per JP &amp; Juml.BPR_2.12-2.13'!I16</f>
        <v>1393</v>
      </c>
      <c r="I17" s="202">
        <f>'SB per JP &amp; Juml.BPR_2.12-2.13'!J16</f>
        <v>1392</v>
      </c>
      <c r="J17" s="202">
        <f>'SB per JP &amp; Juml.BPR_2.12-2.13'!K16</f>
        <v>1389</v>
      </c>
      <c r="K17" s="202">
        <f>'SB per JP &amp; Juml.BPR_2.12-2.13'!L16</f>
        <v>1388</v>
      </c>
      <c r="L17" s="202">
        <f>'SB per JP &amp; Juml.BPR_2.12-2.13'!M16</f>
        <v>1384</v>
      </c>
      <c r="M17" s="202">
        <f>'SB per JP &amp; Juml.BPR_2.12-2.13'!N16</f>
        <v>1381</v>
      </c>
      <c r="N17" s="202">
        <f>'SB per JP &amp; Juml.BPR_2.12-2.13'!O16</f>
        <v>1378</v>
      </c>
      <c r="O17" s="202">
        <f>'SB per JP &amp; Juml.BPR_2.12-2.13'!P16</f>
        <v>1377</v>
      </c>
      <c r="P17" s="202">
        <f>'SB per JP &amp; Juml.BPR_2.12-2.13'!Q16</f>
        <v>1369</v>
      </c>
      <c r="Q17" s="202">
        <f>'SB per JP &amp; Juml.BPR_2.12-2.13'!R16</f>
        <v>1367</v>
      </c>
      <c r="R17" s="202">
        <f>'SB per JP &amp; Juml.BPR_2.12-2.13'!R16</f>
        <v>1367</v>
      </c>
      <c r="S17" s="301">
        <f>'SB per JP &amp; Juml.BPR_2.12-2.13'!S16</f>
        <v>1356</v>
      </c>
      <c r="T17" s="202"/>
      <c r="U17" s="202"/>
    </row>
    <row r="18" spans="1:21" ht="20.100000000000001" customHeight="1">
      <c r="A18" s="1189" t="s">
        <v>312</v>
      </c>
      <c r="B18" s="1190"/>
      <c r="C18" s="202"/>
      <c r="D18" s="202"/>
      <c r="E18" s="202"/>
      <c r="F18" s="202"/>
      <c r="G18" s="202"/>
      <c r="H18" s="202"/>
      <c r="I18" s="202"/>
      <c r="J18" s="202"/>
      <c r="K18" s="202"/>
      <c r="L18" s="202"/>
      <c r="M18" s="202"/>
      <c r="N18" s="202"/>
      <c r="O18" s="202"/>
      <c r="P18" s="202"/>
      <c r="Q18" s="202"/>
      <c r="R18" s="202"/>
      <c r="S18" s="301"/>
      <c r="T18" s="202"/>
      <c r="U18" s="202"/>
    </row>
    <row r="19" spans="1:21" ht="20.100000000000001" customHeight="1">
      <c r="A19" s="175"/>
      <c r="B19" s="1146" t="s">
        <v>308</v>
      </c>
      <c r="C19" s="202">
        <v>30733</v>
      </c>
      <c r="D19" s="202">
        <f>' Jml BU_1.42.a.'!E23</f>
        <v>32366</v>
      </c>
      <c r="E19" s="202">
        <f>' Jml BU_1.42.a.'!F23</f>
        <v>25377</v>
      </c>
      <c r="F19" s="202">
        <f>' Jml BU_1.42.a.'!G23</f>
        <v>24276</v>
      </c>
      <c r="G19" s="202">
        <f>' Jml BU_1.42.a.'!H23</f>
        <v>24286</v>
      </c>
      <c r="H19" s="202">
        <f>' Jml BU_1.42.a.'!I23</f>
        <v>24268</v>
      </c>
      <c r="I19" s="202">
        <f>' Jml BU_1.42.a.'!J23</f>
        <v>24243</v>
      </c>
      <c r="J19" s="202">
        <f>' Jml BU_1.42.a.'!K23</f>
        <v>24209</v>
      </c>
      <c r="K19" s="202">
        <f>' Jml BU_1.42.a.'!L23</f>
        <v>24150</v>
      </c>
      <c r="L19" s="202">
        <f>' Jml BU_1.42.a.'!M23</f>
        <v>24170</v>
      </c>
      <c r="M19" s="202">
        <f>' Jml BU_1.42.a.'!N23</f>
        <v>24268</v>
      </c>
      <c r="N19" s="202">
        <f>' Jml BU_1.42.a.'!O23</f>
        <v>23972</v>
      </c>
      <c r="O19" s="202">
        <f>' Jml BU_1.42.a.'!P23</f>
        <v>23935</v>
      </c>
      <c r="P19" s="202">
        <f>' Jml BU_1.42.a.'!Q23</f>
        <v>23919</v>
      </c>
      <c r="Q19" s="202">
        <f>' Jml BU_1.42.a.'!R23</f>
        <v>23897</v>
      </c>
      <c r="R19" s="202">
        <f>' Jml BU_1.42.a.'!S23</f>
        <v>23899</v>
      </c>
      <c r="S19" s="301">
        <f>' Jml BU_1.42.a.'!T23</f>
        <v>23853</v>
      </c>
      <c r="T19" s="202"/>
      <c r="U19" s="202"/>
    </row>
    <row r="20" spans="1:21" ht="20.100000000000001" customHeight="1" thickBot="1">
      <c r="A20" s="299"/>
      <c r="B20" s="300" t="s">
        <v>907</v>
      </c>
      <c r="C20" s="302">
        <f>'SB per JP &amp; Juml.BPR_2.12-2.13'!D17</f>
        <v>5913</v>
      </c>
      <c r="D20" s="302">
        <f>'SB per JP &amp; Juml.BPR_2.12-2.13'!E17</f>
        <v>5871</v>
      </c>
      <c r="E20" s="302">
        <f>'SB per JP &amp; Juml.BPR_2.12-2.13'!F17</f>
        <v>6044</v>
      </c>
      <c r="F20" s="302">
        <f>'SB per JP &amp; Juml.BPR_2.12-2.13'!G17</f>
        <v>6047</v>
      </c>
      <c r="G20" s="302">
        <f>'SB per JP &amp; Juml.BPR_2.12-2.13'!H17</f>
        <v>6047</v>
      </c>
      <c r="H20" s="302">
        <f>'SB per JP &amp; Juml.BPR_2.12-2.13'!I17</f>
        <v>6050</v>
      </c>
      <c r="I20" s="302">
        <f>'SB per JP &amp; Juml.BPR_2.12-2.13'!J17</f>
        <v>6041</v>
      </c>
      <c r="J20" s="302">
        <f>'SB per JP &amp; Juml.BPR_2.12-2.13'!K17</f>
        <v>6026</v>
      </c>
      <c r="K20" s="302">
        <f>'SB per JP &amp; Juml.BPR_2.12-2.13'!L17</f>
        <v>6007</v>
      </c>
      <c r="L20" s="302">
        <f>'SB per JP &amp; Juml.BPR_2.12-2.13'!M17</f>
        <v>5998</v>
      </c>
      <c r="M20" s="302">
        <f>'SB per JP &amp; Juml.BPR_2.12-2.13'!N17</f>
        <v>6008</v>
      </c>
      <c r="N20" s="302">
        <f>'SB per JP &amp; Juml.BPR_2.12-2.13'!O17</f>
        <v>5993</v>
      </c>
      <c r="O20" s="302">
        <f>'SB per JP &amp; Juml.BPR_2.12-2.13'!P17</f>
        <v>5975</v>
      </c>
      <c r="P20" s="302">
        <f>'SB per JP &amp; Juml.BPR_2.12-2.13'!Q17</f>
        <v>5960</v>
      </c>
      <c r="Q20" s="302">
        <f>'SB per JP &amp; Juml.BPR_2.12-2.13'!R17</f>
        <v>5955</v>
      </c>
      <c r="R20" s="302">
        <f>'SB per JP &amp; Juml.BPR_2.12-2.13'!R17</f>
        <v>5955</v>
      </c>
      <c r="S20" s="1114">
        <f>'SB per JP &amp; Juml.BPR_2.12-2.13'!S17</f>
        <v>5882</v>
      </c>
      <c r="T20" s="202"/>
      <c r="U20" s="202"/>
    </row>
    <row r="21" spans="1:21" ht="34.700000000000003" hidden="1" customHeight="1" thickBot="1">
      <c r="A21" s="1187" t="s">
        <v>275</v>
      </c>
      <c r="B21" s="1188"/>
      <c r="C21" s="1109"/>
      <c r="D21" s="1109"/>
      <c r="E21" s="1109"/>
      <c r="F21" s="1109"/>
      <c r="G21" s="1109"/>
      <c r="H21" s="1109"/>
      <c r="I21" s="1109"/>
      <c r="J21" s="1109"/>
      <c r="K21" s="1109"/>
      <c r="L21" s="1109"/>
      <c r="M21" s="1109"/>
      <c r="N21" s="1109"/>
      <c r="O21" s="1109"/>
      <c r="P21" s="1109"/>
      <c r="Q21" s="1109"/>
      <c r="R21" s="1109"/>
      <c r="S21" s="1110"/>
      <c r="T21" s="1110"/>
      <c r="U21" s="1110"/>
    </row>
    <row r="22" spans="1:21" ht="30" customHeight="1"/>
    <row r="23" spans="1:21" ht="12.95" customHeight="1"/>
    <row r="26" spans="1:21" ht="13.5" customHeight="1"/>
    <row r="27" spans="1:21">
      <c r="C27" s="267"/>
      <c r="D27" s="267"/>
      <c r="E27" s="267"/>
      <c r="F27" s="267"/>
      <c r="G27" s="267"/>
      <c r="H27" s="267"/>
      <c r="I27" s="267"/>
      <c r="J27" s="267"/>
      <c r="K27" s="267"/>
      <c r="L27" s="267"/>
      <c r="M27" s="267"/>
      <c r="N27" s="267"/>
      <c r="O27" s="267"/>
      <c r="P27" s="267"/>
      <c r="Q27" s="267"/>
      <c r="R27" s="267"/>
      <c r="S27" s="267"/>
      <c r="T27" s="267"/>
      <c r="U27" s="267"/>
    </row>
    <row r="31" spans="1:21" ht="8.25" customHeight="1"/>
    <row r="32" spans="1:21" ht="21" customHeight="1"/>
    <row r="33" ht="21" customHeight="1"/>
    <row r="52" ht="12.95" customHeight="1"/>
    <row r="63" ht="12.95" customHeight="1"/>
    <row r="245" spans="1:29" ht="16.7"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row>
    <row r="246" spans="1:29" ht="16.7"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row>
  </sheetData>
  <mergeCells count="14">
    <mergeCell ref="A21:B21"/>
    <mergeCell ref="A15:B15"/>
    <mergeCell ref="A18:B18"/>
    <mergeCell ref="A12:B12"/>
    <mergeCell ref="A2:S2"/>
    <mergeCell ref="A9:B9"/>
    <mergeCell ref="A3:B4"/>
    <mergeCell ref="A8:B8"/>
    <mergeCell ref="A5:B5"/>
    <mergeCell ref="C3:C4"/>
    <mergeCell ref="D3:D4"/>
    <mergeCell ref="E3:E4"/>
    <mergeCell ref="F3:F4"/>
    <mergeCell ref="G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sqref="A1:Q110"/>
    </sheetView>
  </sheetViews>
  <sheetFormatPr defaultColWidth="0" defaultRowHeight="12.75"/>
  <cols>
    <col min="1" max="1" width="36.77734375" style="11" customWidth="1"/>
    <col min="2" max="2" width="7.77734375" style="107" hidden="1" customWidth="1"/>
    <col min="3" max="15" width="7.77734375" style="107" customWidth="1"/>
    <col min="16" max="17" width="8.109375" style="107"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200" t="s">
        <v>792</v>
      </c>
      <c r="B1" s="1201"/>
      <c r="C1" s="1201"/>
      <c r="D1" s="1201"/>
      <c r="E1" s="1201"/>
      <c r="F1" s="1201"/>
      <c r="G1" s="1201"/>
      <c r="H1" s="1201"/>
      <c r="I1" s="1201"/>
      <c r="J1" s="1201"/>
      <c r="K1" s="1201"/>
      <c r="L1" s="1201"/>
      <c r="M1" s="1201"/>
      <c r="N1" s="1201"/>
      <c r="O1" s="1201"/>
      <c r="P1" s="1201"/>
      <c r="Q1" s="1202"/>
    </row>
    <row r="2" spans="1:23" ht="25.15" customHeight="1">
      <c r="A2" s="1231" t="s">
        <v>419</v>
      </c>
      <c r="B2" s="1208">
        <v>2021</v>
      </c>
      <c r="C2" s="1208">
        <v>2022</v>
      </c>
      <c r="D2" s="1208">
        <v>2023</v>
      </c>
      <c r="E2" s="1208">
        <v>2024</v>
      </c>
      <c r="F2" s="1208"/>
      <c r="G2" s="1208"/>
      <c r="H2" s="1208"/>
      <c r="I2" s="1208"/>
      <c r="J2" s="1208"/>
      <c r="K2" s="1208"/>
      <c r="L2" s="1208"/>
      <c r="M2" s="1208"/>
      <c r="N2" s="1208"/>
      <c r="O2" s="1208"/>
      <c r="P2" s="1208"/>
      <c r="Q2" s="1130">
        <v>2025</v>
      </c>
    </row>
    <row r="3" spans="1:23" ht="25.15" customHeight="1">
      <c r="A3" s="1231"/>
      <c r="B3" s="1208"/>
      <c r="C3" s="1208"/>
      <c r="D3" s="1208"/>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ht="30" customHeight="1">
      <c r="A4" s="168" t="s">
        <v>430</v>
      </c>
      <c r="B4" s="1470"/>
      <c r="C4" s="1470"/>
      <c r="D4" s="1470"/>
      <c r="E4" s="1470"/>
      <c r="F4" s="1470"/>
      <c r="G4" s="1470"/>
      <c r="H4" s="1470"/>
      <c r="I4" s="1470"/>
      <c r="J4" s="1470"/>
      <c r="K4" s="1470"/>
      <c r="L4" s="1470"/>
      <c r="M4" s="1470"/>
      <c r="N4" s="1470"/>
      <c r="O4" s="1470"/>
      <c r="P4" s="1470"/>
      <c r="Q4" s="810"/>
    </row>
    <row r="5" spans="1:23" ht="22.35" customHeight="1">
      <c r="A5" s="355" t="s">
        <v>96</v>
      </c>
      <c r="B5" s="805">
        <v>1.7147965205676901</v>
      </c>
      <c r="C5" s="805">
        <v>1.91130657646012</v>
      </c>
      <c r="D5" s="805">
        <v>2.19725449406863</v>
      </c>
      <c r="E5" s="805">
        <v>2.13929971557168</v>
      </c>
      <c r="F5" s="805">
        <v>2.1561957332627402</v>
      </c>
      <c r="G5" s="805">
        <v>2.1564777165412599</v>
      </c>
      <c r="H5" s="805">
        <v>2.1473052483220498</v>
      </c>
      <c r="I5" s="805">
        <v>2.2142942659828702</v>
      </c>
      <c r="J5" s="805">
        <v>2.2434945677991598</v>
      </c>
      <c r="K5" s="805">
        <v>2.256005700082</v>
      </c>
      <c r="L5" s="805">
        <v>2.2506205744790799</v>
      </c>
      <c r="M5" s="805">
        <v>2.2978525151265301</v>
      </c>
      <c r="N5" s="805">
        <v>2.2910460119970701</v>
      </c>
      <c r="O5" s="805">
        <v>2.3531400328044798</v>
      </c>
      <c r="P5" s="805">
        <v>2.41271962175718</v>
      </c>
      <c r="Q5" s="972">
        <v>2.3478576498202899</v>
      </c>
      <c r="R5" s="23"/>
      <c r="V5" s="23"/>
      <c r="W5" s="23"/>
    </row>
    <row r="6" spans="1:23" ht="22.35" customHeight="1">
      <c r="A6" s="355" t="s">
        <v>431</v>
      </c>
      <c r="B6" s="805">
        <v>0.16734818405471499</v>
      </c>
      <c r="C6" s="805">
        <v>1.01434078616284</v>
      </c>
      <c r="D6" s="805">
        <v>1.65875447352804</v>
      </c>
      <c r="E6" s="805">
        <v>1.6779036197800801</v>
      </c>
      <c r="F6" s="805">
        <v>1.68568074286666</v>
      </c>
      <c r="G6" s="805">
        <v>1.6235434999449401</v>
      </c>
      <c r="H6" s="805">
        <v>1.6331968513223201</v>
      </c>
      <c r="I6" s="805">
        <v>1.9606110252126101</v>
      </c>
      <c r="J6" s="805">
        <v>1.7249496735883101</v>
      </c>
      <c r="K6" s="805">
        <v>2.2191331241819698</v>
      </c>
      <c r="L6" s="805">
        <v>2.3206242825361101</v>
      </c>
      <c r="M6" s="805">
        <v>2.2849091506992298</v>
      </c>
      <c r="N6" s="805">
        <v>2.21989644910024</v>
      </c>
      <c r="O6" s="805">
        <v>1.9287989814711799</v>
      </c>
      <c r="P6" s="805">
        <v>2.0340883317132898</v>
      </c>
      <c r="Q6" s="972">
        <v>1.9531866306155901</v>
      </c>
      <c r="R6" s="45"/>
    </row>
    <row r="7" spans="1:23" ht="30" customHeight="1">
      <c r="A7" s="168" t="s">
        <v>432</v>
      </c>
      <c r="B7" s="1471"/>
      <c r="C7" s="1471"/>
      <c r="D7" s="1471"/>
      <c r="E7" s="1471"/>
      <c r="F7" s="1471"/>
      <c r="G7" s="1471"/>
      <c r="H7" s="1471"/>
      <c r="I7" s="1471"/>
      <c r="J7" s="1471"/>
      <c r="K7" s="1471"/>
      <c r="L7" s="1471"/>
      <c r="M7" s="1471"/>
      <c r="N7" s="1471"/>
      <c r="O7" s="1471"/>
      <c r="P7" s="1471"/>
      <c r="Q7" s="973"/>
      <c r="R7" s="45"/>
    </row>
    <row r="8" spans="1:23" ht="22.35" customHeight="1">
      <c r="A8" s="355" t="s">
        <v>96</v>
      </c>
      <c r="B8" s="805">
        <v>0.685453538756022</v>
      </c>
      <c r="C8" s="805">
        <v>0.667030461922556</v>
      </c>
      <c r="D8" s="805">
        <v>0.68913673967177103</v>
      </c>
      <c r="E8" s="805">
        <v>0.67609588257152398</v>
      </c>
      <c r="F8" s="805">
        <v>0.67496441050794098</v>
      </c>
      <c r="G8" s="805">
        <v>0.67758724548867</v>
      </c>
      <c r="H8" s="805">
        <v>0.67975318508084004</v>
      </c>
      <c r="I8" s="805">
        <v>0.66905810678934297</v>
      </c>
      <c r="J8" s="805">
        <v>0.66929364312566597</v>
      </c>
      <c r="K8" s="805">
        <v>0.652695326514666</v>
      </c>
      <c r="L8" s="805">
        <v>0.65178266056129897</v>
      </c>
      <c r="M8" s="805">
        <v>0.66511950569501099</v>
      </c>
      <c r="N8" s="805">
        <v>0.66370086275376095</v>
      </c>
      <c r="O8" s="805">
        <v>0.66741034102428598</v>
      </c>
      <c r="P8" s="805">
        <v>0.67934505319043104</v>
      </c>
      <c r="Q8" s="972">
        <v>0.67758637343724504</v>
      </c>
      <c r="R8" s="45"/>
    </row>
    <row r="9" spans="1:23" ht="22.35" customHeight="1">
      <c r="A9" s="355" t="s">
        <v>431</v>
      </c>
      <c r="B9" s="805">
        <v>0.17304087772565699</v>
      </c>
      <c r="C9" s="805">
        <v>0.43157755396625902</v>
      </c>
      <c r="D9" s="805">
        <v>0.78279901815597097</v>
      </c>
      <c r="E9" s="805">
        <v>0.78251361304123801</v>
      </c>
      <c r="F9" s="805">
        <v>0.76775115621241197</v>
      </c>
      <c r="G9" s="805">
        <v>0.68612582858103899</v>
      </c>
      <c r="H9" s="805">
        <v>0.75008854523274004</v>
      </c>
      <c r="I9" s="805">
        <v>0.836725771728974</v>
      </c>
      <c r="J9" s="805">
        <v>0.81162067181781195</v>
      </c>
      <c r="K9" s="805">
        <v>0.82367634215940699</v>
      </c>
      <c r="L9" s="805">
        <v>0.83186671399094403</v>
      </c>
      <c r="M9" s="805">
        <v>0.84057796032391696</v>
      </c>
      <c r="N9" s="805">
        <v>0.83408837020598203</v>
      </c>
      <c r="O9" s="805">
        <v>0.78541869661126695</v>
      </c>
      <c r="P9" s="805">
        <v>0.76403866590373104</v>
      </c>
      <c r="Q9" s="972">
        <v>0.77463704154581603</v>
      </c>
      <c r="R9" s="45"/>
    </row>
    <row r="10" spans="1:23" ht="30" customHeight="1">
      <c r="A10" s="168" t="s">
        <v>433</v>
      </c>
      <c r="B10" s="1471"/>
      <c r="C10" s="1471"/>
      <c r="D10" s="1471"/>
      <c r="E10" s="1471"/>
      <c r="F10" s="1471"/>
      <c r="G10" s="1471"/>
      <c r="H10" s="1471"/>
      <c r="I10" s="1471"/>
      <c r="J10" s="1471"/>
      <c r="K10" s="1471"/>
      <c r="L10" s="1471"/>
      <c r="M10" s="1471"/>
      <c r="N10" s="1471"/>
      <c r="O10" s="1471"/>
      <c r="P10" s="1471"/>
      <c r="Q10" s="973"/>
      <c r="R10" s="45"/>
    </row>
    <row r="11" spans="1:23" ht="25.5">
      <c r="A11" s="356" t="s">
        <v>434</v>
      </c>
      <c r="B11" s="1471"/>
      <c r="C11" s="1471"/>
      <c r="D11" s="1471"/>
      <c r="E11" s="1471"/>
      <c r="F11" s="1471"/>
      <c r="G11" s="1471"/>
      <c r="H11" s="1471"/>
      <c r="I11" s="1471"/>
      <c r="J11" s="1471"/>
      <c r="K11" s="1471"/>
      <c r="L11" s="1471"/>
      <c r="M11" s="1471"/>
      <c r="N11" s="1471"/>
      <c r="O11" s="1471"/>
      <c r="P11" s="1471"/>
      <c r="Q11" s="973"/>
      <c r="R11" s="45"/>
    </row>
    <row r="12" spans="1:23" ht="22.35" customHeight="1">
      <c r="A12" s="355" t="s">
        <v>96</v>
      </c>
      <c r="B12" s="806">
        <v>2.9183354545830298</v>
      </c>
      <c r="C12" s="806">
        <v>3.9499501682376299</v>
      </c>
      <c r="D12" s="806">
        <v>4.7612028387985603</v>
      </c>
      <c r="E12" s="806">
        <v>4.68220718245915</v>
      </c>
      <c r="F12" s="806">
        <v>4.6242198868204403</v>
      </c>
      <c r="G12" s="806">
        <v>4.6166581559986897</v>
      </c>
      <c r="H12" s="806">
        <v>4.6513126365799797</v>
      </c>
      <c r="I12" s="806">
        <v>4.6767584229564401</v>
      </c>
      <c r="J12" s="806">
        <v>4.7028054996979201</v>
      </c>
      <c r="K12" s="806">
        <v>4.7776628045456402</v>
      </c>
      <c r="L12" s="806">
        <v>4.7876818034114903</v>
      </c>
      <c r="M12" s="806">
        <v>4.8077586512969104</v>
      </c>
      <c r="N12" s="806">
        <v>4.7801916385872198</v>
      </c>
      <c r="O12" s="806">
        <v>4.7753366478551902</v>
      </c>
      <c r="P12" s="806">
        <v>4.91707387785336</v>
      </c>
      <c r="Q12" s="974">
        <v>4.8743406314115703</v>
      </c>
      <c r="R12" s="45"/>
    </row>
    <row r="13" spans="1:23" ht="22.35" customHeight="1">
      <c r="A13" s="355" t="s">
        <v>431</v>
      </c>
      <c r="B13" s="806">
        <v>0.36849379745222999</v>
      </c>
      <c r="C13" s="806">
        <v>2.7432673456422498</v>
      </c>
      <c r="D13" s="806">
        <v>3.8548956062921902</v>
      </c>
      <c r="E13" s="806">
        <v>3.9769098273783801</v>
      </c>
      <c r="F13" s="806">
        <v>3.8836013093144501</v>
      </c>
      <c r="G13" s="806">
        <v>3.9469191366215099</v>
      </c>
      <c r="H13" s="806">
        <v>3.6965724622634002</v>
      </c>
      <c r="I13" s="806">
        <v>3.76322716657842</v>
      </c>
      <c r="J13" s="806">
        <v>3.6896854335631</v>
      </c>
      <c r="K13" s="806">
        <v>3.9227019207110199</v>
      </c>
      <c r="L13" s="806">
        <v>3.9396953889529498</v>
      </c>
      <c r="M13" s="806">
        <v>3.8273401144716099</v>
      </c>
      <c r="N13" s="806">
        <v>3.73608270718637</v>
      </c>
      <c r="O13" s="806">
        <v>3.7085961955692301</v>
      </c>
      <c r="P13" s="806">
        <v>3.76216614558275</v>
      </c>
      <c r="Q13" s="974">
        <v>3.6816192956763198</v>
      </c>
      <c r="R13" s="45"/>
    </row>
    <row r="14" spans="1:23" ht="25.5">
      <c r="A14" s="356" t="s">
        <v>435</v>
      </c>
      <c r="B14" s="1472"/>
      <c r="C14" s="1472"/>
      <c r="D14" s="1472"/>
      <c r="E14" s="1472"/>
      <c r="F14" s="1472"/>
      <c r="G14" s="1472"/>
      <c r="H14" s="1472"/>
      <c r="I14" s="1472"/>
      <c r="J14" s="1472"/>
      <c r="K14" s="1472"/>
      <c r="L14" s="1472"/>
      <c r="M14" s="1472"/>
      <c r="N14" s="1472"/>
      <c r="O14" s="1472"/>
      <c r="P14" s="1472"/>
      <c r="Q14" s="975"/>
      <c r="R14" s="45"/>
    </row>
    <row r="15" spans="1:23" ht="22.35" customHeight="1">
      <c r="A15" s="355" t="s">
        <v>96</v>
      </c>
      <c r="B15" s="806">
        <v>3.2053720979768898</v>
      </c>
      <c r="C15" s="806">
        <v>4.1836927776441799</v>
      </c>
      <c r="D15" s="806">
        <v>5.2442717021106002</v>
      </c>
      <c r="E15" s="806">
        <v>5.3708250549241399</v>
      </c>
      <c r="F15" s="806">
        <v>5.3877828093095896</v>
      </c>
      <c r="G15" s="806">
        <v>5.3556490316519803</v>
      </c>
      <c r="H15" s="806">
        <v>5.3222176521766098</v>
      </c>
      <c r="I15" s="806">
        <v>5.31262310429174</v>
      </c>
      <c r="J15" s="806">
        <v>5.3439414902927203</v>
      </c>
      <c r="K15" s="806">
        <v>5.41346871887791</v>
      </c>
      <c r="L15" s="806">
        <v>5.4748266005299504</v>
      </c>
      <c r="M15" s="806">
        <v>5.5217635742976601</v>
      </c>
      <c r="N15" s="806">
        <v>5.5296873721752</v>
      </c>
      <c r="O15" s="806">
        <v>5.5295782964336802</v>
      </c>
      <c r="P15" s="806">
        <v>5.5444519610419603</v>
      </c>
      <c r="Q15" s="974">
        <v>5.56996372411884</v>
      </c>
      <c r="R15" s="45"/>
    </row>
    <row r="16" spans="1:23" ht="22.35" customHeight="1">
      <c r="A16" s="355" t="s">
        <v>431</v>
      </c>
      <c r="B16" s="806">
        <v>0.499373172056509</v>
      </c>
      <c r="C16" s="806">
        <v>2.6028460922116099</v>
      </c>
      <c r="D16" s="806">
        <v>4.5685203661476503</v>
      </c>
      <c r="E16" s="806">
        <v>4.60851067036318</v>
      </c>
      <c r="F16" s="806">
        <v>4.5472830224086804</v>
      </c>
      <c r="G16" s="806">
        <v>4.4066378475965502</v>
      </c>
      <c r="H16" s="806">
        <v>4.51526228738597</v>
      </c>
      <c r="I16" s="806">
        <v>4.54096243545776</v>
      </c>
      <c r="J16" s="806">
        <v>4.6387216668771796</v>
      </c>
      <c r="K16" s="806">
        <v>4.6861660336959101</v>
      </c>
      <c r="L16" s="806">
        <v>4.6044990013294402</v>
      </c>
      <c r="M16" s="806">
        <v>4.6135157094231101</v>
      </c>
      <c r="N16" s="806">
        <v>4.5264206150158701</v>
      </c>
      <c r="O16" s="806">
        <v>4.3835829949691396</v>
      </c>
      <c r="P16" s="806">
        <v>4.4098318828292902</v>
      </c>
      <c r="Q16" s="974">
        <v>4.4192656965667503</v>
      </c>
      <c r="R16" s="45"/>
    </row>
    <row r="17" spans="1:18" ht="25.5">
      <c r="A17" s="356" t="s">
        <v>436</v>
      </c>
      <c r="B17" s="1472"/>
      <c r="C17" s="1472"/>
      <c r="D17" s="1472"/>
      <c r="E17" s="1472"/>
      <c r="F17" s="1472"/>
      <c r="G17" s="1472"/>
      <c r="H17" s="1472"/>
      <c r="I17" s="1472"/>
      <c r="J17" s="1472"/>
      <c r="K17" s="1472"/>
      <c r="L17" s="1472"/>
      <c r="M17" s="1472"/>
      <c r="N17" s="1472"/>
      <c r="O17" s="1472"/>
      <c r="P17" s="1472"/>
      <c r="Q17" s="975"/>
      <c r="R17" s="45"/>
    </row>
    <row r="18" spans="1:18" ht="22.35" customHeight="1">
      <c r="A18" s="355" t="s">
        <v>96</v>
      </c>
      <c r="B18" s="807">
        <v>3.52223249757429</v>
      </c>
      <c r="C18" s="807">
        <v>4.1571524504876702</v>
      </c>
      <c r="D18" s="807">
        <v>5.5190281135664101</v>
      </c>
      <c r="E18" s="807">
        <v>5.6119343130772998</v>
      </c>
      <c r="F18" s="807">
        <v>5.6588179220413499</v>
      </c>
      <c r="G18" s="807">
        <v>5.6892680152505299</v>
      </c>
      <c r="H18" s="807">
        <v>5.70130837515892</v>
      </c>
      <c r="I18" s="807">
        <v>5.6882732698479002</v>
      </c>
      <c r="J18" s="807">
        <v>5.4452135580599696</v>
      </c>
      <c r="K18" s="807">
        <v>5.4300857978516301</v>
      </c>
      <c r="L18" s="807">
        <v>5.4625407693874504</v>
      </c>
      <c r="M18" s="807">
        <v>5.5397747487279103</v>
      </c>
      <c r="N18" s="807">
        <v>5.5707862343976302</v>
      </c>
      <c r="O18" s="807">
        <v>5.6732720370172798</v>
      </c>
      <c r="P18" s="807">
        <v>5.9724901909207198</v>
      </c>
      <c r="Q18" s="976">
        <v>6.0147721032058499</v>
      </c>
      <c r="R18" s="45"/>
    </row>
    <row r="19" spans="1:18" ht="22.35" customHeight="1">
      <c r="A19" s="355" t="s">
        <v>431</v>
      </c>
      <c r="B19" s="807">
        <v>0.60316437584638505</v>
      </c>
      <c r="C19" s="807">
        <v>2.4517151790620502</v>
      </c>
      <c r="D19" s="807">
        <v>4.1940438813561096</v>
      </c>
      <c r="E19" s="807">
        <v>4.3615424626031496</v>
      </c>
      <c r="F19" s="807">
        <v>4.4054549510862504</v>
      </c>
      <c r="G19" s="807">
        <v>4.3315364942852996</v>
      </c>
      <c r="H19" s="807">
        <v>4.4156475333544902</v>
      </c>
      <c r="I19" s="807">
        <v>4.3308756752751796</v>
      </c>
      <c r="J19" s="807">
        <v>3.9505048586445999</v>
      </c>
      <c r="K19" s="807">
        <v>4.3670322338063299</v>
      </c>
      <c r="L19" s="807">
        <v>4.4871473632711698</v>
      </c>
      <c r="M19" s="807">
        <v>4.5227898648801803</v>
      </c>
      <c r="N19" s="807">
        <v>4.4408590237299697</v>
      </c>
      <c r="O19" s="807">
        <v>4.4045090725878699</v>
      </c>
      <c r="P19" s="807">
        <v>4.3211618765207804</v>
      </c>
      <c r="Q19" s="976">
        <v>4.1310754372421901</v>
      </c>
      <c r="R19" s="45"/>
    </row>
    <row r="20" spans="1:18" ht="25.5">
      <c r="A20" s="356" t="s">
        <v>437</v>
      </c>
      <c r="B20" s="1472"/>
      <c r="C20" s="1472"/>
      <c r="D20" s="1472"/>
      <c r="E20" s="1472"/>
      <c r="F20" s="1472"/>
      <c r="G20" s="1472"/>
      <c r="H20" s="1472"/>
      <c r="I20" s="1472"/>
      <c r="J20" s="1472"/>
      <c r="K20" s="1472"/>
      <c r="L20" s="1472"/>
      <c r="M20" s="1472"/>
      <c r="N20" s="1472"/>
      <c r="O20" s="1472"/>
      <c r="P20" s="1472"/>
      <c r="Q20" s="975"/>
      <c r="R20" s="45"/>
    </row>
    <row r="21" spans="1:18" ht="22.35" customHeight="1">
      <c r="A21" s="355" t="s">
        <v>96</v>
      </c>
      <c r="B21" s="807">
        <v>3.9900018241061499</v>
      </c>
      <c r="C21" s="807">
        <v>4.6833183260988704</v>
      </c>
      <c r="D21" s="807">
        <v>5.6625951288499996</v>
      </c>
      <c r="E21" s="807">
        <v>5.7825524481644699</v>
      </c>
      <c r="F21" s="807">
        <v>5.7059923228241001</v>
      </c>
      <c r="G21" s="807">
        <v>5.74037527830271</v>
      </c>
      <c r="H21" s="807">
        <v>5.7884840593845199</v>
      </c>
      <c r="I21" s="807">
        <v>5.8133878003314701</v>
      </c>
      <c r="J21" s="807">
        <v>5.7977011701750598</v>
      </c>
      <c r="K21" s="807">
        <v>5.8018746039730598</v>
      </c>
      <c r="L21" s="807">
        <v>5.8508885005944897</v>
      </c>
      <c r="M21" s="807">
        <v>5.8221486716249897</v>
      </c>
      <c r="N21" s="807">
        <v>5.8454709684387902</v>
      </c>
      <c r="O21" s="807">
        <v>5.6692173166960798</v>
      </c>
      <c r="P21" s="807">
        <v>5.1385168404121604</v>
      </c>
      <c r="Q21" s="976">
        <v>5.1301496355697402</v>
      </c>
      <c r="R21" s="45"/>
    </row>
    <row r="22" spans="1:18" ht="22.35" customHeight="1" thickBot="1">
      <c r="A22" s="357" t="s">
        <v>431</v>
      </c>
      <c r="B22" s="808">
        <v>0.66390922756506898</v>
      </c>
      <c r="C22" s="808">
        <v>2.04929177374011</v>
      </c>
      <c r="D22" s="808">
        <v>3.1625433877336699</v>
      </c>
      <c r="E22" s="808">
        <v>3.0003732712861</v>
      </c>
      <c r="F22" s="808">
        <v>2.9925468546220499</v>
      </c>
      <c r="G22" s="808">
        <v>3.0280027161408598</v>
      </c>
      <c r="H22" s="808">
        <v>3.03270461387228</v>
      </c>
      <c r="I22" s="808">
        <v>3.0808578817188499</v>
      </c>
      <c r="J22" s="808">
        <v>3.1156868047936399</v>
      </c>
      <c r="K22" s="808">
        <v>3.16141893029141</v>
      </c>
      <c r="L22" s="808">
        <v>3.4000142367845698</v>
      </c>
      <c r="M22" s="808">
        <v>3.4324885013809001</v>
      </c>
      <c r="N22" s="808">
        <v>3.4370658397808902</v>
      </c>
      <c r="O22" s="808">
        <v>3.3721315178808098</v>
      </c>
      <c r="P22" s="808">
        <v>3.3580681583632899</v>
      </c>
      <c r="Q22" s="977">
        <v>3.3733161107104301</v>
      </c>
      <c r="R22" s="45"/>
    </row>
    <row r="23" spans="1:18" s="1" customFormat="1" ht="75" customHeight="1">
      <c r="A23" s="1200" t="s">
        <v>793</v>
      </c>
      <c r="B23" s="1201"/>
      <c r="C23" s="1201"/>
      <c r="D23" s="1201"/>
      <c r="E23" s="1201"/>
      <c r="F23" s="1201"/>
      <c r="G23" s="1201"/>
      <c r="H23" s="1201"/>
      <c r="I23" s="1201"/>
      <c r="J23" s="1201"/>
      <c r="K23" s="1201"/>
      <c r="L23" s="1201"/>
      <c r="M23" s="1201"/>
      <c r="N23" s="1201"/>
      <c r="O23" s="1201"/>
      <c r="P23" s="1201"/>
      <c r="Q23" s="1202"/>
    </row>
    <row r="24" spans="1:18" ht="25.15" customHeight="1">
      <c r="A24" s="1231" t="s">
        <v>419</v>
      </c>
      <c r="B24" s="1208">
        <v>2021</v>
      </c>
      <c r="C24" s="1208">
        <v>2022</v>
      </c>
      <c r="D24" s="1208">
        <v>2023</v>
      </c>
      <c r="E24" s="1208">
        <v>2024</v>
      </c>
      <c r="F24" s="1208"/>
      <c r="G24" s="1208"/>
      <c r="H24" s="1208"/>
      <c r="I24" s="1208"/>
      <c r="J24" s="1208"/>
      <c r="K24" s="1208"/>
      <c r="L24" s="1208"/>
      <c r="M24" s="1208"/>
      <c r="N24" s="1208"/>
      <c r="O24" s="1208"/>
      <c r="P24" s="1208"/>
      <c r="Q24" s="1130">
        <v>2025</v>
      </c>
    </row>
    <row r="25" spans="1:18" ht="25.15" customHeight="1">
      <c r="A25" s="1231"/>
      <c r="B25" s="1208"/>
      <c r="C25" s="1208"/>
      <c r="D25" s="1208"/>
      <c r="E25" s="792" t="s">
        <v>0</v>
      </c>
      <c r="F25" s="792" t="s">
        <v>1</v>
      </c>
      <c r="G25" s="792" t="s">
        <v>2</v>
      </c>
      <c r="H25" s="792" t="s">
        <v>3</v>
      </c>
      <c r="I25" s="792" t="s">
        <v>4</v>
      </c>
      <c r="J25" s="792" t="s">
        <v>5</v>
      </c>
      <c r="K25" s="792" t="s">
        <v>6</v>
      </c>
      <c r="L25" s="792" t="s">
        <v>267</v>
      </c>
      <c r="M25" s="792" t="s">
        <v>7</v>
      </c>
      <c r="N25" s="792" t="s">
        <v>13</v>
      </c>
      <c r="O25" s="792" t="s">
        <v>14</v>
      </c>
      <c r="P25" s="792" t="s">
        <v>15</v>
      </c>
      <c r="Q25" s="809" t="s">
        <v>0</v>
      </c>
    </row>
    <row r="26" spans="1:18" s="124" customFormat="1" ht="30" customHeight="1">
      <c r="A26" s="168" t="s">
        <v>430</v>
      </c>
      <c r="B26" s="1473"/>
      <c r="C26" s="1473"/>
      <c r="D26" s="1473"/>
      <c r="E26" s="1473"/>
      <c r="F26" s="1473"/>
      <c r="G26" s="1473"/>
      <c r="H26" s="1473"/>
      <c r="I26" s="1473"/>
      <c r="J26" s="1473"/>
      <c r="K26" s="1473"/>
      <c r="L26" s="1473"/>
      <c r="M26" s="1473"/>
      <c r="N26" s="1473"/>
      <c r="O26" s="1473"/>
      <c r="P26" s="1473"/>
      <c r="Q26" s="978"/>
    </row>
    <row r="27" spans="1:18" s="124" customFormat="1" ht="22.35" customHeight="1">
      <c r="A27" s="355" t="s">
        <v>96</v>
      </c>
      <c r="B27" s="805">
        <v>1.7364098570815394</v>
      </c>
      <c r="C27" s="805">
        <v>1.7524709049474736</v>
      </c>
      <c r="D27" s="805">
        <v>1.8575449269388868</v>
      </c>
      <c r="E27" s="805">
        <v>1.9517887146070236</v>
      </c>
      <c r="F27" s="805">
        <v>1.9492611004285769</v>
      </c>
      <c r="G27" s="805">
        <v>1.930798201002647</v>
      </c>
      <c r="H27" s="805">
        <v>2.1195183897894343</v>
      </c>
      <c r="I27" s="805">
        <v>1.8840966016160676</v>
      </c>
      <c r="J27" s="805">
        <v>1.8581351262004691</v>
      </c>
      <c r="K27" s="805">
        <v>1.9230775049579867</v>
      </c>
      <c r="L27" s="805">
        <v>1.8600355413644827</v>
      </c>
      <c r="M27" s="805">
        <v>1.9694471620136473</v>
      </c>
      <c r="N27" s="805">
        <v>2.0026025077646135</v>
      </c>
      <c r="O27" s="805">
        <v>1.9853727837884043</v>
      </c>
      <c r="P27" s="805">
        <v>2.1254685031762928</v>
      </c>
      <c r="Q27" s="972">
        <v>2.0293617234090569</v>
      </c>
    </row>
    <row r="28" spans="1:18" s="124" customFormat="1" ht="22.35" customHeight="1">
      <c r="A28" s="355" t="s">
        <v>431</v>
      </c>
      <c r="B28" s="805">
        <v>0.10245798357280263</v>
      </c>
      <c r="C28" s="805">
        <v>0.5493600528128838</v>
      </c>
      <c r="D28" s="805">
        <v>1.1412261798131382</v>
      </c>
      <c r="E28" s="805">
        <v>1.3299025451669599</v>
      </c>
      <c r="F28" s="805">
        <v>1.2731655501874513</v>
      </c>
      <c r="G28" s="805">
        <v>1.0639272708475827</v>
      </c>
      <c r="H28" s="805">
        <v>1.4317881988600758</v>
      </c>
      <c r="I28" s="805">
        <v>1.2058046730124519</v>
      </c>
      <c r="J28" s="805">
        <v>1.0897358532188581</v>
      </c>
      <c r="K28" s="805">
        <v>1.5074555645518308</v>
      </c>
      <c r="L28" s="805">
        <v>1.401170971024442</v>
      </c>
      <c r="M28" s="805">
        <v>0.89098246950483373</v>
      </c>
      <c r="N28" s="805">
        <v>1.0407956059565606</v>
      </c>
      <c r="O28" s="805">
        <v>1.0930939088780414</v>
      </c>
      <c r="P28" s="805">
        <v>1.5416199435982205</v>
      </c>
      <c r="Q28" s="972">
        <v>1.3320211629226173</v>
      </c>
    </row>
    <row r="29" spans="1:18" s="124" customFormat="1" ht="30" customHeight="1">
      <c r="A29" s="168" t="s">
        <v>432</v>
      </c>
      <c r="B29" s="1471"/>
      <c r="C29" s="1471"/>
      <c r="D29" s="1471"/>
      <c r="E29" s="1471"/>
      <c r="F29" s="1471"/>
      <c r="G29" s="1471"/>
      <c r="H29" s="1471"/>
      <c r="I29" s="1471"/>
      <c r="J29" s="1471"/>
      <c r="K29" s="1471"/>
      <c r="L29" s="1471"/>
      <c r="M29" s="1471"/>
      <c r="N29" s="1471"/>
      <c r="O29" s="1471"/>
      <c r="P29" s="1471"/>
      <c r="Q29" s="973"/>
    </row>
    <row r="30" spans="1:18" s="124" customFormat="1" ht="22.35" customHeight="1">
      <c r="A30" s="355" t="s">
        <v>96</v>
      </c>
      <c r="B30" s="805">
        <v>1.6511488038002511</v>
      </c>
      <c r="C30" s="805">
        <v>1.5352752565566752</v>
      </c>
      <c r="D30" s="805">
        <v>1.5408998135140635</v>
      </c>
      <c r="E30" s="805">
        <v>1.5033465548090856</v>
      </c>
      <c r="F30" s="805">
        <v>1.5480528246220928</v>
      </c>
      <c r="G30" s="805">
        <v>1.5823145720938181</v>
      </c>
      <c r="H30" s="805">
        <v>1.2596363583769392</v>
      </c>
      <c r="I30" s="805">
        <v>1.6089713026985519</v>
      </c>
      <c r="J30" s="805">
        <v>1.557244076358937</v>
      </c>
      <c r="K30" s="805">
        <v>1.5237696811494623</v>
      </c>
      <c r="L30" s="805">
        <v>1.5216991523738386</v>
      </c>
      <c r="M30" s="805">
        <v>1.5475488313565902</v>
      </c>
      <c r="N30" s="805">
        <v>1.5384353385145046</v>
      </c>
      <c r="O30" s="805">
        <v>1.5339090406478419</v>
      </c>
      <c r="P30" s="805">
        <v>1.5027320164109059</v>
      </c>
      <c r="Q30" s="972">
        <v>1.6913926946643962</v>
      </c>
    </row>
    <row r="31" spans="1:18" s="124" customFormat="1" ht="22.35" customHeight="1">
      <c r="A31" s="355" t="s">
        <v>431</v>
      </c>
      <c r="B31" s="805">
        <v>0.16570182767902739</v>
      </c>
      <c r="C31" s="805">
        <v>0.62629346257437246</v>
      </c>
      <c r="D31" s="805">
        <v>0.94275601009182852</v>
      </c>
      <c r="E31" s="805">
        <v>1.0953144017004417</v>
      </c>
      <c r="F31" s="805">
        <v>1.1803383431560537</v>
      </c>
      <c r="G31" s="805">
        <v>1.1928095486828367</v>
      </c>
      <c r="H31" s="805">
        <v>1.0443001876783808</v>
      </c>
      <c r="I31" s="805">
        <v>1.1126881319350521</v>
      </c>
      <c r="J31" s="805">
        <v>1.033191491042494</v>
      </c>
      <c r="K31" s="805">
        <v>1.2078016035576717</v>
      </c>
      <c r="L31" s="805">
        <v>1.5717723478904273</v>
      </c>
      <c r="M31" s="805">
        <v>2.4110363672789905</v>
      </c>
      <c r="N31" s="805">
        <v>2.0024027739176686</v>
      </c>
      <c r="O31" s="805">
        <v>2.7101486362908283</v>
      </c>
      <c r="P31" s="805">
        <v>2.5472158088230223</v>
      </c>
      <c r="Q31" s="972">
        <v>2.815453475488245</v>
      </c>
    </row>
    <row r="32" spans="1:18" s="124" customFormat="1" ht="30" customHeight="1">
      <c r="A32" s="168" t="s">
        <v>433</v>
      </c>
      <c r="B32" s="1471"/>
      <c r="C32" s="1471"/>
      <c r="D32" s="1471"/>
      <c r="E32" s="1471"/>
      <c r="F32" s="1471"/>
      <c r="G32" s="1471"/>
      <c r="H32" s="1471"/>
      <c r="I32" s="1471"/>
      <c r="J32" s="1471"/>
      <c r="K32" s="1471"/>
      <c r="L32" s="1471"/>
      <c r="M32" s="1471"/>
      <c r="N32" s="1471"/>
      <c r="O32" s="1471"/>
      <c r="P32" s="1471"/>
      <c r="Q32" s="973"/>
    </row>
    <row r="33" spans="1:17" s="124" customFormat="1" ht="25.5">
      <c r="A33" s="356" t="s">
        <v>434</v>
      </c>
      <c r="B33" s="1471"/>
      <c r="C33" s="1471"/>
      <c r="D33" s="1471"/>
      <c r="E33" s="1471"/>
      <c r="F33" s="1471"/>
      <c r="G33" s="1471"/>
      <c r="H33" s="1471"/>
      <c r="I33" s="1471"/>
      <c r="J33" s="1471"/>
      <c r="K33" s="1471"/>
      <c r="L33" s="1471"/>
      <c r="M33" s="1471"/>
      <c r="N33" s="1471"/>
      <c r="O33" s="1471"/>
      <c r="P33" s="1471"/>
      <c r="Q33" s="973"/>
    </row>
    <row r="34" spans="1:17" s="124" customFormat="1" ht="22.35" customHeight="1">
      <c r="A34" s="355" t="s">
        <v>96</v>
      </c>
      <c r="B34" s="806">
        <v>3.7355046688283755</v>
      </c>
      <c r="C34" s="806">
        <v>4.7600668326795992</v>
      </c>
      <c r="D34" s="806">
        <v>5.3304415689126179</v>
      </c>
      <c r="E34" s="806">
        <v>5.2315441037349322</v>
      </c>
      <c r="F34" s="806">
        <v>5.1695332808304695</v>
      </c>
      <c r="G34" s="806">
        <v>5.1268550747881934</v>
      </c>
      <c r="H34" s="806">
        <v>5.2073555823555315</v>
      </c>
      <c r="I34" s="806">
        <v>5.2432956483456401</v>
      </c>
      <c r="J34" s="806">
        <v>5.238494690192482</v>
      </c>
      <c r="K34" s="806">
        <v>5.332376152318882</v>
      </c>
      <c r="L34" s="806">
        <v>5.3078860385928044</v>
      </c>
      <c r="M34" s="806">
        <v>5.3115488548335286</v>
      </c>
      <c r="N34" s="806">
        <v>5.3682329291575979</v>
      </c>
      <c r="O34" s="806">
        <v>5.0922539498680557</v>
      </c>
      <c r="P34" s="806">
        <v>5.592283552219719</v>
      </c>
      <c r="Q34" s="974">
        <v>4.0460348721687618</v>
      </c>
    </row>
    <row r="35" spans="1:17" s="124" customFormat="1" ht="22.35" customHeight="1">
      <c r="A35" s="355" t="s">
        <v>431</v>
      </c>
      <c r="B35" s="806">
        <v>0.65653058319861524</v>
      </c>
      <c r="C35" s="806">
        <v>2.8882874528314262</v>
      </c>
      <c r="D35" s="806">
        <v>4.0286696129361728</v>
      </c>
      <c r="E35" s="806">
        <v>3.9527277405655656</v>
      </c>
      <c r="F35" s="806">
        <v>4.1129776604448347</v>
      </c>
      <c r="G35" s="806">
        <v>4.0528176274590422</v>
      </c>
      <c r="H35" s="806">
        <v>4.1637521956206029</v>
      </c>
      <c r="I35" s="806">
        <v>3.9864509850964085</v>
      </c>
      <c r="J35" s="806">
        <v>4.1634786276623093</v>
      </c>
      <c r="K35" s="806">
        <v>4.4203742419387906</v>
      </c>
      <c r="L35" s="806">
        <v>4.1976684219235585</v>
      </c>
      <c r="M35" s="806">
        <v>4.1546937142509304</v>
      </c>
      <c r="N35" s="806">
        <v>4.091210423878894</v>
      </c>
      <c r="O35" s="806">
        <v>3.7846825051682402</v>
      </c>
      <c r="P35" s="806">
        <v>4.2877665288025142</v>
      </c>
      <c r="Q35" s="974">
        <v>3.2196398535402908</v>
      </c>
    </row>
    <row r="36" spans="1:17" s="124" customFormat="1" ht="25.5">
      <c r="A36" s="356" t="s">
        <v>435</v>
      </c>
      <c r="B36" s="1472"/>
      <c r="C36" s="1472"/>
      <c r="D36" s="1472"/>
      <c r="E36" s="1472"/>
      <c r="F36" s="1472"/>
      <c r="G36" s="1472"/>
      <c r="H36" s="1472"/>
      <c r="I36" s="1472"/>
      <c r="J36" s="1472"/>
      <c r="K36" s="1472"/>
      <c r="L36" s="1472"/>
      <c r="M36" s="1472"/>
      <c r="N36" s="1472"/>
      <c r="O36" s="1472"/>
      <c r="P36" s="1472"/>
      <c r="Q36" s="975"/>
    </row>
    <row r="37" spans="1:17" s="124" customFormat="1" ht="22.35" customHeight="1">
      <c r="A37" s="355" t="s">
        <v>96</v>
      </c>
      <c r="B37" s="806">
        <v>4.180851000780458</v>
      </c>
      <c r="C37" s="806">
        <v>4.9045932115861088</v>
      </c>
      <c r="D37" s="806">
        <v>5.7664429920456346</v>
      </c>
      <c r="E37" s="806">
        <v>5.8606434192263421</v>
      </c>
      <c r="F37" s="806">
        <v>5.900968668519857</v>
      </c>
      <c r="G37" s="806">
        <v>5.8334334019722398</v>
      </c>
      <c r="H37" s="806">
        <v>5.9694656146686444</v>
      </c>
      <c r="I37" s="806">
        <v>5.9006070052806932</v>
      </c>
      <c r="J37" s="806">
        <v>5.8959271939303664</v>
      </c>
      <c r="K37" s="806">
        <v>5.994885974718815</v>
      </c>
      <c r="L37" s="806">
        <v>6.0126608695807873</v>
      </c>
      <c r="M37" s="806">
        <v>6.0094727041532829</v>
      </c>
      <c r="N37" s="806">
        <v>5.9875361518676575</v>
      </c>
      <c r="O37" s="806">
        <v>5.642295894008714</v>
      </c>
      <c r="P37" s="806">
        <v>6.1157866921454556</v>
      </c>
      <c r="Q37" s="974">
        <v>5.2006440086571182</v>
      </c>
    </row>
    <row r="38" spans="1:17" s="124" customFormat="1" ht="22.35" customHeight="1">
      <c r="A38" s="355" t="s">
        <v>431</v>
      </c>
      <c r="B38" s="806">
        <v>0.88284053255669548</v>
      </c>
      <c r="C38" s="806">
        <v>2.4820583762126622</v>
      </c>
      <c r="D38" s="806">
        <v>4.0719109257233779</v>
      </c>
      <c r="E38" s="806">
        <v>4.1029045229948178</v>
      </c>
      <c r="F38" s="806">
        <v>4.1986514480497998</v>
      </c>
      <c r="G38" s="806">
        <v>4.1765249244726723</v>
      </c>
      <c r="H38" s="806">
        <v>4.7163373760399274</v>
      </c>
      <c r="I38" s="806">
        <v>4.4010421946049654</v>
      </c>
      <c r="J38" s="806">
        <v>4.3371428032691783</v>
      </c>
      <c r="K38" s="806">
        <v>4.4828326907067666</v>
      </c>
      <c r="L38" s="806">
        <v>4.5821626052349815</v>
      </c>
      <c r="M38" s="806">
        <v>4.6668352957467212</v>
      </c>
      <c r="N38" s="806">
        <v>4.5515362507134993</v>
      </c>
      <c r="O38" s="806">
        <v>4.293639739349592</v>
      </c>
      <c r="P38" s="806">
        <v>4.4134797009764943</v>
      </c>
      <c r="Q38" s="974">
        <v>4.483397400903212</v>
      </c>
    </row>
    <row r="39" spans="1:17" s="124" customFormat="1" ht="25.5">
      <c r="A39" s="356" t="s">
        <v>436</v>
      </c>
      <c r="B39" s="1472"/>
      <c r="C39" s="1472"/>
      <c r="D39" s="1472"/>
      <c r="E39" s="1472"/>
      <c r="F39" s="1472"/>
      <c r="G39" s="1472"/>
      <c r="H39" s="1472"/>
      <c r="I39" s="1472"/>
      <c r="J39" s="1472"/>
      <c r="K39" s="1472"/>
      <c r="L39" s="1472"/>
      <c r="M39" s="1472"/>
      <c r="N39" s="1472"/>
      <c r="O39" s="1472"/>
      <c r="P39" s="1472"/>
      <c r="Q39" s="975"/>
    </row>
    <row r="40" spans="1:17" s="124" customFormat="1" ht="22.35" customHeight="1">
      <c r="A40" s="355" t="s">
        <v>96</v>
      </c>
      <c r="B40" s="807">
        <v>4.3618461062400602</v>
      </c>
      <c r="C40" s="807">
        <v>4.5514731580122234</v>
      </c>
      <c r="D40" s="807">
        <v>5.6557404396742417</v>
      </c>
      <c r="E40" s="807">
        <v>5.9119733952792304</v>
      </c>
      <c r="F40" s="807">
        <v>5.7867593778009487</v>
      </c>
      <c r="G40" s="807">
        <v>5.8771723933210946</v>
      </c>
      <c r="H40" s="807">
        <v>6.0145662358820644</v>
      </c>
      <c r="I40" s="807">
        <v>5.9592059780019691</v>
      </c>
      <c r="J40" s="807">
        <v>5.7348172862983713</v>
      </c>
      <c r="K40" s="807">
        <v>5.8382937900613783</v>
      </c>
      <c r="L40" s="807">
        <v>5.8662458824552139</v>
      </c>
      <c r="M40" s="807">
        <v>5.8846562481389268</v>
      </c>
      <c r="N40" s="807">
        <v>5.9608339977906528</v>
      </c>
      <c r="O40" s="807">
        <v>5.6423116289837836</v>
      </c>
      <c r="P40" s="807">
        <v>6.1642631252854896</v>
      </c>
      <c r="Q40" s="976">
        <v>5.559322519062027</v>
      </c>
    </row>
    <row r="41" spans="1:17" s="124" customFormat="1" ht="22.35" customHeight="1">
      <c r="A41" s="355" t="s">
        <v>431</v>
      </c>
      <c r="B41" s="807">
        <v>1.1281521158498031</v>
      </c>
      <c r="C41" s="807">
        <v>1.5302009121906002</v>
      </c>
      <c r="D41" s="807">
        <v>4.2344721603090933</v>
      </c>
      <c r="E41" s="807">
        <v>4.0089834672482381</v>
      </c>
      <c r="F41" s="807">
        <v>4.3293156103034525</v>
      </c>
      <c r="G41" s="807">
        <v>4.3795041668374761</v>
      </c>
      <c r="H41" s="807">
        <v>4.4696427148892441</v>
      </c>
      <c r="I41" s="807">
        <v>4.4426991764068653</v>
      </c>
      <c r="J41" s="807">
        <v>4.2839282482221774</v>
      </c>
      <c r="K41" s="807">
        <v>4.3958662919208544</v>
      </c>
      <c r="L41" s="807">
        <v>4.4352178571484755</v>
      </c>
      <c r="M41" s="807">
        <v>4.4951339735972997</v>
      </c>
      <c r="N41" s="807">
        <v>4.5016257050985455</v>
      </c>
      <c r="O41" s="807">
        <v>4.5619966901533333</v>
      </c>
      <c r="P41" s="807">
        <v>4.464943899776654</v>
      </c>
      <c r="Q41" s="976">
        <v>3.5034360077942721</v>
      </c>
    </row>
    <row r="42" spans="1:17" s="124" customFormat="1" ht="25.5">
      <c r="A42" s="356" t="s">
        <v>437</v>
      </c>
      <c r="B42" s="1472"/>
      <c r="C42" s="1472"/>
      <c r="D42" s="1472"/>
      <c r="E42" s="1472"/>
      <c r="F42" s="1472"/>
      <c r="G42" s="1472"/>
      <c r="H42" s="1472"/>
      <c r="I42" s="1472"/>
      <c r="J42" s="1472"/>
      <c r="K42" s="1472"/>
      <c r="L42" s="1472"/>
      <c r="M42" s="1472"/>
      <c r="N42" s="1472"/>
      <c r="O42" s="1472"/>
      <c r="P42" s="1472"/>
      <c r="Q42" s="975"/>
    </row>
    <row r="43" spans="1:17" s="124" customFormat="1" ht="22.35" customHeight="1">
      <c r="A43" s="355" t="s">
        <v>96</v>
      </c>
      <c r="B43" s="807">
        <v>4.4971656689931772</v>
      </c>
      <c r="C43" s="807">
        <v>4.5674756065310742</v>
      </c>
      <c r="D43" s="807">
        <v>5.6016498077254804</v>
      </c>
      <c r="E43" s="807">
        <v>6.0421733992414852</v>
      </c>
      <c r="F43" s="807">
        <v>5.7838626229637358</v>
      </c>
      <c r="G43" s="807">
        <v>5.8225852202437212</v>
      </c>
      <c r="H43" s="807">
        <v>5.9850391858304048</v>
      </c>
      <c r="I43" s="807">
        <v>6.0137252388732199</v>
      </c>
      <c r="J43" s="807">
        <v>6.0514655562012134</v>
      </c>
      <c r="K43" s="807">
        <v>6.1068185177651459</v>
      </c>
      <c r="L43" s="807">
        <v>6.275241753698543</v>
      </c>
      <c r="M43" s="807">
        <v>6.1061295657247694</v>
      </c>
      <c r="N43" s="807">
        <v>6.0923326720866466</v>
      </c>
      <c r="O43" s="807">
        <v>5.3453654350188176</v>
      </c>
      <c r="P43" s="807">
        <v>5.8015833684063072</v>
      </c>
      <c r="Q43" s="976">
        <v>3.7375379127706059</v>
      </c>
    </row>
    <row r="44" spans="1:17" s="124" customFormat="1" ht="22.35" customHeight="1" thickBot="1">
      <c r="A44" s="357" t="s">
        <v>431</v>
      </c>
      <c r="B44" s="808">
        <v>0.94740609139485399</v>
      </c>
      <c r="C44" s="808">
        <v>2.6576070655805792</v>
      </c>
      <c r="D44" s="808">
        <v>4.1159446760419449</v>
      </c>
      <c r="E44" s="808">
        <v>4.3934178264890207</v>
      </c>
      <c r="F44" s="808">
        <v>4.3444968122674492</v>
      </c>
      <c r="G44" s="808">
        <v>4.3811953766095106</v>
      </c>
      <c r="H44" s="808">
        <v>4.5942744929347832</v>
      </c>
      <c r="I44" s="808">
        <v>4.5938232895388253</v>
      </c>
      <c r="J44" s="808">
        <v>4.7501232686955737</v>
      </c>
      <c r="K44" s="808">
        <v>4.768830173246732</v>
      </c>
      <c r="L44" s="808">
        <v>4.6273259964383353</v>
      </c>
      <c r="M44" s="808">
        <v>4.7083529971810485</v>
      </c>
      <c r="N44" s="808">
        <v>4.7127198060994822</v>
      </c>
      <c r="O44" s="808">
        <v>3.2038367479990626</v>
      </c>
      <c r="P44" s="808">
        <v>4.6281267923854639</v>
      </c>
      <c r="Q44" s="977">
        <v>2.1066763259098438</v>
      </c>
    </row>
    <row r="45" spans="1:17" s="1" customFormat="1" ht="75" customHeight="1">
      <c r="A45" s="1200" t="s">
        <v>794</v>
      </c>
      <c r="B45" s="1201"/>
      <c r="C45" s="1201"/>
      <c r="D45" s="1201"/>
      <c r="E45" s="1201"/>
      <c r="F45" s="1201"/>
      <c r="G45" s="1201"/>
      <c r="H45" s="1201"/>
      <c r="I45" s="1201"/>
      <c r="J45" s="1201"/>
      <c r="K45" s="1201"/>
      <c r="L45" s="1201"/>
      <c r="M45" s="1201"/>
      <c r="N45" s="1201"/>
      <c r="O45" s="1201"/>
      <c r="P45" s="1201"/>
      <c r="Q45" s="1202"/>
    </row>
    <row r="46" spans="1:17" ht="25.15" customHeight="1">
      <c r="A46" s="1231" t="s">
        <v>419</v>
      </c>
      <c r="B46" s="1208">
        <v>2021</v>
      </c>
      <c r="C46" s="1208">
        <v>2022</v>
      </c>
      <c r="D46" s="1208">
        <v>2023</v>
      </c>
      <c r="E46" s="1208">
        <v>2024</v>
      </c>
      <c r="F46" s="1208"/>
      <c r="G46" s="1208"/>
      <c r="H46" s="1208"/>
      <c r="I46" s="1208"/>
      <c r="J46" s="1208"/>
      <c r="K46" s="1208"/>
      <c r="L46" s="1208"/>
      <c r="M46" s="1208"/>
      <c r="N46" s="1208"/>
      <c r="O46" s="1208"/>
      <c r="P46" s="1208"/>
      <c r="Q46" s="1130">
        <v>2025</v>
      </c>
    </row>
    <row r="47" spans="1:17" ht="25.15" customHeight="1">
      <c r="A47" s="1231"/>
      <c r="B47" s="1208"/>
      <c r="C47" s="1208"/>
      <c r="D47" s="1208"/>
      <c r="E47" s="792" t="s">
        <v>0</v>
      </c>
      <c r="F47" s="792" t="s">
        <v>1</v>
      </c>
      <c r="G47" s="792" t="s">
        <v>2</v>
      </c>
      <c r="H47" s="792" t="s">
        <v>3</v>
      </c>
      <c r="I47" s="792" t="s">
        <v>4</v>
      </c>
      <c r="J47" s="792" t="s">
        <v>5</v>
      </c>
      <c r="K47" s="792" t="s">
        <v>6</v>
      </c>
      <c r="L47" s="792" t="s">
        <v>267</v>
      </c>
      <c r="M47" s="792" t="s">
        <v>7</v>
      </c>
      <c r="N47" s="792" t="s">
        <v>13</v>
      </c>
      <c r="O47" s="792" t="s">
        <v>14</v>
      </c>
      <c r="P47" s="792" t="s">
        <v>15</v>
      </c>
      <c r="Q47" s="809" t="s">
        <v>0</v>
      </c>
    </row>
    <row r="48" spans="1:17" s="124" customFormat="1" ht="30" customHeight="1">
      <c r="A48" s="168" t="s">
        <v>430</v>
      </c>
      <c r="B48" s="1473"/>
      <c r="C48" s="1473"/>
      <c r="D48" s="1473"/>
      <c r="E48" s="1473"/>
      <c r="F48" s="1473"/>
      <c r="G48" s="1473"/>
      <c r="H48" s="1473"/>
      <c r="I48" s="1473"/>
      <c r="J48" s="1473"/>
      <c r="K48" s="1473"/>
      <c r="L48" s="1473"/>
      <c r="M48" s="1473"/>
      <c r="N48" s="1473"/>
      <c r="O48" s="1473"/>
      <c r="P48" s="1473"/>
      <c r="Q48" s="978"/>
    </row>
    <row r="49" spans="1:17" s="124" customFormat="1" ht="22.35" customHeight="1">
      <c r="A49" s="355" t="s">
        <v>96</v>
      </c>
      <c r="B49" s="805">
        <v>1.5582634152677159</v>
      </c>
      <c r="C49" s="805">
        <v>1.8272392652370004</v>
      </c>
      <c r="D49" s="805">
        <v>1.9597174862249549</v>
      </c>
      <c r="E49" s="805">
        <v>2.0490226797063866</v>
      </c>
      <c r="F49" s="805">
        <v>1.9504789223887888</v>
      </c>
      <c r="G49" s="805">
        <v>1.913079442779136</v>
      </c>
      <c r="H49" s="805">
        <v>1.9031310737627229</v>
      </c>
      <c r="I49" s="805">
        <v>1.9846561226233761</v>
      </c>
      <c r="J49" s="805">
        <v>2.0044421694339571</v>
      </c>
      <c r="K49" s="805">
        <v>1.9902442021352109</v>
      </c>
      <c r="L49" s="805">
        <v>1.943966356402959</v>
      </c>
      <c r="M49" s="805">
        <v>2.0596998451004795</v>
      </c>
      <c r="N49" s="805">
        <v>2.0111920892105606</v>
      </c>
      <c r="O49" s="805">
        <v>2.0140567695135898</v>
      </c>
      <c r="P49" s="805">
        <v>1.9564233332872567</v>
      </c>
      <c r="Q49" s="972">
        <v>1.9784333958514839</v>
      </c>
    </row>
    <row r="50" spans="1:17" s="124" customFormat="1" ht="22.35" customHeight="1">
      <c r="A50" s="355" t="s">
        <v>431</v>
      </c>
      <c r="B50" s="805">
        <v>9.3682894225038962E-2</v>
      </c>
      <c r="C50" s="805">
        <v>0.46656960597487795</v>
      </c>
      <c r="D50" s="805">
        <v>1.4207889289421041</v>
      </c>
      <c r="E50" s="805">
        <v>1.8550459892109243</v>
      </c>
      <c r="F50" s="805">
        <v>1.2320632054985192</v>
      </c>
      <c r="G50" s="805">
        <v>1.2248710908140719</v>
      </c>
      <c r="H50" s="805">
        <v>1.5625008199467565</v>
      </c>
      <c r="I50" s="805">
        <v>1.3884133263541847</v>
      </c>
      <c r="J50" s="805">
        <v>1.3221019282017954</v>
      </c>
      <c r="K50" s="805">
        <v>1.4442415019502437</v>
      </c>
      <c r="L50" s="805">
        <v>1.4837974066409665</v>
      </c>
      <c r="M50" s="805">
        <v>1.8905129961027956</v>
      </c>
      <c r="N50" s="805">
        <v>1.9093378487211823</v>
      </c>
      <c r="O50" s="805">
        <v>1.8930061502909554</v>
      </c>
      <c r="P50" s="805">
        <v>1.805712379679371</v>
      </c>
      <c r="Q50" s="972">
        <v>1.8621234812716516</v>
      </c>
    </row>
    <row r="51" spans="1:17" s="124" customFormat="1" ht="30" customHeight="1">
      <c r="A51" s="168" t="s">
        <v>432</v>
      </c>
      <c r="B51" s="1471"/>
      <c r="C51" s="1471"/>
      <c r="D51" s="1471"/>
      <c r="E51" s="1471"/>
      <c r="F51" s="1471"/>
      <c r="G51" s="1471"/>
      <c r="H51" s="1471"/>
      <c r="I51" s="1471"/>
      <c r="J51" s="1471"/>
      <c r="K51" s="1471"/>
      <c r="L51" s="1471"/>
      <c r="M51" s="1471"/>
      <c r="N51" s="1471"/>
      <c r="O51" s="1471"/>
      <c r="P51" s="1471"/>
      <c r="Q51" s="973"/>
    </row>
    <row r="52" spans="1:17" s="124" customFormat="1" ht="22.35" customHeight="1">
      <c r="A52" s="355" t="s">
        <v>96</v>
      </c>
      <c r="B52" s="805">
        <v>1.1730863603119526</v>
      </c>
      <c r="C52" s="805">
        <v>1.2917622481009323</v>
      </c>
      <c r="D52" s="805">
        <v>1.3725151510686673</v>
      </c>
      <c r="E52" s="805">
        <v>1.276383334254688</v>
      </c>
      <c r="F52" s="805">
        <v>1.3026538067904416</v>
      </c>
      <c r="G52" s="805">
        <v>1.3384673051756075</v>
      </c>
      <c r="H52" s="805">
        <v>1.0973849393949231</v>
      </c>
      <c r="I52" s="805">
        <v>1.3377773102794079</v>
      </c>
      <c r="J52" s="805">
        <v>1.3413984091794706</v>
      </c>
      <c r="K52" s="805">
        <v>1.3408295779910251</v>
      </c>
      <c r="L52" s="805">
        <v>1.3232402824722016</v>
      </c>
      <c r="M52" s="805">
        <v>1.0565889961198456</v>
      </c>
      <c r="N52" s="805">
        <v>1.3117310083386129</v>
      </c>
      <c r="O52" s="805">
        <v>1.3191130254455632</v>
      </c>
      <c r="P52" s="805">
        <v>1.2961719951553377</v>
      </c>
      <c r="Q52" s="972">
        <v>1.082688854834619</v>
      </c>
    </row>
    <row r="53" spans="1:17" s="124" customFormat="1" ht="22.35" customHeight="1">
      <c r="A53" s="355" t="s">
        <v>431</v>
      </c>
      <c r="B53" s="805">
        <v>0.11434188656340311</v>
      </c>
      <c r="C53" s="805">
        <v>0.60521624107549465</v>
      </c>
      <c r="D53" s="805">
        <v>0.37272960866689303</v>
      </c>
      <c r="E53" s="805">
        <v>1.3038529503462259</v>
      </c>
      <c r="F53" s="805">
        <v>1.4555421789140877</v>
      </c>
      <c r="G53" s="805">
        <v>0.92171576972330316</v>
      </c>
      <c r="H53" s="805">
        <v>1.2155024468602111</v>
      </c>
      <c r="I53" s="805">
        <v>1.7661083047155126</v>
      </c>
      <c r="J53" s="805">
        <v>1.8067565717214635</v>
      </c>
      <c r="K53" s="805">
        <v>1.7860545124637122</v>
      </c>
      <c r="L53" s="805">
        <v>1.564045515968314</v>
      </c>
      <c r="M53" s="805">
        <v>1.5375367241940541</v>
      </c>
      <c r="N53" s="805">
        <v>1.8591449841971781</v>
      </c>
      <c r="O53" s="805">
        <v>1.9020218223147916</v>
      </c>
      <c r="P53" s="805">
        <v>0.53649034470080781</v>
      </c>
      <c r="Q53" s="972">
        <v>0.53693866129719525</v>
      </c>
    </row>
    <row r="54" spans="1:17" s="124" customFormat="1" ht="30" customHeight="1">
      <c r="A54" s="168" t="s">
        <v>433</v>
      </c>
      <c r="B54" s="1471"/>
      <c r="C54" s="1471"/>
      <c r="D54" s="1471"/>
      <c r="E54" s="1471"/>
      <c r="F54" s="1471"/>
      <c r="G54" s="1471"/>
      <c r="H54" s="1471"/>
      <c r="I54" s="1471"/>
      <c r="J54" s="1471"/>
      <c r="K54" s="1471"/>
      <c r="L54" s="1471"/>
      <c r="M54" s="1471"/>
      <c r="N54" s="1471"/>
      <c r="O54" s="1471"/>
      <c r="P54" s="1471"/>
      <c r="Q54" s="973"/>
    </row>
    <row r="55" spans="1:17" s="124" customFormat="1" ht="25.5">
      <c r="A55" s="356" t="s">
        <v>434</v>
      </c>
      <c r="B55" s="1471"/>
      <c r="C55" s="1471"/>
      <c r="D55" s="1471"/>
      <c r="E55" s="1471"/>
      <c r="F55" s="1471"/>
      <c r="G55" s="1471"/>
      <c r="H55" s="1471"/>
      <c r="I55" s="1471"/>
      <c r="J55" s="1471"/>
      <c r="K55" s="1471"/>
      <c r="L55" s="1471"/>
      <c r="M55" s="1471"/>
      <c r="N55" s="1471"/>
      <c r="O55" s="1471"/>
      <c r="P55" s="1471"/>
      <c r="Q55" s="973"/>
    </row>
    <row r="56" spans="1:17" s="124" customFormat="1" ht="22.35" customHeight="1">
      <c r="A56" s="355" t="s">
        <v>96</v>
      </c>
      <c r="B56" s="806">
        <v>3.6242970410037945</v>
      </c>
      <c r="C56" s="806">
        <v>4.7565445496473693</v>
      </c>
      <c r="D56" s="806">
        <v>5.7203142712756563</v>
      </c>
      <c r="E56" s="806">
        <v>5.4378473583852394</v>
      </c>
      <c r="F56" s="806">
        <v>5.3735046919243583</v>
      </c>
      <c r="G56" s="806">
        <v>5.3906026114828425</v>
      </c>
      <c r="H56" s="806">
        <v>5.3488120712668747</v>
      </c>
      <c r="I56" s="806">
        <v>5.4035832957235765</v>
      </c>
      <c r="J56" s="806">
        <v>5.4616384951478274</v>
      </c>
      <c r="K56" s="806">
        <v>5.4760401235201082</v>
      </c>
      <c r="L56" s="806">
        <v>5.4646110444135516</v>
      </c>
      <c r="M56" s="806">
        <v>5.5262809624326703</v>
      </c>
      <c r="N56" s="806">
        <v>5.4631400523080034</v>
      </c>
      <c r="O56" s="806">
        <v>5.4239130168871847</v>
      </c>
      <c r="P56" s="806">
        <v>5.7327272272274001</v>
      </c>
      <c r="Q56" s="974">
        <v>5.6943567919756699</v>
      </c>
    </row>
    <row r="57" spans="1:17" s="124" customFormat="1" ht="22.35" customHeight="1">
      <c r="A57" s="355" t="s">
        <v>431</v>
      </c>
      <c r="B57" s="806">
        <v>0.56395632986553812</v>
      </c>
      <c r="C57" s="806">
        <v>2.8255690573675638</v>
      </c>
      <c r="D57" s="806">
        <v>4.2511788997052822</v>
      </c>
      <c r="E57" s="806">
        <v>4.4508896636810551</v>
      </c>
      <c r="F57" s="806">
        <v>4.2546928804178199</v>
      </c>
      <c r="G57" s="806">
        <v>4.442954840617972</v>
      </c>
      <c r="H57" s="806">
        <v>3.9838691457144919</v>
      </c>
      <c r="I57" s="806">
        <v>4.4357346022145041</v>
      </c>
      <c r="J57" s="806">
        <v>3.7689157089999004</v>
      </c>
      <c r="K57" s="806">
        <v>4.3875722155257737</v>
      </c>
      <c r="L57" s="806">
        <v>4.2645825056542268</v>
      </c>
      <c r="M57" s="806">
        <v>4.1835723136934497</v>
      </c>
      <c r="N57" s="806">
        <v>4.2428709127674775</v>
      </c>
      <c r="O57" s="806">
        <v>4.0129126345810882</v>
      </c>
      <c r="P57" s="806">
        <v>4.167612226119223</v>
      </c>
      <c r="Q57" s="974">
        <v>3.8839545462192446</v>
      </c>
    </row>
    <row r="58" spans="1:17" s="124" customFormat="1" ht="25.5">
      <c r="A58" s="356" t="s">
        <v>435</v>
      </c>
      <c r="B58" s="1472"/>
      <c r="C58" s="1472"/>
      <c r="D58" s="1472"/>
      <c r="E58" s="1472"/>
      <c r="F58" s="1472"/>
      <c r="G58" s="1472"/>
      <c r="H58" s="1472"/>
      <c r="I58" s="1472"/>
      <c r="J58" s="1472"/>
      <c r="K58" s="1472"/>
      <c r="L58" s="1472"/>
      <c r="M58" s="1472"/>
      <c r="N58" s="1472"/>
      <c r="O58" s="1472"/>
      <c r="P58" s="1472"/>
      <c r="Q58" s="975"/>
    </row>
    <row r="59" spans="1:17" s="124" customFormat="1" ht="22.35" customHeight="1">
      <c r="A59" s="355" t="s">
        <v>96</v>
      </c>
      <c r="B59" s="806">
        <v>3.8309225860389402</v>
      </c>
      <c r="C59" s="806">
        <v>5.2031844669195104</v>
      </c>
      <c r="D59" s="806">
        <v>5.9042323018864593</v>
      </c>
      <c r="E59" s="806">
        <v>6.0737852007372162</v>
      </c>
      <c r="F59" s="806">
        <v>6.1384832166891945</v>
      </c>
      <c r="G59" s="806">
        <v>6.0882040245845541</v>
      </c>
      <c r="H59" s="806">
        <v>6.0102640323178367</v>
      </c>
      <c r="I59" s="806">
        <v>6.0528183711042525</v>
      </c>
      <c r="J59" s="806">
        <v>6.052460261333346</v>
      </c>
      <c r="K59" s="806">
        <v>6.1082341881796447</v>
      </c>
      <c r="L59" s="806">
        <v>6.1032317527585125</v>
      </c>
      <c r="M59" s="806">
        <v>6.1691496431888257</v>
      </c>
      <c r="N59" s="806">
        <v>6.1658150027556795</v>
      </c>
      <c r="O59" s="806">
        <v>6.207864929391004</v>
      </c>
      <c r="P59" s="806">
        <v>6.2201702992258685</v>
      </c>
      <c r="Q59" s="974">
        <v>6.1197193192637158</v>
      </c>
    </row>
    <row r="60" spans="1:17" s="124" customFormat="1" ht="22.35" customHeight="1">
      <c r="A60" s="355" t="s">
        <v>431</v>
      </c>
      <c r="B60" s="806">
        <v>0.66075357040500637</v>
      </c>
      <c r="C60" s="806">
        <v>2.9690882408607884</v>
      </c>
      <c r="D60" s="806">
        <v>4.9204504860849063</v>
      </c>
      <c r="E60" s="806">
        <v>4.9959327549467734</v>
      </c>
      <c r="F60" s="806">
        <v>4.8968980797100334</v>
      </c>
      <c r="G60" s="806">
        <v>4.8756414135880632</v>
      </c>
      <c r="H60" s="806">
        <v>4.7456553733951807</v>
      </c>
      <c r="I60" s="806">
        <v>4.7574941298715556</v>
      </c>
      <c r="J60" s="806">
        <v>4.9598974991640565</v>
      </c>
      <c r="K60" s="806">
        <v>4.9994320410711968</v>
      </c>
      <c r="L60" s="806">
        <v>5.0634774757457777</v>
      </c>
      <c r="M60" s="806">
        <v>4.9725296947988138</v>
      </c>
      <c r="N60" s="806">
        <v>4.8299554343369628</v>
      </c>
      <c r="O60" s="806">
        <v>4.6799077307803563</v>
      </c>
      <c r="P60" s="806">
        <v>4.6097465707157381</v>
      </c>
      <c r="Q60" s="974">
        <v>4.4541210657014467</v>
      </c>
    </row>
    <row r="61" spans="1:17" s="124" customFormat="1" ht="25.5">
      <c r="A61" s="356" t="s">
        <v>436</v>
      </c>
      <c r="B61" s="1472"/>
      <c r="C61" s="1472"/>
      <c r="D61" s="1472"/>
      <c r="E61" s="1472"/>
      <c r="F61" s="1472"/>
      <c r="G61" s="1472"/>
      <c r="H61" s="1472"/>
      <c r="I61" s="1472"/>
      <c r="J61" s="1472"/>
      <c r="K61" s="1472"/>
      <c r="L61" s="1472"/>
      <c r="M61" s="1472"/>
      <c r="N61" s="1472"/>
      <c r="O61" s="1472"/>
      <c r="P61" s="1472"/>
      <c r="Q61" s="975"/>
    </row>
    <row r="62" spans="1:17" s="124" customFormat="1" ht="22.35" customHeight="1">
      <c r="A62" s="355" t="s">
        <v>96</v>
      </c>
      <c r="B62" s="807">
        <v>4.2269003853973803</v>
      </c>
      <c r="C62" s="807">
        <v>4.6780974768032655</v>
      </c>
      <c r="D62" s="807">
        <v>5.9399194274760454</v>
      </c>
      <c r="E62" s="807">
        <v>5.8055626223930661</v>
      </c>
      <c r="F62" s="807">
        <v>6.0377355627128972</v>
      </c>
      <c r="G62" s="807">
        <v>6.0737366251177249</v>
      </c>
      <c r="H62" s="807">
        <v>6.0493524388268964</v>
      </c>
      <c r="I62" s="807">
        <v>5.9563072781468058</v>
      </c>
      <c r="J62" s="807">
        <v>5.9176311342304322</v>
      </c>
      <c r="K62" s="807">
        <v>5.9762026804699051</v>
      </c>
      <c r="L62" s="807">
        <v>5.946106111421642</v>
      </c>
      <c r="M62" s="807">
        <v>6.0861629585514034</v>
      </c>
      <c r="N62" s="807">
        <v>6.1144116572753138</v>
      </c>
      <c r="O62" s="807">
        <v>6.1398366855552089</v>
      </c>
      <c r="P62" s="807">
        <v>6.463789103559864</v>
      </c>
      <c r="Q62" s="976">
        <v>6.3985249036365772</v>
      </c>
    </row>
    <row r="63" spans="1:17" s="124" customFormat="1" ht="22.35" customHeight="1">
      <c r="A63" s="355" t="s">
        <v>431</v>
      </c>
      <c r="B63" s="807">
        <v>1.0372527656646313</v>
      </c>
      <c r="C63" s="807">
        <v>2.6276422734719191</v>
      </c>
      <c r="D63" s="807">
        <v>4.2242478687959064</v>
      </c>
      <c r="E63" s="807">
        <v>4.3526849373479983</v>
      </c>
      <c r="F63" s="807">
        <v>4.2430494973228745</v>
      </c>
      <c r="G63" s="807">
        <v>4.2693504555475998</v>
      </c>
      <c r="H63" s="807">
        <v>4.2701780234131972</v>
      </c>
      <c r="I63" s="807">
        <v>4.2806716291186797</v>
      </c>
      <c r="J63" s="807">
        <v>4.3485146177608369</v>
      </c>
      <c r="K63" s="807">
        <v>4.3992242560832731</v>
      </c>
      <c r="L63" s="807">
        <v>4.4756637689081513</v>
      </c>
      <c r="M63" s="807">
        <v>4.4755805775904562</v>
      </c>
      <c r="N63" s="807">
        <v>4.4449749019088109</v>
      </c>
      <c r="O63" s="807">
        <v>4.3910481425134318</v>
      </c>
      <c r="P63" s="807">
        <v>4.3489310869636135</v>
      </c>
      <c r="Q63" s="976">
        <v>4.1683809830261529</v>
      </c>
    </row>
    <row r="64" spans="1:17" s="124" customFormat="1" ht="25.5">
      <c r="A64" s="356" t="s">
        <v>437</v>
      </c>
      <c r="B64" s="1472"/>
      <c r="C64" s="1472"/>
      <c r="D64" s="1472"/>
      <c r="E64" s="1472"/>
      <c r="F64" s="1472"/>
      <c r="G64" s="1472"/>
      <c r="H64" s="1472"/>
      <c r="I64" s="1472"/>
      <c r="J64" s="1472"/>
      <c r="K64" s="1472"/>
      <c r="L64" s="1472"/>
      <c r="M64" s="1472"/>
      <c r="N64" s="1472"/>
      <c r="O64" s="1472"/>
      <c r="P64" s="1472"/>
      <c r="Q64" s="975"/>
    </row>
    <row r="65" spans="1:17" s="124" customFormat="1" ht="22.35" customHeight="1">
      <c r="A65" s="355" t="s">
        <v>96</v>
      </c>
      <c r="B65" s="807">
        <v>4.2208167248956956</v>
      </c>
      <c r="C65" s="807">
        <v>5.5944593574649728</v>
      </c>
      <c r="D65" s="807">
        <v>6.6082782650338983</v>
      </c>
      <c r="E65" s="807">
        <v>6.5260138616024328</v>
      </c>
      <c r="F65" s="807">
        <v>6.631901575283047</v>
      </c>
      <c r="G65" s="807">
        <v>6.6384773921409872</v>
      </c>
      <c r="H65" s="807">
        <v>6.6644056304984085</v>
      </c>
      <c r="I65" s="807">
        <v>6.6780118156678938</v>
      </c>
      <c r="J65" s="807">
        <v>6.6576829773925938</v>
      </c>
      <c r="K65" s="807">
        <v>6.6500826064197431</v>
      </c>
      <c r="L65" s="807">
        <v>6.6686899379441069</v>
      </c>
      <c r="M65" s="807">
        <v>6.6855894444857293</v>
      </c>
      <c r="N65" s="807">
        <v>6.7010151982849093</v>
      </c>
      <c r="O65" s="807">
        <v>6.5724477361475477</v>
      </c>
      <c r="P65" s="807">
        <v>6.0261361763285786</v>
      </c>
      <c r="Q65" s="976">
        <v>6.0932645630483204</v>
      </c>
    </row>
    <row r="66" spans="1:17" s="124" customFormat="1" ht="22.35" customHeight="1" thickBot="1">
      <c r="A66" s="357" t="s">
        <v>431</v>
      </c>
      <c r="B66" s="808">
        <v>0.66335138931724358</v>
      </c>
      <c r="C66" s="808">
        <v>2.2856051317678401</v>
      </c>
      <c r="D66" s="808">
        <v>4.3111306370071194</v>
      </c>
      <c r="E66" s="808">
        <v>4.1544755298768035</v>
      </c>
      <c r="F66" s="808">
        <v>4.2540848665576645</v>
      </c>
      <c r="G66" s="808">
        <v>4.2641651887908392</v>
      </c>
      <c r="H66" s="808">
        <v>4.0008672826338456</v>
      </c>
      <c r="I66" s="808">
        <v>4.0459545094627565</v>
      </c>
      <c r="J66" s="808">
        <v>4.0609884606179234</v>
      </c>
      <c r="K66" s="808">
        <v>4.0294621159531276</v>
      </c>
      <c r="L66" s="808">
        <v>3.9720636246828702</v>
      </c>
      <c r="M66" s="808">
        <v>3.9837248192253911</v>
      </c>
      <c r="N66" s="808">
        <v>3.9953461346439498</v>
      </c>
      <c r="O66" s="808">
        <v>3.8166090308846923</v>
      </c>
      <c r="P66" s="808">
        <v>3.7344703112067208</v>
      </c>
      <c r="Q66" s="977">
        <v>3.7318365267158784</v>
      </c>
    </row>
    <row r="67" spans="1:17" ht="75" customHeight="1">
      <c r="A67" s="1200" t="s">
        <v>795</v>
      </c>
      <c r="B67" s="1201"/>
      <c r="C67" s="1201"/>
      <c r="D67" s="1201"/>
      <c r="E67" s="1201"/>
      <c r="F67" s="1201"/>
      <c r="G67" s="1201"/>
      <c r="H67" s="1201"/>
      <c r="I67" s="1201"/>
      <c r="J67" s="1201"/>
      <c r="K67" s="1201"/>
      <c r="L67" s="1201"/>
      <c r="M67" s="1201"/>
      <c r="N67" s="1201"/>
      <c r="O67" s="1201"/>
      <c r="P67" s="1201"/>
      <c r="Q67" s="1202"/>
    </row>
    <row r="68" spans="1:17" s="1" customFormat="1" ht="25.15" customHeight="1">
      <c r="A68" s="1231" t="s">
        <v>419</v>
      </c>
      <c r="B68" s="1208">
        <v>2021</v>
      </c>
      <c r="C68" s="1208">
        <v>2022</v>
      </c>
      <c r="D68" s="1208">
        <v>2023</v>
      </c>
      <c r="E68" s="1208">
        <v>2024</v>
      </c>
      <c r="F68" s="1208"/>
      <c r="G68" s="1208"/>
      <c r="H68" s="1208"/>
      <c r="I68" s="1208"/>
      <c r="J68" s="1208"/>
      <c r="K68" s="1208"/>
      <c r="L68" s="1208"/>
      <c r="M68" s="1208"/>
      <c r="N68" s="1208"/>
      <c r="O68" s="1208"/>
      <c r="P68" s="1208"/>
      <c r="Q68" s="1130">
        <v>2025</v>
      </c>
    </row>
    <row r="69" spans="1:17" ht="25.15" customHeight="1">
      <c r="A69" s="1231"/>
      <c r="B69" s="1208"/>
      <c r="C69" s="1208"/>
      <c r="D69" s="1208"/>
      <c r="E69" s="792" t="s">
        <v>0</v>
      </c>
      <c r="F69" s="792" t="s">
        <v>1</v>
      </c>
      <c r="G69" s="792" t="s">
        <v>2</v>
      </c>
      <c r="H69" s="792" t="s">
        <v>3</v>
      </c>
      <c r="I69" s="792" t="s">
        <v>4</v>
      </c>
      <c r="J69" s="792" t="s">
        <v>5</v>
      </c>
      <c r="K69" s="792" t="s">
        <v>6</v>
      </c>
      <c r="L69" s="792" t="s">
        <v>267</v>
      </c>
      <c r="M69" s="792" t="s">
        <v>7</v>
      </c>
      <c r="N69" s="792" t="s">
        <v>13</v>
      </c>
      <c r="O69" s="792" t="s">
        <v>14</v>
      </c>
      <c r="P69" s="792" t="s">
        <v>15</v>
      </c>
      <c r="Q69" s="809" t="s">
        <v>0</v>
      </c>
    </row>
    <row r="70" spans="1:17" s="124" customFormat="1" ht="30" customHeight="1">
      <c r="A70" s="168" t="s">
        <v>430</v>
      </c>
      <c r="B70" s="1473"/>
      <c r="C70" s="1473"/>
      <c r="D70" s="1473"/>
      <c r="E70" s="1473"/>
      <c r="F70" s="1473"/>
      <c r="G70" s="1473"/>
      <c r="H70" s="1473"/>
      <c r="I70" s="1473"/>
      <c r="J70" s="1473"/>
      <c r="K70" s="1473"/>
      <c r="L70" s="1473"/>
      <c r="M70" s="1473"/>
      <c r="N70" s="1473"/>
      <c r="O70" s="1473"/>
      <c r="P70" s="1473"/>
      <c r="Q70" s="978"/>
    </row>
    <row r="71" spans="1:17" s="124" customFormat="1" ht="22.35" customHeight="1">
      <c r="A71" s="355" t="s">
        <v>96</v>
      </c>
      <c r="B71" s="805">
        <v>1.8740711577939215</v>
      </c>
      <c r="C71" s="805">
        <v>2.2461922379647454</v>
      </c>
      <c r="D71" s="805">
        <v>2.4876095858922316</v>
      </c>
      <c r="E71" s="805">
        <v>2.4336803711925112</v>
      </c>
      <c r="F71" s="805">
        <v>2.4570281862376038</v>
      </c>
      <c r="G71" s="805">
        <v>2.5150008689838752</v>
      </c>
      <c r="H71" s="805">
        <v>2.42185421156633</v>
      </c>
      <c r="I71" s="805">
        <v>2.5711737319865313</v>
      </c>
      <c r="J71" s="805">
        <v>2.5705260004160326</v>
      </c>
      <c r="K71" s="805">
        <v>2.5143254146104699</v>
      </c>
      <c r="L71" s="805">
        <v>2.4463243222718414</v>
      </c>
      <c r="M71" s="805">
        <v>2.4812054291517054</v>
      </c>
      <c r="N71" s="805">
        <v>2.4937249123954373</v>
      </c>
      <c r="O71" s="805">
        <v>2.5193895147584016</v>
      </c>
      <c r="P71" s="805">
        <v>2.7285221843985838</v>
      </c>
      <c r="Q71" s="972">
        <v>2.5276500441449774</v>
      </c>
    </row>
    <row r="72" spans="1:17" s="124" customFormat="1" ht="22.35" customHeight="1">
      <c r="A72" s="355" t="s">
        <v>431</v>
      </c>
      <c r="B72" s="805">
        <v>0.250793615753508</v>
      </c>
      <c r="C72" s="805">
        <v>1.167286423606394</v>
      </c>
      <c r="D72" s="805">
        <v>2.7189502012295845</v>
      </c>
      <c r="E72" s="805">
        <v>2.382065517588146</v>
      </c>
      <c r="F72" s="805">
        <v>2.5593098316823646</v>
      </c>
      <c r="G72" s="805">
        <v>2.7953948110238356</v>
      </c>
      <c r="H72" s="805">
        <v>2.7002541791053223</v>
      </c>
      <c r="I72" s="805">
        <v>2.66420900604485</v>
      </c>
      <c r="J72" s="805">
        <v>2.7753029992032752</v>
      </c>
      <c r="K72" s="805">
        <v>2.8586485055346262</v>
      </c>
      <c r="L72" s="805">
        <v>3.0358331284965994</v>
      </c>
      <c r="M72" s="805">
        <v>2.8944848717004494</v>
      </c>
      <c r="N72" s="805">
        <v>2.8710423652579156</v>
      </c>
      <c r="O72" s="805">
        <v>2.8882268308254964</v>
      </c>
      <c r="P72" s="805">
        <v>2.7734424515449008</v>
      </c>
      <c r="Q72" s="972">
        <v>2.6720585560936638</v>
      </c>
    </row>
    <row r="73" spans="1:17" s="124" customFormat="1" ht="30" customHeight="1">
      <c r="A73" s="168" t="s">
        <v>432</v>
      </c>
      <c r="B73" s="1471"/>
      <c r="C73" s="1471"/>
      <c r="D73" s="1471"/>
      <c r="E73" s="1471"/>
      <c r="F73" s="1471"/>
      <c r="G73" s="1471"/>
      <c r="H73" s="1471"/>
      <c r="I73" s="1471"/>
      <c r="J73" s="1471"/>
      <c r="K73" s="1471"/>
      <c r="L73" s="1471"/>
      <c r="M73" s="1471"/>
      <c r="N73" s="1471"/>
      <c r="O73" s="1471"/>
      <c r="P73" s="1471"/>
      <c r="Q73" s="973"/>
    </row>
    <row r="74" spans="1:17" s="124" customFormat="1" ht="22.35" customHeight="1">
      <c r="A74" s="355" t="s">
        <v>96</v>
      </c>
      <c r="B74" s="805">
        <v>1.1789709241899748</v>
      </c>
      <c r="C74" s="805">
        <v>1.0618685651892108</v>
      </c>
      <c r="D74" s="805">
        <v>1.0318114068725097</v>
      </c>
      <c r="E74" s="805">
        <v>1.0276153735794136</v>
      </c>
      <c r="F74" s="805">
        <v>1.0194674753357773</v>
      </c>
      <c r="G74" s="805">
        <v>1.0191800133591788</v>
      </c>
      <c r="H74" s="805">
        <v>1.0075836145941002</v>
      </c>
      <c r="I74" s="805">
        <v>0.95975138301462848</v>
      </c>
      <c r="J74" s="805">
        <v>0.95629521682926077</v>
      </c>
      <c r="K74" s="805">
        <v>0.92642088960576008</v>
      </c>
      <c r="L74" s="805">
        <v>0.91151996301649063</v>
      </c>
      <c r="M74" s="805">
        <v>1.0279253207890566</v>
      </c>
      <c r="N74" s="805">
        <v>0.89619282085768281</v>
      </c>
      <c r="O74" s="805">
        <v>0.88993444657259646</v>
      </c>
      <c r="P74" s="805">
        <v>0.91313295043408715</v>
      </c>
      <c r="Q74" s="972">
        <v>0.98952469855621583</v>
      </c>
    </row>
    <row r="75" spans="1:17" s="124" customFormat="1" ht="22.35" customHeight="1">
      <c r="A75" s="355" t="s">
        <v>431</v>
      </c>
      <c r="B75" s="805">
        <v>0.18891083037792356</v>
      </c>
      <c r="C75" s="805">
        <v>0.60521624107549465</v>
      </c>
      <c r="D75" s="805">
        <v>1.3139269499526385</v>
      </c>
      <c r="E75" s="805">
        <v>1.2487252790042336</v>
      </c>
      <c r="F75" s="805">
        <v>1.2067505558256193</v>
      </c>
      <c r="G75" s="805">
        <v>1.0819328098196102</v>
      </c>
      <c r="H75" s="805">
        <v>1.2071032195072424</v>
      </c>
      <c r="I75" s="805">
        <v>1.3204354649602406</v>
      </c>
      <c r="J75" s="805">
        <v>1.2873295264351272</v>
      </c>
      <c r="K75" s="805">
        <v>1.3064542088943092</v>
      </c>
      <c r="L75" s="805">
        <v>1.2794673621652068</v>
      </c>
      <c r="M75" s="805">
        <v>1.2631605597291986</v>
      </c>
      <c r="N75" s="805">
        <v>1.2622870982187837</v>
      </c>
      <c r="O75" s="805">
        <v>1.1202709683005447</v>
      </c>
      <c r="P75" s="805">
        <v>1.1922861101876618</v>
      </c>
      <c r="Q75" s="972">
        <v>1.1977378822242462</v>
      </c>
    </row>
    <row r="76" spans="1:17" s="124" customFormat="1" ht="30" customHeight="1">
      <c r="A76" s="168" t="s">
        <v>433</v>
      </c>
      <c r="B76" s="1471"/>
      <c r="C76" s="1471"/>
      <c r="D76" s="1471"/>
      <c r="E76" s="1471"/>
      <c r="F76" s="1471"/>
      <c r="G76" s="1471"/>
      <c r="H76" s="1471"/>
      <c r="I76" s="1471"/>
      <c r="J76" s="1471"/>
      <c r="K76" s="1471"/>
      <c r="L76" s="1471"/>
      <c r="M76" s="1471"/>
      <c r="N76" s="1471"/>
      <c r="O76" s="1471"/>
      <c r="P76" s="1471"/>
      <c r="Q76" s="973"/>
    </row>
    <row r="77" spans="1:17" s="124" customFormat="1" ht="25.5">
      <c r="A77" s="356" t="s">
        <v>434</v>
      </c>
      <c r="B77" s="1471"/>
      <c r="C77" s="1471"/>
      <c r="D77" s="1471"/>
      <c r="E77" s="1471"/>
      <c r="F77" s="1471"/>
      <c r="G77" s="1471"/>
      <c r="H77" s="1471"/>
      <c r="I77" s="1471"/>
      <c r="J77" s="1471"/>
      <c r="K77" s="1471"/>
      <c r="L77" s="1471"/>
      <c r="M77" s="1471"/>
      <c r="N77" s="1471"/>
      <c r="O77" s="1471"/>
      <c r="P77" s="1471"/>
      <c r="Q77" s="973"/>
    </row>
    <row r="78" spans="1:17" s="124" customFormat="1" ht="22.35" customHeight="1">
      <c r="A78" s="355" t="s">
        <v>96</v>
      </c>
      <c r="B78" s="806">
        <v>2.977215989814594</v>
      </c>
      <c r="C78" s="806">
        <v>4.1314832593221675</v>
      </c>
      <c r="D78" s="806">
        <v>4.9151070573641427</v>
      </c>
      <c r="E78" s="806">
        <v>4.8427491635496898</v>
      </c>
      <c r="F78" s="806">
        <v>4.7976913393068772</v>
      </c>
      <c r="G78" s="806">
        <v>4.8919402875263804</v>
      </c>
      <c r="H78" s="806">
        <v>4.9063373658544744</v>
      </c>
      <c r="I78" s="806">
        <v>4.9571119789127547</v>
      </c>
      <c r="J78" s="806">
        <v>4.975275008997734</v>
      </c>
      <c r="K78" s="806">
        <v>5.0119108052977426</v>
      </c>
      <c r="L78" s="806">
        <v>5.0526442163227445</v>
      </c>
      <c r="M78" s="806">
        <v>5.0934582761517131</v>
      </c>
      <c r="N78" s="806">
        <v>5.0166279582521547</v>
      </c>
      <c r="O78" s="806">
        <v>5.1594693722549412</v>
      </c>
      <c r="P78" s="806">
        <v>5.1365542649336975</v>
      </c>
      <c r="Q78" s="974">
        <v>5.0725027742596573</v>
      </c>
    </row>
    <row r="79" spans="1:17" s="124" customFormat="1" ht="22.35" customHeight="1">
      <c r="A79" s="355" t="s">
        <v>431</v>
      </c>
      <c r="B79" s="806">
        <v>0.33558733223920845</v>
      </c>
      <c r="C79" s="806">
        <v>2.9133765235740747</v>
      </c>
      <c r="D79" s="806">
        <v>4.1076765708949443</v>
      </c>
      <c r="E79" s="806">
        <v>4.0843632615476313</v>
      </c>
      <c r="F79" s="806">
        <v>4.0641240116935151</v>
      </c>
      <c r="G79" s="806">
        <v>4.1834657657945726</v>
      </c>
      <c r="H79" s="806">
        <v>3.997779807479334</v>
      </c>
      <c r="I79" s="806">
        <v>4.0575262811292534</v>
      </c>
      <c r="J79" s="806">
        <v>4.121128338691161</v>
      </c>
      <c r="K79" s="806">
        <v>4.1901248525124917</v>
      </c>
      <c r="L79" s="806">
        <v>4.2417305410217701</v>
      </c>
      <c r="M79" s="806">
        <v>4.0672969669055901</v>
      </c>
      <c r="N79" s="806">
        <v>3.8648736046011329</v>
      </c>
      <c r="O79" s="806">
        <v>4.0015156173950217</v>
      </c>
      <c r="P79" s="806">
        <v>3.9465313075532023</v>
      </c>
      <c r="Q79" s="974">
        <v>3.9114746821345836</v>
      </c>
    </row>
    <row r="80" spans="1:17" s="124" customFormat="1" ht="25.5">
      <c r="A80" s="356" t="s">
        <v>435</v>
      </c>
      <c r="B80" s="1472"/>
      <c r="C80" s="1472"/>
      <c r="D80" s="1472"/>
      <c r="E80" s="1472"/>
      <c r="F80" s="1472"/>
      <c r="G80" s="1472"/>
      <c r="H80" s="1472"/>
      <c r="I80" s="1472"/>
      <c r="J80" s="1472"/>
      <c r="K80" s="1472"/>
      <c r="L80" s="1472"/>
      <c r="M80" s="1472"/>
      <c r="N80" s="1472"/>
      <c r="O80" s="1472"/>
      <c r="P80" s="1472"/>
      <c r="Q80" s="975"/>
    </row>
    <row r="81" spans="1:17" s="124" customFormat="1" ht="22.35" customHeight="1">
      <c r="A81" s="355" t="s">
        <v>96</v>
      </c>
      <c r="B81" s="806">
        <v>3.1559399632033789</v>
      </c>
      <c r="C81" s="806">
        <v>4.3630236705292766</v>
      </c>
      <c r="D81" s="806">
        <v>5.3801853615914093</v>
      </c>
      <c r="E81" s="806">
        <v>5.4736732535730086</v>
      </c>
      <c r="F81" s="806">
        <v>5.4755003592597005</v>
      </c>
      <c r="G81" s="806">
        <v>5.447906084990934</v>
      </c>
      <c r="H81" s="806">
        <v>5.4132382066302709</v>
      </c>
      <c r="I81" s="806">
        <v>5.4303233813033094</v>
      </c>
      <c r="J81" s="806">
        <v>5.4391719020869687</v>
      </c>
      <c r="K81" s="806">
        <v>5.539703751045578</v>
      </c>
      <c r="L81" s="806">
        <v>5.6049348499886973</v>
      </c>
      <c r="M81" s="806">
        <v>5.6105877011911662</v>
      </c>
      <c r="N81" s="806">
        <v>5.6061373591650305</v>
      </c>
      <c r="O81" s="806">
        <v>6.0133137391871685</v>
      </c>
      <c r="P81" s="806">
        <v>5.7389422709848512</v>
      </c>
      <c r="Q81" s="974">
        <v>5.8027032896383881</v>
      </c>
    </row>
    <row r="82" spans="1:17" s="124" customFormat="1" ht="22.35" customHeight="1">
      <c r="A82" s="355" t="s">
        <v>431</v>
      </c>
      <c r="B82" s="806">
        <v>0.38212433844962973</v>
      </c>
      <c r="C82" s="806">
        <v>2.6073377150183505</v>
      </c>
      <c r="D82" s="806">
        <v>4.4228985548555224</v>
      </c>
      <c r="E82" s="806">
        <v>4.3602736535929694</v>
      </c>
      <c r="F82" s="806">
        <v>4.3676354249913434</v>
      </c>
      <c r="G82" s="806">
        <v>4.4593962941539163</v>
      </c>
      <c r="H82" s="806">
        <v>4.4481221307063183</v>
      </c>
      <c r="I82" s="806">
        <v>4.485667914046668</v>
      </c>
      <c r="J82" s="806">
        <v>4.7023142187486693</v>
      </c>
      <c r="K82" s="806">
        <v>4.7382807411273857</v>
      </c>
      <c r="L82" s="806">
        <v>4.6893600578046817</v>
      </c>
      <c r="M82" s="806">
        <v>4.5065054250954777</v>
      </c>
      <c r="N82" s="806">
        <v>4.3996987703731101</v>
      </c>
      <c r="O82" s="806">
        <v>4.4048929935740793</v>
      </c>
      <c r="P82" s="806">
        <v>4.3039640228320275</v>
      </c>
      <c r="Q82" s="974">
        <v>4.3164412033636879</v>
      </c>
    </row>
    <row r="83" spans="1:17" s="124" customFormat="1" ht="25.5">
      <c r="A83" s="356" t="s">
        <v>436</v>
      </c>
      <c r="B83" s="1472"/>
      <c r="C83" s="1472"/>
      <c r="D83" s="1472"/>
      <c r="E83" s="1472"/>
      <c r="F83" s="1472"/>
      <c r="G83" s="1472"/>
      <c r="H83" s="1472"/>
      <c r="I83" s="1472"/>
      <c r="J83" s="1472"/>
      <c r="K83" s="1472"/>
      <c r="L83" s="1472"/>
      <c r="M83" s="1472"/>
      <c r="N83" s="1472"/>
      <c r="O83" s="1472"/>
      <c r="P83" s="1472"/>
      <c r="Q83" s="975"/>
    </row>
    <row r="84" spans="1:17" s="124" customFormat="1" ht="22.35" customHeight="1">
      <c r="A84" s="355" t="s">
        <v>96</v>
      </c>
      <c r="B84" s="807">
        <v>3.2473248213691699</v>
      </c>
      <c r="C84" s="807">
        <v>4.0955156009387128</v>
      </c>
      <c r="D84" s="807">
        <v>5.3884967894836562</v>
      </c>
      <c r="E84" s="807">
        <v>5.4266852840720539</v>
      </c>
      <c r="F84" s="807">
        <v>5.4513729579322661</v>
      </c>
      <c r="G84" s="807">
        <v>5.5159300538597247</v>
      </c>
      <c r="H84" s="807">
        <v>5.5366578698177022</v>
      </c>
      <c r="I84" s="807">
        <v>5.5894498535495352</v>
      </c>
      <c r="J84" s="807">
        <v>5.4102974795758625</v>
      </c>
      <c r="K84" s="807">
        <v>5.4848981941520627</v>
      </c>
      <c r="L84" s="807">
        <v>5.5786365948172021</v>
      </c>
      <c r="M84" s="807">
        <v>5.6251872666510607</v>
      </c>
      <c r="N84" s="807">
        <v>5.6242908254627704</v>
      </c>
      <c r="O84" s="807">
        <v>6.1384567623148811</v>
      </c>
      <c r="P84" s="807">
        <v>5.9219734880361274</v>
      </c>
      <c r="Q84" s="976">
        <v>5.982323691142085</v>
      </c>
    </row>
    <row r="85" spans="1:17" s="124" customFormat="1" ht="22.35" customHeight="1">
      <c r="A85" s="355" t="s">
        <v>431</v>
      </c>
      <c r="B85" s="807">
        <v>0.42874161277794642</v>
      </c>
      <c r="C85" s="807">
        <v>1.9618057741372317</v>
      </c>
      <c r="D85" s="807">
        <v>4.3433858251163304</v>
      </c>
      <c r="E85" s="807">
        <v>4.4013521392467103</v>
      </c>
      <c r="F85" s="807">
        <v>4.4133959819491064</v>
      </c>
      <c r="G85" s="807">
        <v>4.4160251620998068</v>
      </c>
      <c r="H85" s="807">
        <v>4.4791783894046757</v>
      </c>
      <c r="I85" s="807">
        <v>4.3619760995835692</v>
      </c>
      <c r="J85" s="807">
        <v>4.3126362760670416</v>
      </c>
      <c r="K85" s="807">
        <v>4.3680073256694367</v>
      </c>
      <c r="L85" s="807">
        <v>4.6479625557030353</v>
      </c>
      <c r="M85" s="807">
        <v>4.671489873528091</v>
      </c>
      <c r="N85" s="807">
        <v>4.586858033125683</v>
      </c>
      <c r="O85" s="807">
        <v>4.4183496673495117</v>
      </c>
      <c r="P85" s="807">
        <v>4.4186346114961355</v>
      </c>
      <c r="Q85" s="976">
        <v>4.4204010064067338</v>
      </c>
    </row>
    <row r="86" spans="1:17" s="124" customFormat="1" ht="25.5">
      <c r="A86" s="356" t="s">
        <v>437</v>
      </c>
      <c r="B86" s="1472"/>
      <c r="C86" s="1472"/>
      <c r="D86" s="1472"/>
      <c r="E86" s="1472"/>
      <c r="F86" s="1472"/>
      <c r="G86" s="1472"/>
      <c r="H86" s="1472"/>
      <c r="I86" s="1472"/>
      <c r="J86" s="1472"/>
      <c r="K86" s="1472"/>
      <c r="L86" s="1472"/>
      <c r="M86" s="1472"/>
      <c r="N86" s="1472"/>
      <c r="O86" s="1472"/>
      <c r="P86" s="1472"/>
      <c r="Q86" s="975"/>
    </row>
    <row r="87" spans="1:17" s="124" customFormat="1" ht="22.35" customHeight="1">
      <c r="A87" s="355" t="s">
        <v>96</v>
      </c>
      <c r="B87" s="807">
        <v>3.7897925728400965</v>
      </c>
      <c r="C87" s="807">
        <v>4.3272590739537637</v>
      </c>
      <c r="D87" s="807">
        <v>5.255956561623595</v>
      </c>
      <c r="E87" s="807">
        <v>5.2639913595227563</v>
      </c>
      <c r="F87" s="807">
        <v>5.2608977022522394</v>
      </c>
      <c r="G87" s="807">
        <v>5.3253678228992278</v>
      </c>
      <c r="H87" s="807">
        <v>5.3120144902239232</v>
      </c>
      <c r="I87" s="807">
        <v>5.3447386249228392</v>
      </c>
      <c r="J87" s="807">
        <v>5.3512385133057352</v>
      </c>
      <c r="K87" s="807">
        <v>5.3985481905495165</v>
      </c>
      <c r="L87" s="807">
        <v>5.4454797502805317</v>
      </c>
      <c r="M87" s="807">
        <v>5.4723804187204941</v>
      </c>
      <c r="N87" s="807">
        <v>5.4756789393969596</v>
      </c>
      <c r="O87" s="807">
        <v>6.1580185118095976</v>
      </c>
      <c r="P87" s="807">
        <v>5.0655644453873858</v>
      </c>
      <c r="Q87" s="976">
        <v>5.167724326100017</v>
      </c>
    </row>
    <row r="88" spans="1:17" s="124" customFormat="1" ht="22.35" customHeight="1" thickBot="1">
      <c r="A88" s="357" t="s">
        <v>431</v>
      </c>
      <c r="B88" s="808">
        <v>0.69769931081246028</v>
      </c>
      <c r="C88" s="808">
        <v>2.3061939062376235</v>
      </c>
      <c r="D88" s="808">
        <v>3.7270994093329715</v>
      </c>
      <c r="E88" s="808">
        <v>3.2102831258567095</v>
      </c>
      <c r="F88" s="808">
        <v>3.1481912882636482</v>
      </c>
      <c r="G88" s="808">
        <v>3.2233471936793596</v>
      </c>
      <c r="H88" s="808">
        <v>3.0817840336281743</v>
      </c>
      <c r="I88" s="808">
        <v>3.1924262893135262</v>
      </c>
      <c r="J88" s="808">
        <v>3.2379041294422417</v>
      </c>
      <c r="K88" s="808">
        <v>3.3154400940855457</v>
      </c>
      <c r="L88" s="808">
        <v>3.3329624014276265</v>
      </c>
      <c r="M88" s="808">
        <v>3.4077919167097463</v>
      </c>
      <c r="N88" s="808">
        <v>3.4044226517912843</v>
      </c>
      <c r="O88" s="808">
        <v>4.6830072272334782</v>
      </c>
      <c r="P88" s="808">
        <v>3.2201578140976563</v>
      </c>
      <c r="Q88" s="977">
        <v>3.2674146902936565</v>
      </c>
    </row>
    <row r="89" spans="1:17" ht="75" customHeight="1">
      <c r="A89" s="1200" t="s">
        <v>796</v>
      </c>
      <c r="B89" s="1201"/>
      <c r="C89" s="1201"/>
      <c r="D89" s="1201"/>
      <c r="E89" s="1201"/>
      <c r="F89" s="1201"/>
      <c r="G89" s="1201"/>
      <c r="H89" s="1201"/>
      <c r="I89" s="1201"/>
      <c r="J89" s="1201"/>
      <c r="K89" s="1201"/>
      <c r="L89" s="1201"/>
      <c r="M89" s="1201"/>
      <c r="N89" s="1201"/>
      <c r="O89" s="1201"/>
      <c r="P89" s="1201"/>
      <c r="Q89" s="1202"/>
    </row>
    <row r="90" spans="1:17" ht="25.15" customHeight="1">
      <c r="A90" s="1231" t="s">
        <v>419</v>
      </c>
      <c r="B90" s="1208">
        <v>2021</v>
      </c>
      <c r="C90" s="1208">
        <v>2022</v>
      </c>
      <c r="D90" s="1208">
        <v>2023</v>
      </c>
      <c r="E90" s="1208">
        <v>2024</v>
      </c>
      <c r="F90" s="1208"/>
      <c r="G90" s="1208"/>
      <c r="H90" s="1208"/>
      <c r="I90" s="1208"/>
      <c r="J90" s="1208"/>
      <c r="K90" s="1208"/>
      <c r="L90" s="1208"/>
      <c r="M90" s="1208"/>
      <c r="N90" s="1208"/>
      <c r="O90" s="1208"/>
      <c r="P90" s="1208"/>
      <c r="Q90" s="1130">
        <v>2025</v>
      </c>
    </row>
    <row r="91" spans="1:17" s="1" customFormat="1" ht="25.15" customHeight="1">
      <c r="A91" s="1231"/>
      <c r="B91" s="1208"/>
      <c r="C91" s="1208"/>
      <c r="D91" s="1208"/>
      <c r="E91" s="792" t="s">
        <v>0</v>
      </c>
      <c r="F91" s="792" t="s">
        <v>1</v>
      </c>
      <c r="G91" s="792" t="s">
        <v>2</v>
      </c>
      <c r="H91" s="792" t="s">
        <v>3</v>
      </c>
      <c r="I91" s="792" t="s">
        <v>4</v>
      </c>
      <c r="J91" s="792" t="s">
        <v>5</v>
      </c>
      <c r="K91" s="792" t="s">
        <v>6</v>
      </c>
      <c r="L91" s="792" t="s">
        <v>267</v>
      </c>
      <c r="M91" s="792" t="s">
        <v>7</v>
      </c>
      <c r="N91" s="792" t="s">
        <v>13</v>
      </c>
      <c r="O91" s="792" t="s">
        <v>14</v>
      </c>
      <c r="P91" s="792" t="s">
        <v>15</v>
      </c>
      <c r="Q91" s="809" t="s">
        <v>0</v>
      </c>
    </row>
    <row r="92" spans="1:17" s="124" customFormat="1" ht="30" customHeight="1">
      <c r="A92" s="168" t="s">
        <v>430</v>
      </c>
      <c r="B92" s="1473"/>
      <c r="C92" s="1473"/>
      <c r="D92" s="1473"/>
      <c r="E92" s="1473"/>
      <c r="F92" s="1473"/>
      <c r="G92" s="1473"/>
      <c r="H92" s="1473"/>
      <c r="I92" s="1473"/>
      <c r="J92" s="1473"/>
      <c r="K92" s="1473"/>
      <c r="L92" s="1473"/>
      <c r="M92" s="1473"/>
      <c r="N92" s="1473"/>
      <c r="O92" s="1473"/>
      <c r="P92" s="1473"/>
      <c r="Q92" s="978"/>
    </row>
    <row r="93" spans="1:17" s="124" customFormat="1" ht="22.35" customHeight="1">
      <c r="A93" s="355" t="s">
        <v>96</v>
      </c>
      <c r="B93" s="805">
        <v>1.6818191158769684</v>
      </c>
      <c r="C93" s="805">
        <v>1.8205033848944958</v>
      </c>
      <c r="D93" s="805">
        <v>2.1905209585015317</v>
      </c>
      <c r="E93" s="805">
        <v>2.0889178705270597</v>
      </c>
      <c r="F93" s="805">
        <v>2.1257693820941408</v>
      </c>
      <c r="G93" s="805">
        <v>2.1169394364913052</v>
      </c>
      <c r="H93" s="805">
        <v>2.1462506254130789</v>
      </c>
      <c r="I93" s="805">
        <v>2.1938508460757675</v>
      </c>
      <c r="J93" s="805">
        <v>2.2455496048906332</v>
      </c>
      <c r="K93" s="805">
        <v>2.2779428541848681</v>
      </c>
      <c r="L93" s="805">
        <v>2.3175401477214099</v>
      </c>
      <c r="M93" s="805">
        <v>2.3482998334240555</v>
      </c>
      <c r="N93" s="805">
        <v>2.3392874258128971</v>
      </c>
      <c r="O93" s="805">
        <v>2.4273502317483744</v>
      </c>
      <c r="P93" s="805">
        <v>2.4156155482144501</v>
      </c>
      <c r="Q93" s="972">
        <v>2.4026337430979949</v>
      </c>
    </row>
    <row r="94" spans="1:17" s="124" customFormat="1" ht="22.35" customHeight="1">
      <c r="A94" s="355" t="s">
        <v>431</v>
      </c>
      <c r="B94" s="805">
        <v>0.15744388170746421</v>
      </c>
      <c r="C94" s="805">
        <v>1.1087661374011042</v>
      </c>
      <c r="D94" s="805">
        <v>1.4743771175646345</v>
      </c>
      <c r="E94" s="805">
        <v>1.5143617769750966</v>
      </c>
      <c r="F94" s="805">
        <v>1.6104831179200179</v>
      </c>
      <c r="G94" s="805">
        <v>1.4861462036759929</v>
      </c>
      <c r="H94" s="805">
        <v>1.4323527810120056</v>
      </c>
      <c r="I94" s="805">
        <v>1.9846701254910313</v>
      </c>
      <c r="J94" s="805">
        <v>1.5655417761826473</v>
      </c>
      <c r="K94" s="805">
        <v>2.2718048039732293</v>
      </c>
      <c r="L94" s="805">
        <v>2.3842393467473841</v>
      </c>
      <c r="M94" s="805">
        <v>2.3073827402374052</v>
      </c>
      <c r="N94" s="805">
        <v>2.2163817991465327</v>
      </c>
      <c r="O94" s="805">
        <v>1.7208184482763522</v>
      </c>
      <c r="P94" s="805">
        <v>1.9389516197604926</v>
      </c>
      <c r="Q94" s="972">
        <v>1.8511962515378315</v>
      </c>
    </row>
    <row r="95" spans="1:17" s="124" customFormat="1" ht="30" customHeight="1">
      <c r="A95" s="168" t="s">
        <v>432</v>
      </c>
      <c r="B95" s="1471"/>
      <c r="C95" s="1471"/>
      <c r="D95" s="1471"/>
      <c r="E95" s="1471"/>
      <c r="F95" s="1471"/>
      <c r="G95" s="1471"/>
      <c r="H95" s="1471"/>
      <c r="I95" s="1471"/>
      <c r="J95" s="1471"/>
      <c r="K95" s="1471"/>
      <c r="L95" s="1471"/>
      <c r="M95" s="1471"/>
      <c r="N95" s="1471"/>
      <c r="O95" s="1471"/>
      <c r="P95" s="1471"/>
      <c r="Q95" s="973"/>
    </row>
    <row r="96" spans="1:17" s="124" customFormat="1" ht="22.35" customHeight="1">
      <c r="A96" s="355" t="s">
        <v>96</v>
      </c>
      <c r="B96" s="805">
        <v>0.38331986747203795</v>
      </c>
      <c r="C96" s="805">
        <v>0.38718986960048779</v>
      </c>
      <c r="D96" s="805">
        <v>0.40781697715142334</v>
      </c>
      <c r="E96" s="805">
        <v>0.41359232783024302</v>
      </c>
      <c r="F96" s="805">
        <v>0.40870182996563414</v>
      </c>
      <c r="G96" s="805">
        <v>0.40485777231781211</v>
      </c>
      <c r="H96" s="805">
        <v>0.40164120445530221</v>
      </c>
      <c r="I96" s="805">
        <v>0.40289047327751254</v>
      </c>
      <c r="J96" s="805">
        <v>0.40967099921557337</v>
      </c>
      <c r="K96" s="805">
        <v>0.40777542003026163</v>
      </c>
      <c r="L96" s="805">
        <v>0.40764179037380016</v>
      </c>
      <c r="M96" s="805">
        <v>0.41759895096290317</v>
      </c>
      <c r="N96" s="805">
        <v>0.42590180260926969</v>
      </c>
      <c r="O96" s="805">
        <v>0.43016799127830802</v>
      </c>
      <c r="P96" s="805">
        <v>0.44075495288558253</v>
      </c>
      <c r="Q96" s="972">
        <v>0.44407073139969583</v>
      </c>
    </row>
    <row r="97" spans="1:17" s="124" customFormat="1" ht="22.35" customHeight="1">
      <c r="A97" s="355" t="s">
        <v>431</v>
      </c>
      <c r="B97" s="805">
        <v>0.16924948239803506</v>
      </c>
      <c r="C97" s="805">
        <v>0.23808100564802054</v>
      </c>
      <c r="D97" s="805">
        <v>0.24773646881753636</v>
      </c>
      <c r="E97" s="805">
        <v>0.24419433199159457</v>
      </c>
      <c r="F97" s="805">
        <v>0.24377849519917916</v>
      </c>
      <c r="G97" s="805">
        <v>0.24467515232312997</v>
      </c>
      <c r="H97" s="805">
        <v>0.24531199263529113</v>
      </c>
      <c r="I97" s="805">
        <v>0.24514405090088853</v>
      </c>
      <c r="J97" s="805">
        <v>0.24377597464631071</v>
      </c>
      <c r="K97" s="805">
        <v>0.24487670354217336</v>
      </c>
      <c r="L97" s="805">
        <v>0.24597224441269414</v>
      </c>
      <c r="M97" s="805">
        <v>0.24611015209419729</v>
      </c>
      <c r="N97" s="805">
        <v>0.24566580519454095</v>
      </c>
      <c r="O97" s="805">
        <v>0.24310954542429783</v>
      </c>
      <c r="P97" s="805">
        <v>0.24368940111291498</v>
      </c>
      <c r="Q97" s="972">
        <v>0.24482823321427813</v>
      </c>
    </row>
    <row r="98" spans="1:17" s="124" customFormat="1" ht="30" customHeight="1">
      <c r="A98" s="168" t="s">
        <v>433</v>
      </c>
      <c r="B98" s="1471"/>
      <c r="C98" s="1471"/>
      <c r="D98" s="1471"/>
      <c r="E98" s="1471"/>
      <c r="F98" s="1471"/>
      <c r="G98" s="1471"/>
      <c r="H98" s="1471"/>
      <c r="I98" s="1471"/>
      <c r="J98" s="1471"/>
      <c r="K98" s="1471"/>
      <c r="L98" s="1471"/>
      <c r="M98" s="1471"/>
      <c r="N98" s="1471"/>
      <c r="O98" s="1471"/>
      <c r="P98" s="1471"/>
      <c r="Q98" s="973"/>
    </row>
    <row r="99" spans="1:17" s="124" customFormat="1" ht="25.5">
      <c r="A99" s="356" t="s">
        <v>434</v>
      </c>
      <c r="B99" s="1471"/>
      <c r="C99" s="1471"/>
      <c r="D99" s="1471"/>
      <c r="E99" s="1471"/>
      <c r="F99" s="1471"/>
      <c r="G99" s="1471"/>
      <c r="H99" s="1471"/>
      <c r="I99" s="1471"/>
      <c r="J99" s="1471"/>
      <c r="K99" s="1471"/>
      <c r="L99" s="1471"/>
      <c r="M99" s="1471"/>
      <c r="N99" s="1471"/>
      <c r="O99" s="1471"/>
      <c r="P99" s="1471"/>
      <c r="Q99" s="973"/>
    </row>
    <row r="100" spans="1:17" s="124" customFormat="1" ht="22.35" customHeight="1">
      <c r="A100" s="355" t="s">
        <v>96</v>
      </c>
      <c r="B100" s="806">
        <v>2.3393944928572927</v>
      </c>
      <c r="C100" s="806">
        <v>3.034792749285093</v>
      </c>
      <c r="D100" s="806">
        <v>3.7912980919860564</v>
      </c>
      <c r="E100" s="806">
        <v>3.8300183954646116</v>
      </c>
      <c r="F100" s="806">
        <v>3.7293875825407796</v>
      </c>
      <c r="G100" s="806">
        <v>3.5827061628997381</v>
      </c>
      <c r="H100" s="806">
        <v>3.671004415265894</v>
      </c>
      <c r="I100" s="806">
        <v>3.6005815163964257</v>
      </c>
      <c r="J100" s="806">
        <v>3.6205831629550715</v>
      </c>
      <c r="K100" s="806">
        <v>3.7414113650951548</v>
      </c>
      <c r="L100" s="806">
        <v>3.8069624071438932</v>
      </c>
      <c r="M100" s="806">
        <v>3.787434727213598</v>
      </c>
      <c r="N100" s="806">
        <v>3.7769532751465982</v>
      </c>
      <c r="O100" s="806">
        <v>3.8498324326644182</v>
      </c>
      <c r="P100" s="806">
        <v>3.8942879522005542</v>
      </c>
      <c r="Q100" s="974">
        <v>5.4950157897980798</v>
      </c>
    </row>
    <row r="101" spans="1:17" s="124" customFormat="1" ht="22.35" customHeight="1">
      <c r="A101" s="355" t="s">
        <v>431</v>
      </c>
      <c r="B101" s="806">
        <v>0.27269360882165766</v>
      </c>
      <c r="C101" s="806">
        <v>2.51711551704738</v>
      </c>
      <c r="D101" s="806">
        <v>3.3420501379002583</v>
      </c>
      <c r="E101" s="806">
        <v>3.6251280377334978</v>
      </c>
      <c r="F101" s="806">
        <v>3.5112566243451586</v>
      </c>
      <c r="G101" s="806">
        <v>3.4693285333077641</v>
      </c>
      <c r="H101" s="806">
        <v>3.1902138963346327</v>
      </c>
      <c r="I101" s="806">
        <v>2.9580845557896636</v>
      </c>
      <c r="J101" s="806">
        <v>3.0565608877866763</v>
      </c>
      <c r="K101" s="806">
        <v>3.2872617281433203</v>
      </c>
      <c r="L101" s="806">
        <v>3.4013490925878913</v>
      </c>
      <c r="M101" s="806">
        <v>3.3075263752844872</v>
      </c>
      <c r="N101" s="806">
        <v>3.2299218263183458</v>
      </c>
      <c r="O101" s="806">
        <v>3.4418681389751864</v>
      </c>
      <c r="P101" s="806">
        <v>3.2315421376833102</v>
      </c>
      <c r="Q101" s="974">
        <v>4.2039457537997427</v>
      </c>
    </row>
    <row r="102" spans="1:17" s="124" customFormat="1" ht="25.5">
      <c r="A102" s="356" t="s">
        <v>435</v>
      </c>
      <c r="B102" s="1472"/>
      <c r="C102" s="1472"/>
      <c r="D102" s="1472"/>
      <c r="E102" s="1472"/>
      <c r="F102" s="1472"/>
      <c r="G102" s="1472"/>
      <c r="H102" s="1472"/>
      <c r="I102" s="1472"/>
      <c r="J102" s="1472"/>
      <c r="K102" s="1472"/>
      <c r="L102" s="1472"/>
      <c r="M102" s="1472"/>
      <c r="N102" s="1472"/>
      <c r="O102" s="1472"/>
      <c r="P102" s="1472"/>
      <c r="Q102" s="975"/>
    </row>
    <row r="103" spans="1:17" s="124" customFormat="1" ht="22.35" customHeight="1">
      <c r="A103" s="355" t="s">
        <v>96</v>
      </c>
      <c r="B103" s="806">
        <v>2.6293404229161585</v>
      </c>
      <c r="C103" s="806">
        <v>3.3821011667799201</v>
      </c>
      <c r="D103" s="806">
        <v>4.8199346590550194</v>
      </c>
      <c r="E103" s="806">
        <v>4.9630296084697356</v>
      </c>
      <c r="F103" s="806">
        <v>4.9799192272605746</v>
      </c>
      <c r="G103" s="806">
        <v>4.9726465036168142</v>
      </c>
      <c r="H103" s="806">
        <v>4.899419596987217</v>
      </c>
      <c r="I103" s="806">
        <v>4.8652421543053155</v>
      </c>
      <c r="J103" s="806">
        <v>4.9425235100852989</v>
      </c>
      <c r="K103" s="806">
        <v>4.9886541556136921</v>
      </c>
      <c r="L103" s="806">
        <v>5.0852266717944845</v>
      </c>
      <c r="M103" s="806">
        <v>5.1764738504532568</v>
      </c>
      <c r="N103" s="806">
        <v>5.1950028437875266</v>
      </c>
      <c r="O103" s="806">
        <v>5.1230278772383437</v>
      </c>
      <c r="P103" s="806">
        <v>5.0530430439826812</v>
      </c>
      <c r="Q103" s="974">
        <v>6.1331606301467509</v>
      </c>
    </row>
    <row r="104" spans="1:17" s="124" customFormat="1" ht="22.35" customHeight="1">
      <c r="A104" s="355" t="s">
        <v>431</v>
      </c>
      <c r="B104" s="806">
        <v>0.385707356711603</v>
      </c>
      <c r="C104" s="806">
        <v>2.369541821300793</v>
      </c>
      <c r="D104" s="806">
        <v>4.6245882823031907</v>
      </c>
      <c r="E104" s="806">
        <v>4.7131835380812399</v>
      </c>
      <c r="F104" s="806">
        <v>4.6030249165816519</v>
      </c>
      <c r="G104" s="806">
        <v>4.2113290462409143</v>
      </c>
      <c r="H104" s="806">
        <v>4.4354106494694143</v>
      </c>
      <c r="I104" s="806">
        <v>4.5356772794887634</v>
      </c>
      <c r="J104" s="806">
        <v>4.5118486938852307</v>
      </c>
      <c r="K104" s="806">
        <v>4.5329095512972435</v>
      </c>
      <c r="L104" s="806">
        <v>4.2944145399027835</v>
      </c>
      <c r="M104" s="806">
        <v>4.5316583742772814</v>
      </c>
      <c r="N104" s="806">
        <v>4.4996240354282744</v>
      </c>
      <c r="O104" s="806">
        <v>4.3257240675526569</v>
      </c>
      <c r="P104" s="806">
        <v>4.4009026513467511</v>
      </c>
      <c r="Q104" s="974">
        <v>4.4048665373677771</v>
      </c>
    </row>
    <row r="105" spans="1:17" s="124" customFormat="1" ht="25.5">
      <c r="A105" s="356" t="s">
        <v>436</v>
      </c>
      <c r="B105" s="1472"/>
      <c r="C105" s="1472"/>
      <c r="D105" s="1472"/>
      <c r="E105" s="1472"/>
      <c r="F105" s="1472"/>
      <c r="G105" s="1472"/>
      <c r="H105" s="1472"/>
      <c r="I105" s="1472"/>
      <c r="J105" s="1472"/>
      <c r="K105" s="1472"/>
      <c r="L105" s="1472"/>
      <c r="M105" s="1472"/>
      <c r="N105" s="1472"/>
      <c r="O105" s="1472"/>
      <c r="P105" s="1472"/>
      <c r="Q105" s="975"/>
    </row>
    <row r="106" spans="1:17" s="124" customFormat="1" ht="22.35" customHeight="1">
      <c r="A106" s="355" t="s">
        <v>96</v>
      </c>
      <c r="B106" s="807">
        <v>3.024514027848793</v>
      </c>
      <c r="C106" s="807">
        <v>3.7822296910420312</v>
      </c>
      <c r="D106" s="807">
        <v>5.38139970763807</v>
      </c>
      <c r="E106" s="807">
        <v>5.5450245321702711</v>
      </c>
      <c r="F106" s="807">
        <v>5.6090814340738175</v>
      </c>
      <c r="G106" s="807">
        <v>5.5605512085706188</v>
      </c>
      <c r="H106" s="807">
        <v>5.5158708790402873</v>
      </c>
      <c r="I106" s="807">
        <v>5.5222843004410489</v>
      </c>
      <c r="J106" s="807">
        <v>5.0498748594985994</v>
      </c>
      <c r="K106" s="807">
        <v>4.6521997788452918</v>
      </c>
      <c r="L106" s="807">
        <v>4.6189884195371667</v>
      </c>
      <c r="M106" s="807">
        <v>4.6333417065212226</v>
      </c>
      <c r="N106" s="807">
        <v>4.6480949765802766</v>
      </c>
      <c r="O106" s="807">
        <v>4.9448471552504216</v>
      </c>
      <c r="P106" s="807">
        <v>5.4487285505323193</v>
      </c>
      <c r="Q106" s="976">
        <v>6.547853958930582</v>
      </c>
    </row>
    <row r="107" spans="1:17" s="124" customFormat="1" ht="22.35" customHeight="1">
      <c r="A107" s="355" t="s">
        <v>431</v>
      </c>
      <c r="B107" s="807">
        <v>0.53434900363856463</v>
      </c>
      <c r="C107" s="807">
        <v>2.810674645856901</v>
      </c>
      <c r="D107" s="807">
        <v>4.0509553891309142</v>
      </c>
      <c r="E107" s="807">
        <v>4.4176325891920039</v>
      </c>
      <c r="F107" s="807">
        <v>4.4969939302158277</v>
      </c>
      <c r="G107" s="807">
        <v>4.2616116011273739</v>
      </c>
      <c r="H107" s="807">
        <v>4.4139482303404529</v>
      </c>
      <c r="I107" s="807">
        <v>4.2940620461940053</v>
      </c>
      <c r="J107" s="807">
        <v>3.2753915639962674</v>
      </c>
      <c r="K107" s="807">
        <v>4.346306665360383</v>
      </c>
      <c r="L107" s="807">
        <v>4.3299063290202149</v>
      </c>
      <c r="M107" s="807">
        <v>4.3897216148486802</v>
      </c>
      <c r="N107" s="807">
        <v>4.2383511281270643</v>
      </c>
      <c r="O107" s="807">
        <v>4.2242348878629716</v>
      </c>
      <c r="P107" s="807">
        <v>4.1547703651020091</v>
      </c>
      <c r="Q107" s="976">
        <v>4.3976826331184524</v>
      </c>
    </row>
    <row r="108" spans="1:17" s="124" customFormat="1" ht="25.5">
      <c r="A108" s="356" t="s">
        <v>437</v>
      </c>
      <c r="B108" s="1472"/>
      <c r="C108" s="1472"/>
      <c r="D108" s="1472"/>
      <c r="E108" s="1472"/>
      <c r="F108" s="1472"/>
      <c r="G108" s="1472"/>
      <c r="H108" s="1472"/>
      <c r="I108" s="1472"/>
      <c r="J108" s="1472"/>
      <c r="K108" s="1472"/>
      <c r="L108" s="1472"/>
      <c r="M108" s="1472"/>
      <c r="N108" s="1472"/>
      <c r="O108" s="1472"/>
      <c r="P108" s="1472"/>
      <c r="Q108" s="975"/>
    </row>
    <row r="109" spans="1:17" s="124" customFormat="1" ht="22.35" customHeight="1">
      <c r="A109" s="355" t="s">
        <v>96</v>
      </c>
      <c r="B109" s="807">
        <v>3.4774592044879027</v>
      </c>
      <c r="C109" s="807">
        <v>4.4873762860289972</v>
      </c>
      <c r="D109" s="807">
        <v>5.3984141037898032</v>
      </c>
      <c r="E109" s="807">
        <v>5.4351266898717565</v>
      </c>
      <c r="F109" s="807">
        <v>5.4525341614835297</v>
      </c>
      <c r="G109" s="807">
        <v>5.4470500070311543</v>
      </c>
      <c r="H109" s="807">
        <v>5.4945592849631035</v>
      </c>
      <c r="I109" s="807">
        <v>5.5047411997702849</v>
      </c>
      <c r="J109" s="807">
        <v>5.4547811242121806</v>
      </c>
      <c r="K109" s="807">
        <v>5.3964577845572457</v>
      </c>
      <c r="L109" s="807">
        <v>5.3596231061975255</v>
      </c>
      <c r="M109" s="807">
        <v>5.3327759889093942</v>
      </c>
      <c r="N109" s="807">
        <v>5.370830271951637</v>
      </c>
      <c r="O109" s="807">
        <v>4.9060078186762102</v>
      </c>
      <c r="P109" s="807">
        <v>3.7087494712456883</v>
      </c>
      <c r="Q109" s="976">
        <v>6.1865356154932236</v>
      </c>
    </row>
    <row r="110" spans="1:17" s="124" customFormat="1" ht="22.35" customHeight="1" thickBot="1">
      <c r="A110" s="357" t="s">
        <v>431</v>
      </c>
      <c r="B110" s="808">
        <v>0.53105285119974976</v>
      </c>
      <c r="C110" s="808">
        <v>1.5514057186578349</v>
      </c>
      <c r="D110" s="808">
        <v>1.4628583509632582</v>
      </c>
      <c r="E110" s="808">
        <v>1.3719279660931036</v>
      </c>
      <c r="F110" s="808">
        <v>1.3733935010050318</v>
      </c>
      <c r="G110" s="808">
        <v>1.3730364483191702</v>
      </c>
      <c r="H110" s="808">
        <v>1.3899974337664218</v>
      </c>
      <c r="I110" s="808">
        <v>1.4029479877562678</v>
      </c>
      <c r="J110" s="808">
        <v>1.3580565558195803</v>
      </c>
      <c r="K110" s="808">
        <v>1.4365147679675891</v>
      </c>
      <c r="L110" s="808">
        <v>1.8647257782895172</v>
      </c>
      <c r="M110" s="808">
        <v>1.8786085964780201</v>
      </c>
      <c r="N110" s="808">
        <v>1.8910039081432737</v>
      </c>
      <c r="O110" s="808">
        <v>1.957850818365392</v>
      </c>
      <c r="P110" s="808">
        <v>2.0220602064777244</v>
      </c>
      <c r="Q110" s="977">
        <v>4.6446859621741678</v>
      </c>
    </row>
  </sheetData>
  <mergeCells count="30">
    <mergeCell ref="B90:B91"/>
    <mergeCell ref="C68:C69"/>
    <mergeCell ref="C90:C91"/>
    <mergeCell ref="A89:Q89"/>
    <mergeCell ref="A90:A91"/>
    <mergeCell ref="A68:A69"/>
    <mergeCell ref="B68:B69"/>
    <mergeCell ref="D68:D69"/>
    <mergeCell ref="E68:P68"/>
    <mergeCell ref="D90:D91"/>
    <mergeCell ref="E90:P90"/>
    <mergeCell ref="A1:Q1"/>
    <mergeCell ref="A2:A3"/>
    <mergeCell ref="B2:B3"/>
    <mergeCell ref="B24:B25"/>
    <mergeCell ref="C2:C3"/>
    <mergeCell ref="A23:Q23"/>
    <mergeCell ref="A24:A25"/>
    <mergeCell ref="C24:C25"/>
    <mergeCell ref="D2:D3"/>
    <mergeCell ref="E2:P2"/>
    <mergeCell ref="D24:D25"/>
    <mergeCell ref="E24:P24"/>
    <mergeCell ref="A45:Q45"/>
    <mergeCell ref="A67:Q67"/>
    <mergeCell ref="A46:A47"/>
    <mergeCell ref="B46:B47"/>
    <mergeCell ref="C46:C47"/>
    <mergeCell ref="D46:D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sqref="A1:Q23"/>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200" t="s">
        <v>816</v>
      </c>
      <c r="B1" s="1201"/>
      <c r="C1" s="1201"/>
      <c r="D1" s="1201"/>
      <c r="E1" s="1201"/>
      <c r="F1" s="1201"/>
      <c r="G1" s="1201"/>
      <c r="H1" s="1201"/>
      <c r="I1" s="1201"/>
      <c r="J1" s="1201"/>
      <c r="K1" s="1201"/>
      <c r="L1" s="1201"/>
      <c r="M1" s="1201"/>
      <c r="N1" s="1201"/>
      <c r="O1" s="1201"/>
      <c r="P1" s="1201"/>
      <c r="Q1" s="1202"/>
    </row>
    <row r="2" spans="1:23" s="155" customFormat="1" ht="22.35" customHeight="1">
      <c r="A2" s="1232" t="s">
        <v>406</v>
      </c>
      <c r="B2" s="1208">
        <v>2021</v>
      </c>
      <c r="C2" s="1208">
        <v>2022</v>
      </c>
      <c r="D2" s="1208">
        <v>2023</v>
      </c>
      <c r="E2" s="1208">
        <v>2024</v>
      </c>
      <c r="F2" s="1208"/>
      <c r="G2" s="1208"/>
      <c r="H2" s="1208"/>
      <c r="I2" s="1208"/>
      <c r="J2" s="1208"/>
      <c r="K2" s="1208"/>
      <c r="L2" s="1208"/>
      <c r="M2" s="1208"/>
      <c r="N2" s="1208"/>
      <c r="O2" s="1208"/>
      <c r="P2" s="1208"/>
      <c r="Q2" s="1130">
        <v>2025</v>
      </c>
    </row>
    <row r="3" spans="1:23" s="155" customFormat="1" ht="22.35" customHeight="1">
      <c r="A3" s="1232"/>
      <c r="B3" s="1430"/>
      <c r="C3" s="1208"/>
      <c r="D3" s="1208"/>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c r="A4" s="940"/>
      <c r="B4" s="238"/>
      <c r="C4" s="238"/>
      <c r="D4" s="238"/>
      <c r="E4" s="238"/>
      <c r="F4" s="238"/>
      <c r="G4" s="238"/>
      <c r="H4" s="238"/>
      <c r="I4" s="238"/>
      <c r="J4" s="238"/>
      <c r="K4" s="238"/>
      <c r="L4" s="238"/>
      <c r="M4" s="238"/>
      <c r="N4" s="238"/>
      <c r="O4" s="238"/>
      <c r="P4" s="238"/>
      <c r="Q4" s="979"/>
    </row>
    <row r="5" spans="1:23">
      <c r="A5" s="168" t="s">
        <v>739</v>
      </c>
      <c r="B5" s="1474"/>
      <c r="C5" s="1474"/>
      <c r="D5" s="1474"/>
      <c r="E5" s="1474"/>
      <c r="F5" s="1474"/>
      <c r="G5" s="1474"/>
      <c r="H5" s="1474"/>
      <c r="I5" s="1474"/>
      <c r="J5" s="1474"/>
      <c r="K5" s="1474"/>
      <c r="L5" s="1474"/>
      <c r="M5" s="305"/>
      <c r="N5" s="305"/>
      <c r="O5" s="305"/>
      <c r="P5" s="305"/>
      <c r="Q5" s="326"/>
      <c r="R5" s="23"/>
      <c r="V5" s="23"/>
      <c r="W5" s="23"/>
    </row>
    <row r="6" spans="1:23">
      <c r="A6" s="167" t="s">
        <v>438</v>
      </c>
      <c r="B6" s="305">
        <v>75</v>
      </c>
      <c r="C6" s="305">
        <v>70</v>
      </c>
      <c r="D6" s="305">
        <v>66</v>
      </c>
      <c r="E6" s="305">
        <v>66</v>
      </c>
      <c r="F6" s="305">
        <v>66</v>
      </c>
      <c r="G6" s="305">
        <v>65</v>
      </c>
      <c r="H6" s="305">
        <v>66</v>
      </c>
      <c r="I6" s="305">
        <v>66</v>
      </c>
      <c r="J6" s="305">
        <v>66</v>
      </c>
      <c r="K6" s="305">
        <v>66</v>
      </c>
      <c r="L6" s="305">
        <v>66</v>
      </c>
      <c r="M6" s="305">
        <v>65</v>
      </c>
      <c r="N6" s="305">
        <v>65</v>
      </c>
      <c r="O6" s="305">
        <v>65</v>
      </c>
      <c r="P6" s="305">
        <v>65</v>
      </c>
      <c r="Q6" s="326">
        <v>65</v>
      </c>
      <c r="R6" s="41"/>
      <c r="S6" s="41"/>
      <c r="T6" s="41"/>
    </row>
    <row r="7" spans="1:23">
      <c r="A7" s="167" t="s">
        <v>439</v>
      </c>
      <c r="B7" s="305">
        <v>4989</v>
      </c>
      <c r="C7" s="305">
        <v>4681</v>
      </c>
      <c r="D7" s="305">
        <v>3835</v>
      </c>
      <c r="E7" s="305">
        <v>3884</v>
      </c>
      <c r="F7" s="305">
        <v>3885</v>
      </c>
      <c r="G7" s="305">
        <v>3592</v>
      </c>
      <c r="H7" s="305">
        <v>3758</v>
      </c>
      <c r="I7" s="305">
        <v>3719</v>
      </c>
      <c r="J7" s="305">
        <v>3762</v>
      </c>
      <c r="K7" s="305">
        <v>3766</v>
      </c>
      <c r="L7" s="305">
        <v>3740</v>
      </c>
      <c r="M7" s="305">
        <v>3735</v>
      </c>
      <c r="N7" s="305">
        <v>3735</v>
      </c>
      <c r="O7" s="305">
        <v>3738</v>
      </c>
      <c r="P7" s="305">
        <v>3747</v>
      </c>
      <c r="Q7" s="326">
        <v>3742</v>
      </c>
      <c r="R7" s="41"/>
      <c r="S7" s="41"/>
      <c r="T7" s="41"/>
    </row>
    <row r="8" spans="1:23">
      <c r="A8" s="167"/>
      <c r="B8" s="305"/>
      <c r="C8" s="305"/>
      <c r="D8" s="305"/>
      <c r="E8" s="305"/>
      <c r="F8" s="305"/>
      <c r="G8" s="305"/>
      <c r="H8" s="305"/>
      <c r="I8" s="305"/>
      <c r="J8" s="305"/>
      <c r="K8" s="305"/>
      <c r="L8" s="305"/>
      <c r="M8" s="1474"/>
      <c r="N8" s="1474"/>
      <c r="O8" s="1474"/>
      <c r="P8" s="1474"/>
      <c r="Q8" s="980"/>
      <c r="R8" s="41"/>
      <c r="S8" s="41"/>
      <c r="T8" s="41"/>
    </row>
    <row r="9" spans="1:23">
      <c r="A9" s="168" t="s">
        <v>740</v>
      </c>
      <c r="B9" s="1474"/>
      <c r="C9" s="1474"/>
      <c r="D9" s="1474"/>
      <c r="E9" s="1474"/>
      <c r="F9" s="1474"/>
      <c r="G9" s="1474"/>
      <c r="H9" s="1474"/>
      <c r="I9" s="1474"/>
      <c r="J9" s="1474"/>
      <c r="K9" s="1474"/>
      <c r="L9" s="1474"/>
      <c r="M9" s="305"/>
      <c r="N9" s="305"/>
      <c r="O9" s="305"/>
      <c r="P9" s="305"/>
      <c r="Q9" s="326"/>
    </row>
    <row r="10" spans="1:23">
      <c r="A10" s="167" t="s">
        <v>438</v>
      </c>
      <c r="B10" s="305">
        <v>16</v>
      </c>
      <c r="C10" s="305">
        <v>19</v>
      </c>
      <c r="D10" s="305">
        <v>22</v>
      </c>
      <c r="E10" s="305">
        <v>22</v>
      </c>
      <c r="F10" s="305">
        <v>23</v>
      </c>
      <c r="G10" s="305">
        <v>24</v>
      </c>
      <c r="H10" s="305">
        <v>23</v>
      </c>
      <c r="I10" s="305">
        <v>23</v>
      </c>
      <c r="J10" s="305">
        <v>23</v>
      </c>
      <c r="K10" s="305">
        <v>23</v>
      </c>
      <c r="L10" s="305">
        <v>23</v>
      </c>
      <c r="M10" s="305">
        <v>23</v>
      </c>
      <c r="N10" s="305">
        <v>23</v>
      </c>
      <c r="O10" s="305">
        <v>23</v>
      </c>
      <c r="P10" s="305">
        <v>23</v>
      </c>
      <c r="Q10" s="326">
        <v>22</v>
      </c>
      <c r="R10" s="41"/>
      <c r="S10" s="41"/>
      <c r="T10" s="41"/>
    </row>
    <row r="11" spans="1:23">
      <c r="A11" s="167" t="s">
        <v>439</v>
      </c>
      <c r="B11" s="305">
        <v>3275</v>
      </c>
      <c r="C11" s="305">
        <v>2312</v>
      </c>
      <c r="D11" s="305">
        <v>2871</v>
      </c>
      <c r="E11" s="305">
        <v>2699</v>
      </c>
      <c r="F11" s="305">
        <v>2825</v>
      </c>
      <c r="G11" s="305">
        <v>3117</v>
      </c>
      <c r="H11" s="305">
        <v>2946</v>
      </c>
      <c r="I11" s="305">
        <v>2945</v>
      </c>
      <c r="J11" s="305">
        <v>2942</v>
      </c>
      <c r="K11" s="305">
        <v>2960</v>
      </c>
      <c r="L11" s="305">
        <v>2891</v>
      </c>
      <c r="M11" s="305">
        <v>2889</v>
      </c>
      <c r="N11" s="305">
        <v>2887</v>
      </c>
      <c r="O11" s="305">
        <v>2887</v>
      </c>
      <c r="P11" s="305">
        <v>2882</v>
      </c>
      <c r="Q11" s="326">
        <v>2022</v>
      </c>
      <c r="R11" s="41"/>
      <c r="S11" s="41"/>
      <c r="T11" s="41"/>
    </row>
    <row r="12" spans="1:23">
      <c r="A12" s="940"/>
      <c r="B12" s="305"/>
      <c r="C12" s="305"/>
      <c r="D12" s="305"/>
      <c r="E12" s="305"/>
      <c r="F12" s="305"/>
      <c r="G12" s="305"/>
      <c r="H12" s="305"/>
      <c r="I12" s="305"/>
      <c r="J12" s="305"/>
      <c r="K12" s="305"/>
      <c r="L12" s="305"/>
      <c r="M12" s="1474"/>
      <c r="N12" s="1474"/>
      <c r="O12" s="1474"/>
      <c r="P12" s="1474"/>
      <c r="Q12" s="980"/>
    </row>
    <row r="13" spans="1:23">
      <c r="A13" s="168" t="s">
        <v>741</v>
      </c>
      <c r="B13" s="1474"/>
      <c r="C13" s="1474"/>
      <c r="D13" s="1474"/>
      <c r="E13" s="1474"/>
      <c r="F13" s="1474"/>
      <c r="G13" s="1474"/>
      <c r="H13" s="1474"/>
      <c r="I13" s="1474"/>
      <c r="J13" s="1474"/>
      <c r="K13" s="1474"/>
      <c r="L13" s="1474"/>
      <c r="M13" s="305"/>
      <c r="N13" s="305"/>
      <c r="O13" s="305"/>
      <c r="P13" s="305"/>
      <c r="Q13" s="326"/>
    </row>
    <row r="14" spans="1:23">
      <c r="A14" s="167" t="s">
        <v>438</v>
      </c>
      <c r="B14" s="305">
        <v>12</v>
      </c>
      <c r="C14" s="305">
        <v>13</v>
      </c>
      <c r="D14" s="305">
        <v>13</v>
      </c>
      <c r="E14" s="305">
        <v>14</v>
      </c>
      <c r="F14" s="305">
        <v>13</v>
      </c>
      <c r="G14" s="305">
        <v>13</v>
      </c>
      <c r="H14" s="305">
        <v>13</v>
      </c>
      <c r="I14" s="305">
        <v>13</v>
      </c>
      <c r="J14" s="305">
        <v>13</v>
      </c>
      <c r="K14" s="305">
        <v>13</v>
      </c>
      <c r="L14" s="305">
        <v>13</v>
      </c>
      <c r="M14" s="305">
        <v>13</v>
      </c>
      <c r="N14" s="305">
        <v>13</v>
      </c>
      <c r="O14" s="305">
        <v>13</v>
      </c>
      <c r="P14" s="305">
        <v>13</v>
      </c>
      <c r="Q14" s="326">
        <v>14</v>
      </c>
    </row>
    <row r="15" spans="1:23">
      <c r="A15" s="167" t="s">
        <v>439</v>
      </c>
      <c r="B15" s="305">
        <v>8916</v>
      </c>
      <c r="C15" s="305">
        <v>4841</v>
      </c>
      <c r="D15" s="305">
        <v>4654</v>
      </c>
      <c r="E15" s="305">
        <v>4786</v>
      </c>
      <c r="F15" s="305">
        <v>4643</v>
      </c>
      <c r="G15" s="305">
        <v>4620</v>
      </c>
      <c r="H15" s="305">
        <v>4604</v>
      </c>
      <c r="I15" s="305">
        <v>4585</v>
      </c>
      <c r="J15" s="305">
        <v>4578</v>
      </c>
      <c r="K15" s="305">
        <v>4645</v>
      </c>
      <c r="L15" s="305">
        <v>4572</v>
      </c>
      <c r="M15" s="305">
        <v>4564</v>
      </c>
      <c r="N15" s="305">
        <v>4560</v>
      </c>
      <c r="O15" s="305">
        <v>4547</v>
      </c>
      <c r="P15" s="305">
        <v>4544</v>
      </c>
      <c r="Q15" s="326">
        <v>5391</v>
      </c>
    </row>
    <row r="16" spans="1:23">
      <c r="A16" s="940"/>
      <c r="B16" s="305"/>
      <c r="C16" s="305"/>
      <c r="D16" s="305"/>
      <c r="E16" s="305"/>
      <c r="F16" s="305"/>
      <c r="G16" s="305"/>
      <c r="H16" s="305"/>
      <c r="I16" s="305"/>
      <c r="J16" s="305"/>
      <c r="K16" s="305"/>
      <c r="L16" s="305"/>
      <c r="M16" s="1474"/>
      <c r="N16" s="1474"/>
      <c r="O16" s="1474"/>
      <c r="P16" s="1474"/>
      <c r="Q16" s="980"/>
    </row>
    <row r="17" spans="1:18">
      <c r="A17" s="168" t="s">
        <v>742</v>
      </c>
      <c r="B17" s="1474"/>
      <c r="C17" s="1474"/>
      <c r="D17" s="1474"/>
      <c r="E17" s="1474"/>
      <c r="F17" s="1474"/>
      <c r="G17" s="1474"/>
      <c r="H17" s="1474"/>
      <c r="I17" s="1474"/>
      <c r="J17" s="1474"/>
      <c r="K17" s="1474"/>
      <c r="L17" s="1474"/>
      <c r="M17" s="305"/>
      <c r="N17" s="305"/>
      <c r="O17" s="305"/>
      <c r="P17" s="305"/>
      <c r="Q17" s="326"/>
    </row>
    <row r="18" spans="1:18">
      <c r="A18" s="167" t="s">
        <v>438</v>
      </c>
      <c r="B18" s="305">
        <v>4</v>
      </c>
      <c r="C18" s="305">
        <v>4</v>
      </c>
      <c r="D18" s="305">
        <v>4</v>
      </c>
      <c r="E18" s="305">
        <v>4</v>
      </c>
      <c r="F18" s="305">
        <v>4</v>
      </c>
      <c r="G18" s="305">
        <v>4</v>
      </c>
      <c r="H18" s="305">
        <v>4</v>
      </c>
      <c r="I18" s="305">
        <v>4</v>
      </c>
      <c r="J18" s="305">
        <v>4</v>
      </c>
      <c r="K18" s="305">
        <v>4</v>
      </c>
      <c r="L18" s="305">
        <v>4</v>
      </c>
      <c r="M18" s="305">
        <v>4</v>
      </c>
      <c r="N18" s="305">
        <v>4</v>
      </c>
      <c r="O18" s="305">
        <v>4</v>
      </c>
      <c r="P18" s="305">
        <v>4</v>
      </c>
      <c r="Q18" s="326">
        <v>4</v>
      </c>
    </row>
    <row r="19" spans="1:18">
      <c r="A19" s="167" t="s">
        <v>439</v>
      </c>
      <c r="B19" s="305">
        <v>15186</v>
      </c>
      <c r="C19" s="305">
        <v>13543</v>
      </c>
      <c r="D19" s="305">
        <v>12916</v>
      </c>
      <c r="E19" s="305">
        <v>12917</v>
      </c>
      <c r="F19" s="305">
        <v>12915</v>
      </c>
      <c r="G19" s="305">
        <v>12914</v>
      </c>
      <c r="H19" s="305">
        <v>12901</v>
      </c>
      <c r="I19" s="305">
        <v>12901</v>
      </c>
      <c r="J19" s="305">
        <v>12888</v>
      </c>
      <c r="K19" s="305">
        <v>12897</v>
      </c>
      <c r="L19" s="305">
        <v>12769</v>
      </c>
      <c r="M19" s="305">
        <v>12747</v>
      </c>
      <c r="N19" s="305">
        <v>12737</v>
      </c>
      <c r="O19" s="305">
        <v>12725</v>
      </c>
      <c r="P19" s="305">
        <v>12726</v>
      </c>
      <c r="Q19" s="326">
        <v>12698</v>
      </c>
    </row>
    <row r="20" spans="1:18">
      <c r="A20" s="940"/>
      <c r="B20" s="305"/>
      <c r="C20" s="305"/>
      <c r="D20" s="305"/>
      <c r="E20" s="305"/>
      <c r="F20" s="305"/>
      <c r="G20" s="305"/>
      <c r="H20" s="305"/>
      <c r="I20" s="305"/>
      <c r="J20" s="305"/>
      <c r="K20" s="305"/>
      <c r="L20" s="305"/>
      <c r="M20" s="305"/>
      <c r="N20" s="305"/>
      <c r="O20" s="305"/>
      <c r="P20" s="305"/>
      <c r="Q20" s="326"/>
    </row>
    <row r="21" spans="1:18">
      <c r="A21" s="168" t="s">
        <v>72</v>
      </c>
      <c r="B21" s="305"/>
      <c r="C21" s="305"/>
      <c r="D21" s="305"/>
      <c r="E21" s="305"/>
      <c r="F21" s="305"/>
      <c r="G21" s="305"/>
      <c r="H21" s="305"/>
      <c r="I21" s="305"/>
      <c r="J21" s="305"/>
      <c r="K21" s="305"/>
      <c r="L21" s="305"/>
      <c r="M21" s="811"/>
      <c r="N21" s="811"/>
      <c r="O21" s="811"/>
      <c r="P21" s="811"/>
      <c r="Q21" s="981"/>
    </row>
    <row r="22" spans="1:18">
      <c r="A22" s="167" t="s">
        <v>438</v>
      </c>
      <c r="B22" s="811">
        <v>107</v>
      </c>
      <c r="C22" s="811">
        <v>106</v>
      </c>
      <c r="D22" s="811">
        <v>105</v>
      </c>
      <c r="E22" s="811">
        <v>106</v>
      </c>
      <c r="F22" s="811">
        <v>106</v>
      </c>
      <c r="G22" s="811">
        <v>106</v>
      </c>
      <c r="H22" s="811">
        <v>106</v>
      </c>
      <c r="I22" s="811">
        <v>106</v>
      </c>
      <c r="J22" s="811">
        <v>106</v>
      </c>
      <c r="K22" s="811">
        <v>106</v>
      </c>
      <c r="L22" s="811">
        <v>106</v>
      </c>
      <c r="M22" s="811">
        <v>105</v>
      </c>
      <c r="N22" s="811">
        <v>105</v>
      </c>
      <c r="O22" s="811">
        <v>105</v>
      </c>
      <c r="P22" s="811">
        <v>105</v>
      </c>
      <c r="Q22" s="981">
        <v>105</v>
      </c>
      <c r="R22" s="41"/>
    </row>
    <row r="23" spans="1:18" ht="15.75" thickBot="1">
      <c r="A23" s="359" t="s">
        <v>439</v>
      </c>
      <c r="B23" s="812">
        <v>32366</v>
      </c>
      <c r="C23" s="812">
        <v>25377</v>
      </c>
      <c r="D23" s="812">
        <v>24276</v>
      </c>
      <c r="E23" s="812">
        <v>24286</v>
      </c>
      <c r="F23" s="812">
        <v>24268</v>
      </c>
      <c r="G23" s="812">
        <v>24243</v>
      </c>
      <c r="H23" s="812">
        <v>24209</v>
      </c>
      <c r="I23" s="812">
        <v>24150</v>
      </c>
      <c r="J23" s="812">
        <v>24170</v>
      </c>
      <c r="K23" s="812">
        <v>24268</v>
      </c>
      <c r="L23" s="812">
        <v>23972</v>
      </c>
      <c r="M23" s="812">
        <v>23935</v>
      </c>
      <c r="N23" s="812">
        <v>23919</v>
      </c>
      <c r="O23" s="812">
        <v>23897</v>
      </c>
      <c r="P23" s="812">
        <v>23899</v>
      </c>
      <c r="Q23" s="982">
        <v>23853</v>
      </c>
      <c r="R23" s="41"/>
    </row>
    <row r="24" spans="1:18" ht="16.350000000000001" hidden="1" customHeight="1">
      <c r="A24" s="190" t="s">
        <v>246</v>
      </c>
      <c r="B24" s="837"/>
      <c r="C24" s="837"/>
      <c r="D24" s="837"/>
      <c r="E24" s="837"/>
      <c r="F24" s="837"/>
      <c r="G24" s="837"/>
      <c r="H24" s="837"/>
      <c r="I24" s="837"/>
      <c r="J24" s="837"/>
      <c r="K24" s="837"/>
      <c r="L24" s="837"/>
      <c r="M24" s="837">
        <v>24982</v>
      </c>
      <c r="N24" s="837"/>
      <c r="O24" s="837"/>
      <c r="P24" s="358">
        <f>P7+P11+P15+P19</f>
        <v>23899</v>
      </c>
      <c r="Q24" s="358">
        <f>Q7+Q11+Q15+Q19</f>
        <v>23853</v>
      </c>
    </row>
  </sheetData>
  <mergeCells count="6">
    <mergeCell ref="A1:Q1"/>
    <mergeCell ref="A2:A3"/>
    <mergeCell ref="B2:B3"/>
    <mergeCell ref="C2:C3"/>
    <mergeCell ref="D2:D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86" zoomScale="82" zoomScaleNormal="100" zoomScaleSheetLayoutView="70" zoomScalePageLayoutView="85" workbookViewId="0">
      <selection sqref="A1:T325"/>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0"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239" t="s">
        <v>284</v>
      </c>
      <c r="B1" s="1240"/>
      <c r="C1" s="1240"/>
      <c r="D1" s="1240"/>
      <c r="E1" s="1240"/>
      <c r="F1" s="1240"/>
      <c r="G1" s="1240"/>
      <c r="H1" s="1240"/>
      <c r="I1" s="1240"/>
      <c r="J1" s="1240"/>
      <c r="K1" s="1240"/>
      <c r="L1" s="1240"/>
      <c r="M1" s="1240"/>
      <c r="N1" s="1240"/>
      <c r="O1" s="1240"/>
      <c r="P1" s="1240"/>
      <c r="Q1" s="1240"/>
      <c r="R1" s="1240"/>
      <c r="S1" s="1240"/>
      <c r="T1" s="1241"/>
    </row>
    <row r="2" spans="1:24" s="250" customFormat="1" ht="22.35" customHeight="1">
      <c r="A2" s="1210" t="s">
        <v>419</v>
      </c>
      <c r="B2" s="1429"/>
      <c r="C2" s="1235" t="s">
        <v>277</v>
      </c>
      <c r="D2" s="1235" t="s">
        <v>842</v>
      </c>
      <c r="E2" s="1234">
        <v>2021</v>
      </c>
      <c r="F2" s="1234">
        <v>2022</v>
      </c>
      <c r="G2" s="1234">
        <v>2023</v>
      </c>
      <c r="H2" s="1234">
        <v>2024</v>
      </c>
      <c r="I2" s="1234"/>
      <c r="J2" s="1234"/>
      <c r="K2" s="1234"/>
      <c r="L2" s="1234"/>
      <c r="M2" s="1234"/>
      <c r="N2" s="1234"/>
      <c r="O2" s="1234"/>
      <c r="P2" s="1234"/>
      <c r="Q2" s="1234"/>
      <c r="R2" s="1234"/>
      <c r="S2" s="1234"/>
      <c r="T2" s="1135">
        <v>2025</v>
      </c>
    </row>
    <row r="3" spans="1:24" s="250" customFormat="1" ht="22.35" customHeight="1">
      <c r="A3" s="1210"/>
      <c r="B3" s="1429"/>
      <c r="C3" s="1235"/>
      <c r="D3" s="1242"/>
      <c r="E3" s="1475"/>
      <c r="F3" s="1234"/>
      <c r="G3" s="1234"/>
      <c r="H3" s="776" t="s">
        <v>0</v>
      </c>
      <c r="I3" s="776" t="s">
        <v>1</v>
      </c>
      <c r="J3" s="776" t="s">
        <v>2</v>
      </c>
      <c r="K3" s="776" t="s">
        <v>3</v>
      </c>
      <c r="L3" s="776" t="s">
        <v>4</v>
      </c>
      <c r="M3" s="885" t="s">
        <v>5</v>
      </c>
      <c r="N3" s="885" t="s">
        <v>6</v>
      </c>
      <c r="O3" s="885" t="s">
        <v>267</v>
      </c>
      <c r="P3" s="885" t="s">
        <v>7</v>
      </c>
      <c r="Q3" s="885" t="s">
        <v>13</v>
      </c>
      <c r="R3" s="885" t="s">
        <v>14</v>
      </c>
      <c r="S3" s="885" t="s">
        <v>15</v>
      </c>
      <c r="T3" s="1144" t="s">
        <v>0</v>
      </c>
      <c r="W3" s="366"/>
    </row>
    <row r="4" spans="1:24" ht="12" customHeight="1">
      <c r="A4" s="1204" t="s">
        <v>307</v>
      </c>
      <c r="B4" s="1420"/>
      <c r="C4" s="1451"/>
      <c r="D4" s="1451"/>
      <c r="E4" s="1451"/>
      <c r="F4" s="1451"/>
      <c r="G4" s="1072"/>
      <c r="H4" s="1451"/>
      <c r="I4" s="1451"/>
      <c r="J4" s="1451"/>
      <c r="K4" s="1451"/>
      <c r="L4" s="1451"/>
      <c r="M4" s="1451"/>
      <c r="N4" s="1451"/>
      <c r="O4" s="1451"/>
      <c r="P4" s="1451"/>
      <c r="Q4" s="1451"/>
      <c r="R4" s="1451"/>
      <c r="S4" s="1451"/>
      <c r="T4" s="367"/>
      <c r="U4" s="53"/>
      <c r="V4" s="53"/>
      <c r="W4" s="53"/>
    </row>
    <row r="5" spans="1:24" ht="12" customHeight="1">
      <c r="A5" s="360" t="s">
        <v>8</v>
      </c>
      <c r="B5" s="1419" t="s">
        <v>314</v>
      </c>
      <c r="C5" s="34">
        <v>5358011.5341550298</v>
      </c>
      <c r="D5" s="34">
        <v>5547617.5471741902</v>
      </c>
      <c r="E5" s="34">
        <v>5820636.3546531498</v>
      </c>
      <c r="F5" s="34">
        <v>6497620.1135026403</v>
      </c>
      <c r="G5" s="60">
        <v>7186935.4605452204</v>
      </c>
      <c r="H5" s="34">
        <v>7150425.5744233401</v>
      </c>
      <c r="I5" s="34">
        <v>7188332.7615558896</v>
      </c>
      <c r="J5" s="34">
        <v>7336879.8335666098</v>
      </c>
      <c r="K5" s="34">
        <v>7398760.3505373504</v>
      </c>
      <c r="L5" s="34">
        <v>7460641.2697791299</v>
      </c>
      <c r="M5" s="34">
        <v>7567757.3711601999</v>
      </c>
      <c r="N5" s="34">
        <v>7602991.3060616301</v>
      </c>
      <c r="O5" s="34">
        <v>7596921.2779634204</v>
      </c>
      <c r="P5" s="34">
        <v>7673175.2778995596</v>
      </c>
      <c r="Q5" s="34">
        <v>7750770.4089916199</v>
      </c>
      <c r="R5" s="34">
        <v>7816667.4217221905</v>
      </c>
      <c r="S5" s="34">
        <v>7942946.9710322702</v>
      </c>
      <c r="T5" s="368">
        <v>7891760.2908944702</v>
      </c>
      <c r="U5" s="53"/>
      <c r="V5" s="23"/>
      <c r="W5" s="23"/>
      <c r="X5" s="53"/>
    </row>
    <row r="6" spans="1:24" ht="12" customHeight="1">
      <c r="A6" s="360"/>
      <c r="B6" s="1418" t="s">
        <v>315</v>
      </c>
      <c r="C6" s="34">
        <v>5294881.8791762004</v>
      </c>
      <c r="D6" s="34">
        <v>5481559.81587613</v>
      </c>
      <c r="E6" s="34">
        <v>5768585.4532434102</v>
      </c>
      <c r="F6" s="34">
        <v>6423563.5733401403</v>
      </c>
      <c r="G6" s="60">
        <v>7090243.3965132898</v>
      </c>
      <c r="H6" s="34">
        <v>7057558.2799588796</v>
      </c>
      <c r="I6" s="34">
        <v>7094514.1250502001</v>
      </c>
      <c r="J6" s="34">
        <v>7244637.0354833798</v>
      </c>
      <c r="K6" s="34">
        <v>7310683.1457921704</v>
      </c>
      <c r="L6" s="34">
        <v>7376114.2362962104</v>
      </c>
      <c r="M6" s="34">
        <v>7478404.3387475703</v>
      </c>
      <c r="N6" s="34">
        <v>7514618.0423877398</v>
      </c>
      <c r="O6" s="34">
        <v>7507703.73316296</v>
      </c>
      <c r="P6" s="34">
        <v>7579249.9572821204</v>
      </c>
      <c r="Q6" s="34">
        <v>7656895.3206174802</v>
      </c>
      <c r="R6" s="34">
        <v>7717257.2461540997</v>
      </c>
      <c r="S6" s="34">
        <v>7827147.5904230596</v>
      </c>
      <c r="T6" s="368">
        <v>7782219.4105845001</v>
      </c>
      <c r="U6" s="53"/>
      <c r="V6" s="53"/>
      <c r="W6" s="147"/>
    </row>
    <row r="7" spans="1:24" ht="12" customHeight="1">
      <c r="A7" s="360"/>
      <c r="B7" s="1419" t="s">
        <v>316</v>
      </c>
      <c r="C7" s="34">
        <v>4494415.7040362796</v>
      </c>
      <c r="D7" s="34">
        <v>4723761.4999238998</v>
      </c>
      <c r="E7" s="34">
        <v>4955702.5914425701</v>
      </c>
      <c r="F7" s="34">
        <v>5475408.77016313</v>
      </c>
      <c r="G7" s="60">
        <v>6082639.8045063699</v>
      </c>
      <c r="H7" s="34">
        <v>6038235.9425776703</v>
      </c>
      <c r="I7" s="34">
        <v>6087080.8903515097</v>
      </c>
      <c r="J7" s="34">
        <v>6181036.2820068104</v>
      </c>
      <c r="K7" s="34">
        <v>6206708.8554938603</v>
      </c>
      <c r="L7" s="34">
        <v>6254871.2376079801</v>
      </c>
      <c r="M7" s="34">
        <v>6339927.3044572696</v>
      </c>
      <c r="N7" s="34">
        <v>6375562.5346013298</v>
      </c>
      <c r="O7" s="34">
        <v>6434305.4443844901</v>
      </c>
      <c r="P7" s="34">
        <v>6520520.4220620496</v>
      </c>
      <c r="Q7" s="34">
        <v>6544039.4694097796</v>
      </c>
      <c r="R7" s="34">
        <v>6586571.3889284004</v>
      </c>
      <c r="S7" s="34">
        <v>6683683.8158176998</v>
      </c>
      <c r="T7" s="368">
        <v>6626454.8127200501</v>
      </c>
      <c r="U7" s="53"/>
      <c r="V7" s="53"/>
      <c r="W7" s="147"/>
    </row>
    <row r="8" spans="1:24" ht="12" customHeight="1">
      <c r="A8" s="360"/>
      <c r="B8" s="1419" t="s">
        <v>445</v>
      </c>
      <c r="C8" s="34">
        <v>800466.17513991997</v>
      </c>
      <c r="D8" s="34">
        <v>757798.31595223199</v>
      </c>
      <c r="E8" s="34">
        <v>812882.86180083698</v>
      </c>
      <c r="F8" s="34">
        <v>948154.80317700701</v>
      </c>
      <c r="G8" s="60">
        <v>1007603.59200693</v>
      </c>
      <c r="H8" s="34">
        <v>1019322.3373812001</v>
      </c>
      <c r="I8" s="34">
        <v>1007433.23469869</v>
      </c>
      <c r="J8" s="34">
        <v>1063600.7534765699</v>
      </c>
      <c r="K8" s="34">
        <v>1103974.2902983101</v>
      </c>
      <c r="L8" s="34">
        <v>1121242.9986882301</v>
      </c>
      <c r="M8" s="34">
        <v>1138477.0342903</v>
      </c>
      <c r="N8" s="34">
        <v>1139055.5077864099</v>
      </c>
      <c r="O8" s="34">
        <v>1073398.2887784699</v>
      </c>
      <c r="P8" s="34">
        <v>1058729.53522007</v>
      </c>
      <c r="Q8" s="34">
        <v>1112855.8512077001</v>
      </c>
      <c r="R8" s="34">
        <v>1130685.8572257</v>
      </c>
      <c r="S8" s="34">
        <v>1143463.7746053601</v>
      </c>
      <c r="T8" s="368">
        <v>1155764.5978644399</v>
      </c>
      <c r="U8" s="53"/>
      <c r="V8" s="53"/>
      <c r="W8" s="147"/>
    </row>
    <row r="9" spans="1:24" ht="12" customHeight="1">
      <c r="A9" s="360"/>
      <c r="B9" s="1418" t="s">
        <v>317</v>
      </c>
      <c r="C9" s="34">
        <v>63129.654978837003</v>
      </c>
      <c r="D9" s="34">
        <v>66057.731298054001</v>
      </c>
      <c r="E9" s="34">
        <v>52050.901409737002</v>
      </c>
      <c r="F9" s="34">
        <v>74056.540162502002</v>
      </c>
      <c r="G9" s="60">
        <v>96692.064031928006</v>
      </c>
      <c r="H9" s="34">
        <v>92867.294464464998</v>
      </c>
      <c r="I9" s="34">
        <v>93818.636505689006</v>
      </c>
      <c r="J9" s="34">
        <v>92242.798083230999</v>
      </c>
      <c r="K9" s="34">
        <v>88077.204745184004</v>
      </c>
      <c r="L9" s="34">
        <v>84527.03348292</v>
      </c>
      <c r="M9" s="34">
        <v>89353.032412628003</v>
      </c>
      <c r="N9" s="34">
        <v>88373.263673887006</v>
      </c>
      <c r="O9" s="34">
        <v>89217.544800460004</v>
      </c>
      <c r="P9" s="34">
        <v>93925.320617443998</v>
      </c>
      <c r="Q9" s="34">
        <v>93875.088374138999</v>
      </c>
      <c r="R9" s="34">
        <v>99410.175568096005</v>
      </c>
      <c r="S9" s="34">
        <v>115799.38060920899</v>
      </c>
      <c r="T9" s="368">
        <v>109540.880309976</v>
      </c>
      <c r="U9" s="53"/>
      <c r="V9" s="53"/>
      <c r="W9" s="53"/>
    </row>
    <row r="10" spans="1:24" ht="12" customHeight="1">
      <c r="A10" s="360"/>
      <c r="B10" s="1419" t="s">
        <v>316</v>
      </c>
      <c r="C10" s="34">
        <v>41290.96795898</v>
      </c>
      <c r="D10" s="34">
        <v>52401.002453456997</v>
      </c>
      <c r="E10" s="34">
        <v>41607.574326957998</v>
      </c>
      <c r="F10" s="34">
        <v>57685.154163714004</v>
      </c>
      <c r="G10" s="60">
        <v>65331.819650046004</v>
      </c>
      <c r="H10" s="34">
        <v>64107.691227222997</v>
      </c>
      <c r="I10" s="34">
        <v>63604.690270858002</v>
      </c>
      <c r="J10" s="34">
        <v>62642.194312892003</v>
      </c>
      <c r="K10" s="34">
        <v>61123.937933481997</v>
      </c>
      <c r="L10" s="34">
        <v>58607.541675223001</v>
      </c>
      <c r="M10" s="34">
        <v>57069.277103344</v>
      </c>
      <c r="N10" s="34">
        <v>56417.924064881998</v>
      </c>
      <c r="O10" s="34">
        <v>56682.810857277997</v>
      </c>
      <c r="P10" s="34">
        <v>56152.761220728004</v>
      </c>
      <c r="Q10" s="34">
        <v>54421.553432328998</v>
      </c>
      <c r="R10" s="34">
        <v>59163.380020522003</v>
      </c>
      <c r="S10" s="34">
        <v>68608.039134870996</v>
      </c>
      <c r="T10" s="368">
        <v>64990.113339276999</v>
      </c>
      <c r="U10" s="53"/>
      <c r="V10" s="53"/>
      <c r="W10" s="53"/>
    </row>
    <row r="11" spans="1:24" ht="12" customHeight="1">
      <c r="A11" s="360"/>
      <c r="B11" s="1419" t="s">
        <v>445</v>
      </c>
      <c r="C11" s="34">
        <v>21838.687019857</v>
      </c>
      <c r="D11" s="34">
        <v>13656.728844597001</v>
      </c>
      <c r="E11" s="34">
        <v>10443.327082779</v>
      </c>
      <c r="F11" s="34">
        <v>16371.385998788001</v>
      </c>
      <c r="G11" s="60">
        <v>31360.244381881999</v>
      </c>
      <c r="H11" s="34">
        <v>28759.603237242001</v>
      </c>
      <c r="I11" s="34">
        <v>30213.946234831001</v>
      </c>
      <c r="J11" s="34">
        <v>29600.603770338999</v>
      </c>
      <c r="K11" s="34">
        <v>26953.266811702</v>
      </c>
      <c r="L11" s="34">
        <v>25919.491807696999</v>
      </c>
      <c r="M11" s="34">
        <v>32283.755309283999</v>
      </c>
      <c r="N11" s="34">
        <v>31955.339609005001</v>
      </c>
      <c r="O11" s="34">
        <v>32534.733943182</v>
      </c>
      <c r="P11" s="34">
        <v>37772.559396716002</v>
      </c>
      <c r="Q11" s="34">
        <v>39453.534941810001</v>
      </c>
      <c r="R11" s="34">
        <v>40246.795547574002</v>
      </c>
      <c r="S11" s="34">
        <v>47191.341474337998</v>
      </c>
      <c r="T11" s="368">
        <v>44550.766970698998</v>
      </c>
      <c r="U11" s="53"/>
      <c r="V11" s="53"/>
      <c r="W11" s="53"/>
    </row>
    <row r="12" spans="1:24">
      <c r="A12" s="360" t="s">
        <v>9</v>
      </c>
      <c r="B12" s="1419" t="s">
        <v>446</v>
      </c>
      <c r="C12" s="34">
        <v>220989.87761612801</v>
      </c>
      <c r="D12" s="34">
        <v>252800.10449838199</v>
      </c>
      <c r="E12" s="34">
        <v>223134.09621171301</v>
      </c>
      <c r="F12" s="34">
        <v>245441.61604485</v>
      </c>
      <c r="G12" s="60">
        <v>258374.737684141</v>
      </c>
      <c r="H12" s="34">
        <v>269217.07789852802</v>
      </c>
      <c r="I12" s="34">
        <v>288630.90933695697</v>
      </c>
      <c r="J12" s="34">
        <v>294873.39357107802</v>
      </c>
      <c r="K12" s="34">
        <v>278392.42342439399</v>
      </c>
      <c r="L12" s="34">
        <v>281344.60799244698</v>
      </c>
      <c r="M12" s="34">
        <v>294564.67523867497</v>
      </c>
      <c r="N12" s="34">
        <v>259370.98584056599</v>
      </c>
      <c r="O12" s="34">
        <v>270118.194158511</v>
      </c>
      <c r="P12" s="34">
        <v>318734.14667308901</v>
      </c>
      <c r="Q12" s="34">
        <v>284315.010794562</v>
      </c>
      <c r="R12" s="34">
        <v>296832.89409334998</v>
      </c>
      <c r="S12" s="34">
        <v>275051.66839903302</v>
      </c>
      <c r="T12" s="368">
        <v>296990.55684859602</v>
      </c>
      <c r="U12" s="53"/>
      <c r="V12" s="53"/>
      <c r="W12" s="147"/>
    </row>
    <row r="13" spans="1:24" ht="12" customHeight="1">
      <c r="A13" s="360"/>
      <c r="B13" s="1418" t="s">
        <v>333</v>
      </c>
      <c r="C13" s="34">
        <v>86231.839769539001</v>
      </c>
      <c r="D13" s="34">
        <v>123337.91331993901</v>
      </c>
      <c r="E13" s="34">
        <v>122504.129602396</v>
      </c>
      <c r="F13" s="34">
        <v>144977.74208293899</v>
      </c>
      <c r="G13" s="60">
        <v>149693.835947527</v>
      </c>
      <c r="H13" s="34">
        <v>160847.49941886601</v>
      </c>
      <c r="I13" s="34">
        <v>176951.71335897499</v>
      </c>
      <c r="J13" s="34">
        <v>165838.426258608</v>
      </c>
      <c r="K13" s="34">
        <v>154293.74166188299</v>
      </c>
      <c r="L13" s="34">
        <v>160118.41123264201</v>
      </c>
      <c r="M13" s="34">
        <v>164480.356744816</v>
      </c>
      <c r="N13" s="34">
        <v>140056.11378619701</v>
      </c>
      <c r="O13" s="34">
        <v>141643.22813225401</v>
      </c>
      <c r="P13" s="34">
        <v>181660.56709624801</v>
      </c>
      <c r="Q13" s="34">
        <v>146283.66081927501</v>
      </c>
      <c r="R13" s="34">
        <v>163281.75792851701</v>
      </c>
      <c r="S13" s="34">
        <v>149177.880231644</v>
      </c>
      <c r="T13" s="368">
        <v>169383.00286266601</v>
      </c>
      <c r="U13" s="53"/>
      <c r="V13" s="53"/>
    </row>
    <row r="14" spans="1:24" ht="12" customHeight="1">
      <c r="A14" s="360"/>
      <c r="B14" s="1418" t="s">
        <v>447</v>
      </c>
      <c r="C14" s="34">
        <v>85312.588772717994</v>
      </c>
      <c r="D14" s="34">
        <v>99265.815095579004</v>
      </c>
      <c r="E14" s="34">
        <v>75941.650447738997</v>
      </c>
      <c r="F14" s="34">
        <v>85344.774190939002</v>
      </c>
      <c r="G14" s="60">
        <v>89152.629846287004</v>
      </c>
      <c r="H14" s="34">
        <v>90788.183221202999</v>
      </c>
      <c r="I14" s="34">
        <v>89930.462774436004</v>
      </c>
      <c r="J14" s="34">
        <v>104935.080371608</v>
      </c>
      <c r="K14" s="34">
        <v>102808.724318227</v>
      </c>
      <c r="L14" s="34">
        <v>92888.025209001004</v>
      </c>
      <c r="M14" s="34">
        <v>104839.88136006201</v>
      </c>
      <c r="N14" s="34">
        <v>93693.588019310002</v>
      </c>
      <c r="O14" s="34">
        <v>104858.311332895</v>
      </c>
      <c r="P14" s="34">
        <v>111883.93949481301</v>
      </c>
      <c r="Q14" s="34">
        <v>111061.686586752</v>
      </c>
      <c r="R14" s="34">
        <v>113421.901753493</v>
      </c>
      <c r="S14" s="34">
        <v>104022.947152473</v>
      </c>
      <c r="T14" s="368">
        <v>106017.322397383</v>
      </c>
      <c r="U14" s="53"/>
      <c r="V14" s="53"/>
    </row>
    <row r="15" spans="1:24" ht="12" customHeight="1">
      <c r="A15" s="360"/>
      <c r="B15" s="1418" t="s">
        <v>449</v>
      </c>
      <c r="C15" s="34">
        <v>22269.664382223</v>
      </c>
      <c r="D15" s="34">
        <v>22754.311105515</v>
      </c>
      <c r="E15" s="34">
        <v>19992.454974517001</v>
      </c>
      <c r="F15" s="34">
        <v>8595.6546795890008</v>
      </c>
      <c r="G15" s="60">
        <v>14565.354548179001</v>
      </c>
      <c r="H15" s="34">
        <v>11538.401883897001</v>
      </c>
      <c r="I15" s="34">
        <v>14075.783020004999</v>
      </c>
      <c r="J15" s="34">
        <v>17128.242326085001</v>
      </c>
      <c r="K15" s="34">
        <v>13579.878011897001</v>
      </c>
      <c r="L15" s="34">
        <v>19163.676867102</v>
      </c>
      <c r="M15" s="34">
        <v>13126.054715411999</v>
      </c>
      <c r="N15" s="34">
        <v>15884.45925828</v>
      </c>
      <c r="O15" s="34">
        <v>12737.876686232999</v>
      </c>
      <c r="P15" s="34">
        <v>15629.825208978</v>
      </c>
      <c r="Q15" s="34">
        <v>17783.841530268</v>
      </c>
      <c r="R15" s="34">
        <v>10730.058652037</v>
      </c>
      <c r="S15" s="34">
        <v>12462.749998396999</v>
      </c>
      <c r="T15" s="368">
        <v>11458.494171744</v>
      </c>
      <c r="U15" s="53"/>
    </row>
    <row r="16" spans="1:24" ht="12" customHeight="1">
      <c r="A16" s="360"/>
      <c r="B16" s="1418" t="s">
        <v>450</v>
      </c>
      <c r="C16" s="34">
        <v>27175.784691648001</v>
      </c>
      <c r="D16" s="34">
        <v>7442.0649773490004</v>
      </c>
      <c r="E16" s="34">
        <v>4695.8611870610002</v>
      </c>
      <c r="F16" s="34">
        <v>6523.4450913829996</v>
      </c>
      <c r="G16" s="60">
        <v>4962.917342148</v>
      </c>
      <c r="H16" s="34">
        <v>6042.9933745620001</v>
      </c>
      <c r="I16" s="34">
        <v>7672.9501835410001</v>
      </c>
      <c r="J16" s="34">
        <v>6971.6446147770002</v>
      </c>
      <c r="K16" s="34">
        <v>7710.0794323870005</v>
      </c>
      <c r="L16" s="34">
        <v>9174.4946837019997</v>
      </c>
      <c r="M16" s="34">
        <v>12118.382418384999</v>
      </c>
      <c r="N16" s="34">
        <v>9736.8247767789999</v>
      </c>
      <c r="O16" s="34">
        <v>10878.778007129</v>
      </c>
      <c r="P16" s="34">
        <v>9559.8148730499997</v>
      </c>
      <c r="Q16" s="34">
        <v>9185.8218582669997</v>
      </c>
      <c r="R16" s="34">
        <v>9399.1757593029997</v>
      </c>
      <c r="S16" s="34">
        <v>9388.0910165189998</v>
      </c>
      <c r="T16" s="368">
        <v>10131.737416803</v>
      </c>
      <c r="U16" s="53"/>
    </row>
    <row r="17" spans="1:23">
      <c r="A17" s="360" t="s">
        <v>10</v>
      </c>
      <c r="B17" s="1419" t="s">
        <v>448</v>
      </c>
      <c r="C17" s="34">
        <v>767134.02295440703</v>
      </c>
      <c r="D17" s="34">
        <v>775395.16126163397</v>
      </c>
      <c r="E17" s="34">
        <v>1146356.4687846799</v>
      </c>
      <c r="F17" s="34">
        <v>1293578.00847297</v>
      </c>
      <c r="G17" s="60">
        <v>1047750.14831651</v>
      </c>
      <c r="H17" s="34">
        <v>894749.56922362803</v>
      </c>
      <c r="I17" s="34">
        <v>888257.31666026695</v>
      </c>
      <c r="J17" s="34">
        <v>892627.95067524596</v>
      </c>
      <c r="K17" s="34">
        <v>852949.82584955404</v>
      </c>
      <c r="L17" s="34">
        <v>890173.26689035306</v>
      </c>
      <c r="M17" s="34">
        <v>798190.52601656399</v>
      </c>
      <c r="N17" s="34">
        <v>761901.14255206997</v>
      </c>
      <c r="O17" s="34">
        <v>834903.317508657</v>
      </c>
      <c r="P17" s="34">
        <v>784628.65720907098</v>
      </c>
      <c r="Q17" s="34">
        <v>780865.60619064502</v>
      </c>
      <c r="R17" s="34">
        <v>806753.74215901701</v>
      </c>
      <c r="S17" s="34">
        <v>858860.56663084601</v>
      </c>
      <c r="T17" s="368">
        <v>842402.89049576805</v>
      </c>
      <c r="U17" s="53"/>
    </row>
    <row r="18" spans="1:23" ht="12" customHeight="1">
      <c r="A18" s="360"/>
      <c r="B18" s="1419" t="s">
        <v>318</v>
      </c>
      <c r="C18" s="34">
        <v>417887.766356487</v>
      </c>
      <c r="D18" s="34">
        <v>305171.30881597102</v>
      </c>
      <c r="E18" s="34">
        <v>491581.06134982902</v>
      </c>
      <c r="F18" s="34">
        <v>753481.76833224099</v>
      </c>
      <c r="G18" s="60">
        <v>649717.65040470206</v>
      </c>
      <c r="H18" s="34">
        <v>574751.08546370105</v>
      </c>
      <c r="I18" s="34">
        <v>553520.50239371206</v>
      </c>
      <c r="J18" s="34">
        <v>513560.53539307701</v>
      </c>
      <c r="K18" s="34">
        <v>571779.99429512001</v>
      </c>
      <c r="L18" s="34">
        <v>544567.57216829702</v>
      </c>
      <c r="M18" s="34">
        <v>516610.371679387</v>
      </c>
      <c r="N18" s="34">
        <v>506545.90386795398</v>
      </c>
      <c r="O18" s="34">
        <v>510338.69744911999</v>
      </c>
      <c r="P18" s="34">
        <v>487387.90228384099</v>
      </c>
      <c r="Q18" s="34">
        <v>507176.01867468399</v>
      </c>
      <c r="R18" s="34">
        <v>502914.19046338397</v>
      </c>
      <c r="S18" s="34">
        <v>546411.45165575098</v>
      </c>
      <c r="T18" s="368">
        <v>476966.14248065598</v>
      </c>
      <c r="U18" s="53"/>
    </row>
    <row r="19" spans="1:23" ht="12" customHeight="1">
      <c r="A19" s="360"/>
      <c r="B19" s="1419" t="s">
        <v>201</v>
      </c>
      <c r="C19" s="34">
        <v>212030.78323689001</v>
      </c>
      <c r="D19" s="34">
        <v>288369.51165939099</v>
      </c>
      <c r="E19" s="34">
        <v>398245.63844713097</v>
      </c>
      <c r="F19" s="34">
        <v>398998.68675787398</v>
      </c>
      <c r="G19" s="60">
        <v>231116.750221572</v>
      </c>
      <c r="H19" s="34">
        <v>185907.572020261</v>
      </c>
      <c r="I19" s="34">
        <v>200277.058335543</v>
      </c>
      <c r="J19" s="34">
        <v>174098.937018703</v>
      </c>
      <c r="K19" s="34">
        <v>146623.076669403</v>
      </c>
      <c r="L19" s="34">
        <v>185904.38308550301</v>
      </c>
      <c r="M19" s="34">
        <v>120553.689928924</v>
      </c>
      <c r="N19" s="34">
        <v>144738.42051914299</v>
      </c>
      <c r="O19" s="34">
        <v>212565.07902980299</v>
      </c>
      <c r="P19" s="34">
        <v>165677.60194066601</v>
      </c>
      <c r="Q19" s="34">
        <v>155755.547305057</v>
      </c>
      <c r="R19" s="34">
        <v>136039.41260693001</v>
      </c>
      <c r="S19" s="34">
        <v>162808.678342395</v>
      </c>
      <c r="T19" s="368">
        <v>211814.42525149501</v>
      </c>
      <c r="U19" s="53"/>
    </row>
    <row r="20" spans="1:23" ht="12" customHeight="1">
      <c r="A20" s="360"/>
      <c r="B20" s="1419" t="s">
        <v>202</v>
      </c>
      <c r="C20" s="34">
        <v>132528.399800432</v>
      </c>
      <c r="D20" s="34">
        <v>166856.25391038999</v>
      </c>
      <c r="E20" s="34">
        <v>242494.33162043901</v>
      </c>
      <c r="F20" s="34">
        <v>140952.15580448901</v>
      </c>
      <c r="G20" s="60">
        <v>154566.36802013501</v>
      </c>
      <c r="H20" s="34">
        <v>126375.10252990499</v>
      </c>
      <c r="I20" s="34">
        <v>124925.935584142</v>
      </c>
      <c r="J20" s="34">
        <v>202901.30837319701</v>
      </c>
      <c r="K20" s="34">
        <v>126315.741897997</v>
      </c>
      <c r="L20" s="34">
        <v>154012.15701637699</v>
      </c>
      <c r="M20" s="34">
        <v>154158.558642833</v>
      </c>
      <c r="N20" s="34">
        <v>103984.35391410301</v>
      </c>
      <c r="O20" s="34">
        <v>111532.649259408</v>
      </c>
      <c r="P20" s="34">
        <v>121921.27544047699</v>
      </c>
      <c r="Q20" s="34">
        <v>108245.26641825899</v>
      </c>
      <c r="R20" s="34">
        <v>158791.92096451201</v>
      </c>
      <c r="S20" s="34">
        <v>139067.16998404599</v>
      </c>
      <c r="T20" s="368">
        <v>144772.34787347901</v>
      </c>
      <c r="U20" s="53"/>
    </row>
    <row r="21" spans="1:23" ht="12" customHeight="1">
      <c r="A21" s="360"/>
      <c r="B21" s="1418" t="s">
        <v>450</v>
      </c>
      <c r="C21" s="34">
        <v>4687.0735605979999</v>
      </c>
      <c r="D21" s="34">
        <v>14998.086875882</v>
      </c>
      <c r="E21" s="34">
        <v>14035.437367279001</v>
      </c>
      <c r="F21" s="34">
        <v>145.39757836499999</v>
      </c>
      <c r="G21" s="60">
        <v>12349.379670098</v>
      </c>
      <c r="H21" s="34">
        <v>7715.8092097609997</v>
      </c>
      <c r="I21" s="34">
        <v>9533.8203468699994</v>
      </c>
      <c r="J21" s="34">
        <v>2067.169890269</v>
      </c>
      <c r="K21" s="34">
        <v>8231.0129870340006</v>
      </c>
      <c r="L21" s="34">
        <v>5689.1546201760002</v>
      </c>
      <c r="M21" s="34">
        <v>6867.9057654199996</v>
      </c>
      <c r="N21" s="34">
        <v>6632.4642508699999</v>
      </c>
      <c r="O21" s="34">
        <v>466.89177032600003</v>
      </c>
      <c r="P21" s="34">
        <v>9641.8775440869995</v>
      </c>
      <c r="Q21" s="34">
        <v>9688.7737926450009</v>
      </c>
      <c r="R21" s="34">
        <v>9008.2181241910002</v>
      </c>
      <c r="S21" s="34">
        <v>10573.266648654</v>
      </c>
      <c r="T21" s="368">
        <v>8849.9748901380008</v>
      </c>
      <c r="U21" s="53"/>
    </row>
    <row r="22" spans="1:23" ht="12" customHeight="1">
      <c r="A22" s="360" t="s">
        <v>11</v>
      </c>
      <c r="B22" s="1419" t="s">
        <v>320</v>
      </c>
      <c r="C22" s="34">
        <v>941935.91834853601</v>
      </c>
      <c r="D22" s="34">
        <v>1466904.1347547299</v>
      </c>
      <c r="E22" s="34">
        <v>1830961.9056314901</v>
      </c>
      <c r="F22" s="34">
        <v>1863495.2350838999</v>
      </c>
      <c r="G22" s="912">
        <v>1987800.2635234101</v>
      </c>
      <c r="H22" s="34">
        <v>2144721.0841430202</v>
      </c>
      <c r="I22" s="34">
        <v>2202478.04021732</v>
      </c>
      <c r="J22" s="34">
        <v>2164719.3863617098</v>
      </c>
      <c r="K22" s="34">
        <v>2154008.9289045399</v>
      </c>
      <c r="L22" s="34">
        <v>2170643.3802539301</v>
      </c>
      <c r="M22" s="34">
        <v>2252938.3786649499</v>
      </c>
      <c r="N22" s="34">
        <v>2299362.9560367898</v>
      </c>
      <c r="O22" s="34">
        <v>2240213.6041320199</v>
      </c>
      <c r="P22" s="34">
        <v>2272888.2618133901</v>
      </c>
      <c r="Q22" s="34">
        <v>2311201.9358434202</v>
      </c>
      <c r="R22" s="34">
        <v>2343148.0031702202</v>
      </c>
      <c r="S22" s="34">
        <v>2222613.7424890399</v>
      </c>
      <c r="T22" s="368">
        <v>2296787.7951334799</v>
      </c>
      <c r="U22" s="53"/>
    </row>
    <row r="23" spans="1:23">
      <c r="A23" s="360"/>
      <c r="B23" s="1418" t="s">
        <v>440</v>
      </c>
      <c r="C23" s="34">
        <v>39441.355901132003</v>
      </c>
      <c r="D23" s="34">
        <v>18784.614034885999</v>
      </c>
      <c r="E23" s="34">
        <v>12419.826308580001</v>
      </c>
      <c r="F23" s="34">
        <v>2866.0422721999998</v>
      </c>
      <c r="G23" s="912">
        <v>0</v>
      </c>
      <c r="H23" s="34">
        <v>0</v>
      </c>
      <c r="I23" s="34">
        <v>0</v>
      </c>
      <c r="J23" s="34">
        <v>0</v>
      </c>
      <c r="K23" s="34">
        <v>0</v>
      </c>
      <c r="L23" s="34">
        <v>0</v>
      </c>
      <c r="M23" s="34">
        <v>0</v>
      </c>
      <c r="N23" s="34">
        <v>0</v>
      </c>
      <c r="O23" s="34">
        <v>0</v>
      </c>
      <c r="P23" s="34">
        <v>0</v>
      </c>
      <c r="Q23" s="34">
        <v>0</v>
      </c>
      <c r="R23" s="34">
        <v>0</v>
      </c>
      <c r="S23" s="34">
        <v>0</v>
      </c>
      <c r="T23" s="368">
        <v>0</v>
      </c>
      <c r="U23" s="53"/>
    </row>
    <row r="24" spans="1:23">
      <c r="A24" s="360"/>
      <c r="B24" s="1418" t="s">
        <v>441</v>
      </c>
      <c r="C24" s="34">
        <v>61172.083025047999</v>
      </c>
      <c r="D24" s="34">
        <v>55921.807713813003</v>
      </c>
      <c r="E24" s="34">
        <v>45171.330193950002</v>
      </c>
      <c r="F24" s="34">
        <v>39080.857416890001</v>
      </c>
      <c r="G24" s="60">
        <v>25975.636048779001</v>
      </c>
      <c r="H24" s="34">
        <v>26015.720151999001</v>
      </c>
      <c r="I24" s="34">
        <v>22794.898000453999</v>
      </c>
      <c r="J24" s="34">
        <v>22548.579613917998</v>
      </c>
      <c r="K24" s="34">
        <v>21449.668752892001</v>
      </c>
      <c r="L24" s="34">
        <v>19824.335177704001</v>
      </c>
      <c r="M24" s="34">
        <v>19591.819654407002</v>
      </c>
      <c r="N24" s="34">
        <v>18627.720850962</v>
      </c>
      <c r="O24" s="34">
        <v>15994.405753211</v>
      </c>
      <c r="P24" s="34">
        <v>15228.894523761001</v>
      </c>
      <c r="Q24" s="34">
        <v>15929.675623505</v>
      </c>
      <c r="R24" s="34">
        <v>13592.236914773001</v>
      </c>
      <c r="S24" s="34">
        <v>10632.546562967</v>
      </c>
      <c r="T24" s="368">
        <v>13701.256046671</v>
      </c>
      <c r="U24" s="53"/>
    </row>
    <row r="25" spans="1:23" ht="12" customHeight="1">
      <c r="A25" s="360"/>
      <c r="B25" s="1418" t="s">
        <v>442</v>
      </c>
      <c r="C25" s="34">
        <v>616058.16047282901</v>
      </c>
      <c r="D25" s="34">
        <v>1209093.8136100499</v>
      </c>
      <c r="E25" s="34">
        <v>1539989.2826977</v>
      </c>
      <c r="F25" s="34">
        <v>1557913.3490072901</v>
      </c>
      <c r="G25" s="60">
        <v>1468745.2891170301</v>
      </c>
      <c r="H25" s="34">
        <v>1541599.8650710401</v>
      </c>
      <c r="I25" s="34">
        <v>1539941.9862953899</v>
      </c>
      <c r="J25" s="34">
        <v>1497134.91467391</v>
      </c>
      <c r="K25" s="34">
        <v>1475342.4291713799</v>
      </c>
      <c r="L25" s="34">
        <v>1447818.1427131</v>
      </c>
      <c r="M25" s="34">
        <v>1451567.3115274101</v>
      </c>
      <c r="N25" s="34">
        <v>1416526.21393851</v>
      </c>
      <c r="O25" s="34">
        <v>1374670.2228121499</v>
      </c>
      <c r="P25" s="34">
        <v>1393857.53109183</v>
      </c>
      <c r="Q25" s="34">
        <v>1381742.5351888801</v>
      </c>
      <c r="R25" s="34">
        <v>1383611.1964771401</v>
      </c>
      <c r="S25" s="34">
        <v>1329766.3395376999</v>
      </c>
      <c r="T25" s="368">
        <v>1387071.1127216199</v>
      </c>
      <c r="U25" s="53"/>
    </row>
    <row r="26" spans="1:23" ht="12" customHeight="1">
      <c r="A26" s="360"/>
      <c r="B26" s="1418" t="s">
        <v>443</v>
      </c>
      <c r="C26" s="34">
        <v>225264.31894952699</v>
      </c>
      <c r="D26" s="34">
        <v>183103.899395983</v>
      </c>
      <c r="E26" s="34">
        <v>233381.46643126701</v>
      </c>
      <c r="F26" s="34">
        <v>263634.98638752202</v>
      </c>
      <c r="G26" s="60">
        <v>493079.33835759998</v>
      </c>
      <c r="H26" s="34">
        <v>577105.49891997804</v>
      </c>
      <c r="I26" s="34">
        <v>639741.15592147701</v>
      </c>
      <c r="J26" s="34">
        <v>645035.892073881</v>
      </c>
      <c r="K26" s="34">
        <v>657216.83098026796</v>
      </c>
      <c r="L26" s="34">
        <v>703000.90236313106</v>
      </c>
      <c r="M26" s="34">
        <v>781779.24748312996</v>
      </c>
      <c r="N26" s="34">
        <v>864209.02124731604</v>
      </c>
      <c r="O26" s="34">
        <v>849548.97556665901</v>
      </c>
      <c r="P26" s="34">
        <v>863801.83619779698</v>
      </c>
      <c r="Q26" s="34">
        <v>913529.72503103304</v>
      </c>
      <c r="R26" s="34">
        <v>945944.56977830699</v>
      </c>
      <c r="S26" s="34">
        <v>882214.85638837202</v>
      </c>
      <c r="T26" s="368">
        <v>896015.42636518099</v>
      </c>
      <c r="U26" s="53"/>
    </row>
    <row r="27" spans="1:23" ht="12" customHeight="1">
      <c r="A27" s="360" t="s">
        <v>98</v>
      </c>
      <c r="B27" s="1419" t="s">
        <v>444</v>
      </c>
      <c r="C27" s="34">
        <v>43533.767055794</v>
      </c>
      <c r="D27" s="34">
        <v>54982.28570067</v>
      </c>
      <c r="E27" s="34">
        <v>96502.582975646001</v>
      </c>
      <c r="F27" s="34">
        <v>111145.34616842199</v>
      </c>
      <c r="G27" s="60">
        <v>116677.61720478001</v>
      </c>
      <c r="H27" s="34">
        <v>117607.18682503</v>
      </c>
      <c r="I27" s="34">
        <v>117962.81463983501</v>
      </c>
      <c r="J27" s="34">
        <v>124235.59722290801</v>
      </c>
      <c r="K27" s="34">
        <v>124694.472484297</v>
      </c>
      <c r="L27" s="34">
        <v>127051.61730877</v>
      </c>
      <c r="M27" s="34">
        <v>126076.718436713</v>
      </c>
      <c r="N27" s="34">
        <v>126986.338085877</v>
      </c>
      <c r="O27" s="34">
        <v>127320.123880054</v>
      </c>
      <c r="P27" s="34">
        <v>125384.921173517</v>
      </c>
      <c r="Q27" s="34">
        <v>125740.820376645</v>
      </c>
      <c r="R27" s="34">
        <v>126992.89148265601</v>
      </c>
      <c r="S27" s="34">
        <v>126050.91213400201</v>
      </c>
      <c r="T27" s="368">
        <v>126413.810647608</v>
      </c>
      <c r="U27" s="53"/>
    </row>
    <row r="28" spans="1:23" ht="24">
      <c r="A28" s="360" t="s">
        <v>97</v>
      </c>
      <c r="B28" s="1419" t="s">
        <v>474</v>
      </c>
      <c r="C28" s="34">
        <v>162594.319136001</v>
      </c>
      <c r="D28" s="34">
        <v>313016.002776134</v>
      </c>
      <c r="E28" s="34">
        <v>354825.12512271298</v>
      </c>
      <c r="F28" s="34">
        <v>358264.498882143</v>
      </c>
      <c r="G28" s="60">
        <v>342397.14839986101</v>
      </c>
      <c r="H28" s="34">
        <v>343934.12902632903</v>
      </c>
      <c r="I28" s="34">
        <v>345753.30329780601</v>
      </c>
      <c r="J28" s="34">
        <v>344688.68956355</v>
      </c>
      <c r="K28" s="34">
        <v>346765.69521726598</v>
      </c>
      <c r="L28" s="34">
        <v>346251.375560029</v>
      </c>
      <c r="M28" s="34">
        <v>337237.196275589</v>
      </c>
      <c r="N28" s="34">
        <v>335809.04378811101</v>
      </c>
      <c r="O28" s="34">
        <v>332941.892431263</v>
      </c>
      <c r="P28" s="34">
        <v>330666.88188941398</v>
      </c>
      <c r="Q28" s="34">
        <v>331743.100715979</v>
      </c>
      <c r="R28" s="34">
        <v>332830.01448475698</v>
      </c>
      <c r="S28" s="34">
        <v>320072.90665149601</v>
      </c>
      <c r="T28" s="368">
        <v>323203.37895231001</v>
      </c>
      <c r="U28" s="53"/>
      <c r="W28" s="53"/>
    </row>
    <row r="29" spans="1:23">
      <c r="A29" s="361"/>
      <c r="B29" s="1418" t="s">
        <v>451</v>
      </c>
      <c r="C29" s="34">
        <v>156781.322532755</v>
      </c>
      <c r="D29" s="34">
        <v>304166.916921144</v>
      </c>
      <c r="E29" s="34">
        <v>345887.77674853598</v>
      </c>
      <c r="F29" s="34">
        <v>349526.19374955102</v>
      </c>
      <c r="G29" s="60">
        <v>333040.06039794802</v>
      </c>
      <c r="H29" s="34">
        <v>334645.02740658697</v>
      </c>
      <c r="I29" s="34">
        <v>337019.82767181302</v>
      </c>
      <c r="J29" s="34">
        <v>336020.22865534999</v>
      </c>
      <c r="K29" s="34">
        <v>339231.86107945401</v>
      </c>
      <c r="L29" s="34">
        <v>338767.06751665397</v>
      </c>
      <c r="M29" s="34">
        <v>329853.05995162402</v>
      </c>
      <c r="N29" s="34">
        <v>328252.52149981301</v>
      </c>
      <c r="O29" s="34">
        <v>325630.92545055802</v>
      </c>
      <c r="P29" s="34">
        <v>323479.49080488598</v>
      </c>
      <c r="Q29" s="34">
        <v>324445.68338302698</v>
      </c>
      <c r="R29" s="34">
        <v>325480.20435380499</v>
      </c>
      <c r="S29" s="34">
        <v>313262.06864695001</v>
      </c>
      <c r="T29" s="368">
        <v>316070.55123126699</v>
      </c>
      <c r="U29" s="53"/>
      <c r="W29" s="77"/>
    </row>
    <row r="30" spans="1:23" ht="12" customHeight="1">
      <c r="A30" s="361"/>
      <c r="B30" s="1418" t="s">
        <v>452</v>
      </c>
      <c r="C30" s="34">
        <v>987.66098139899998</v>
      </c>
      <c r="D30" s="34">
        <v>2792.861513414</v>
      </c>
      <c r="E30" s="34">
        <v>2577.8046717480001</v>
      </c>
      <c r="F30" s="34">
        <v>2023.737738349</v>
      </c>
      <c r="G30" s="60">
        <v>3982.0849285240001</v>
      </c>
      <c r="H30" s="34">
        <v>3838.2020805769998</v>
      </c>
      <c r="I30" s="34">
        <v>3206.911499326</v>
      </c>
      <c r="J30" s="34">
        <v>2916.8571817759998</v>
      </c>
      <c r="K30" s="34">
        <v>2013.9577313269999</v>
      </c>
      <c r="L30" s="34">
        <v>2046.1152047559999</v>
      </c>
      <c r="M30" s="34">
        <v>1578.952764248</v>
      </c>
      <c r="N30" s="34">
        <v>1798.7687282710001</v>
      </c>
      <c r="O30" s="34">
        <v>1760.7416023379999</v>
      </c>
      <c r="P30" s="34">
        <v>1864.6171304110001</v>
      </c>
      <c r="Q30" s="34">
        <v>1783.797632199</v>
      </c>
      <c r="R30" s="34">
        <v>1925.693072414</v>
      </c>
      <c r="S30" s="34">
        <v>1857.0399055779999</v>
      </c>
      <c r="T30" s="368">
        <v>1921.4406640699999</v>
      </c>
      <c r="U30" s="53"/>
      <c r="W30" s="77"/>
    </row>
    <row r="31" spans="1:23" ht="12.6" customHeight="1">
      <c r="A31" s="361"/>
      <c r="B31" s="1418" t="s">
        <v>453</v>
      </c>
      <c r="C31" s="34">
        <v>4825.3356218469999</v>
      </c>
      <c r="D31" s="34">
        <v>6056.2243415760004</v>
      </c>
      <c r="E31" s="34">
        <v>6359.5437024290004</v>
      </c>
      <c r="F31" s="34">
        <v>6714.5673942430003</v>
      </c>
      <c r="G31" s="60">
        <v>5375.0030733889998</v>
      </c>
      <c r="H31" s="34">
        <v>5450.8995391649996</v>
      </c>
      <c r="I31" s="34">
        <v>5526.564126667</v>
      </c>
      <c r="J31" s="34">
        <v>5751.6037264240003</v>
      </c>
      <c r="K31" s="34">
        <v>5519.8764064850002</v>
      </c>
      <c r="L31" s="34">
        <v>5438.1928386190002</v>
      </c>
      <c r="M31" s="34">
        <v>5805.1835597170002</v>
      </c>
      <c r="N31" s="34">
        <v>5757.7535600270003</v>
      </c>
      <c r="O31" s="34">
        <v>5550.2253783670003</v>
      </c>
      <c r="P31" s="34">
        <v>5322.7739541170004</v>
      </c>
      <c r="Q31" s="34">
        <v>5513.619700753</v>
      </c>
      <c r="R31" s="34">
        <v>5424.1170585379996</v>
      </c>
      <c r="S31" s="34">
        <v>4953.798098968</v>
      </c>
      <c r="T31" s="368">
        <v>5211.3870569729997</v>
      </c>
      <c r="U31" s="53"/>
      <c r="W31" s="46"/>
    </row>
    <row r="32" spans="1:23" ht="12" customHeight="1">
      <c r="A32" s="360" t="s">
        <v>125</v>
      </c>
      <c r="B32" s="1419" t="s">
        <v>454</v>
      </c>
      <c r="C32" s="34">
        <v>22389.839652109</v>
      </c>
      <c r="D32" s="34">
        <v>30961.04192136</v>
      </c>
      <c r="E32" s="34">
        <v>18072.322138791998</v>
      </c>
      <c r="F32" s="34">
        <v>28582.202367532002</v>
      </c>
      <c r="G32" s="60">
        <v>19529.954355950998</v>
      </c>
      <c r="H32" s="34">
        <v>27363.544050099001</v>
      </c>
      <c r="I32" s="34">
        <v>20808.860056678001</v>
      </c>
      <c r="J32" s="34">
        <v>23285.606164142999</v>
      </c>
      <c r="K32" s="34">
        <v>37198.142587283</v>
      </c>
      <c r="L32" s="34">
        <v>32214.99523724</v>
      </c>
      <c r="M32" s="34">
        <v>32455.954936557999</v>
      </c>
      <c r="N32" s="34">
        <v>29294.747265763999</v>
      </c>
      <c r="O32" s="34">
        <v>44121.839548425</v>
      </c>
      <c r="P32" s="34">
        <v>48058.338360725997</v>
      </c>
      <c r="Q32" s="34">
        <v>34040.227730097002</v>
      </c>
      <c r="R32" s="34">
        <v>33982.062721556998</v>
      </c>
      <c r="S32" s="34">
        <v>40148.372926411997</v>
      </c>
      <c r="T32" s="368">
        <v>39591.623060512</v>
      </c>
      <c r="U32" s="53"/>
    </row>
    <row r="33" spans="1:22" ht="12" customHeight="1">
      <c r="A33" s="360" t="s">
        <v>203</v>
      </c>
      <c r="B33" s="1419" t="s">
        <v>455</v>
      </c>
      <c r="C33" s="34">
        <v>293397.29015482398</v>
      </c>
      <c r="D33" s="34">
        <v>656458.26591087098</v>
      </c>
      <c r="E33" s="34">
        <v>623646.63023723802</v>
      </c>
      <c r="F33" s="34">
        <v>667613.30031589302</v>
      </c>
      <c r="G33" s="60">
        <v>661649.01134489104</v>
      </c>
      <c r="H33" s="34">
        <v>605725.95122002705</v>
      </c>
      <c r="I33" s="34">
        <v>537304.46767674095</v>
      </c>
      <c r="J33" s="34">
        <v>533631.04943500005</v>
      </c>
      <c r="K33" s="34">
        <v>538075.440720579</v>
      </c>
      <c r="L33" s="34">
        <v>492935.485828073</v>
      </c>
      <c r="M33" s="34">
        <v>495022.274447162</v>
      </c>
      <c r="N33" s="34">
        <v>449702.72547948902</v>
      </c>
      <c r="O33" s="34">
        <v>485643.48096072703</v>
      </c>
      <c r="P33" s="34">
        <v>431786.99689183</v>
      </c>
      <c r="Q33" s="34">
        <v>421258.67157289898</v>
      </c>
      <c r="R33" s="34">
        <v>427068.94898803398</v>
      </c>
      <c r="S33" s="34">
        <v>478597.09552625299</v>
      </c>
      <c r="T33" s="368">
        <v>413397.194642741</v>
      </c>
      <c r="U33" s="53"/>
    </row>
    <row r="34" spans="1:22" ht="12" customHeight="1">
      <c r="A34" s="1204" t="s">
        <v>309</v>
      </c>
      <c r="B34" s="1420"/>
      <c r="C34" s="34"/>
      <c r="D34" s="34"/>
      <c r="E34" s="34"/>
      <c r="F34" s="34"/>
      <c r="G34" s="60"/>
      <c r="H34" s="34"/>
      <c r="I34" s="34"/>
      <c r="J34" s="34"/>
      <c r="K34" s="34"/>
      <c r="L34" s="34"/>
      <c r="M34" s="34"/>
      <c r="N34" s="34"/>
      <c r="O34" s="34"/>
      <c r="P34" s="34"/>
      <c r="Q34" s="34"/>
      <c r="R34" s="34"/>
      <c r="S34" s="34"/>
      <c r="T34" s="368"/>
      <c r="U34" s="53"/>
    </row>
    <row r="35" spans="1:22" ht="12" customHeight="1">
      <c r="A35" s="362" t="s">
        <v>8</v>
      </c>
      <c r="B35" s="1421" t="s">
        <v>456</v>
      </c>
      <c r="C35" s="34">
        <v>5630447.7245247699</v>
      </c>
      <c r="D35" s="34">
        <v>6665390.2002391899</v>
      </c>
      <c r="E35" s="34">
        <v>7479462.5514919702</v>
      </c>
      <c r="F35" s="34">
        <v>8153589.90880612</v>
      </c>
      <c r="G35" s="60">
        <v>8457929.0785522703</v>
      </c>
      <c r="H35" s="34">
        <v>8415282.2102849502</v>
      </c>
      <c r="I35" s="34">
        <v>8440844.5396196991</v>
      </c>
      <c r="J35" s="34">
        <v>8601220.2689817697</v>
      </c>
      <c r="K35" s="34">
        <v>8653013.7654954307</v>
      </c>
      <c r="L35" s="34">
        <v>8698703.3932629209</v>
      </c>
      <c r="M35" s="34">
        <v>8722034.8976467997</v>
      </c>
      <c r="N35" s="34">
        <v>8686719.8843356092</v>
      </c>
      <c r="O35" s="34">
        <v>8649870.9477159306</v>
      </c>
      <c r="P35" s="34">
        <v>8720781.5733107701</v>
      </c>
      <c r="Q35" s="34">
        <v>8751159.6055369992</v>
      </c>
      <c r="R35" s="34">
        <v>8835900.9615216199</v>
      </c>
      <c r="S35" s="34">
        <v>8837242.2605086099</v>
      </c>
      <c r="T35" s="368">
        <v>8879257.5397789106</v>
      </c>
      <c r="U35" s="53"/>
      <c r="V35" s="53"/>
    </row>
    <row r="36" spans="1:22" ht="12" customHeight="1">
      <c r="A36" s="360"/>
      <c r="B36" s="1419" t="s">
        <v>96</v>
      </c>
      <c r="C36" s="34">
        <v>4825128.0623244997</v>
      </c>
      <c r="D36" s="34">
        <v>5756007.0360293305</v>
      </c>
      <c r="E36" s="34">
        <v>6442601.0803702204</v>
      </c>
      <c r="F36" s="34">
        <v>6907837.5300023304</v>
      </c>
      <c r="G36" s="60">
        <v>7144438.6455986798</v>
      </c>
      <c r="H36" s="34">
        <v>7077879.4799171602</v>
      </c>
      <c r="I36" s="34">
        <v>7097285.4082206097</v>
      </c>
      <c r="J36" s="34">
        <v>7249310.7580736</v>
      </c>
      <c r="K36" s="34">
        <v>7287662.8147338703</v>
      </c>
      <c r="L36" s="34">
        <v>7286378.0801810501</v>
      </c>
      <c r="M36" s="34">
        <v>7318263.7413891703</v>
      </c>
      <c r="N36" s="34">
        <v>7290160.5371844396</v>
      </c>
      <c r="O36" s="34">
        <v>7276766.3977017803</v>
      </c>
      <c r="P36" s="34">
        <v>7357731.9561687997</v>
      </c>
      <c r="Q36" s="34">
        <v>7382601.2643932505</v>
      </c>
      <c r="R36" s="34">
        <v>7467131.3795811301</v>
      </c>
      <c r="S36" s="34">
        <v>7454859.8700165702</v>
      </c>
      <c r="T36" s="368">
        <v>7445739.1789153703</v>
      </c>
      <c r="U36" s="53"/>
    </row>
    <row r="37" spans="1:22" ht="12" customHeight="1">
      <c r="A37" s="360"/>
      <c r="B37" s="1419" t="s">
        <v>457</v>
      </c>
      <c r="C37" s="34">
        <v>997007.45566430897</v>
      </c>
      <c r="D37" s="34">
        <v>1262733.67799915</v>
      </c>
      <c r="E37" s="34">
        <v>1591522.5735802101</v>
      </c>
      <c r="F37" s="34">
        <v>1839473.2404559699</v>
      </c>
      <c r="G37" s="60">
        <v>1869826.4724051999</v>
      </c>
      <c r="H37" s="34">
        <v>1809549.9717140601</v>
      </c>
      <c r="I37" s="34">
        <v>1806067.8629381901</v>
      </c>
      <c r="J37" s="34">
        <v>1851919.4385357699</v>
      </c>
      <c r="K37" s="34">
        <v>1854437.13503691</v>
      </c>
      <c r="L37" s="34">
        <v>1867597.9243332399</v>
      </c>
      <c r="M37" s="34">
        <v>1917477.24571306</v>
      </c>
      <c r="N37" s="34">
        <v>1874987.31672199</v>
      </c>
      <c r="O37" s="34">
        <v>1859585.6474468899</v>
      </c>
      <c r="P37" s="34">
        <v>1906992.12229035</v>
      </c>
      <c r="Q37" s="34">
        <v>1909329.94811595</v>
      </c>
      <c r="R37" s="34">
        <v>2008707.1530977499</v>
      </c>
      <c r="S37" s="34">
        <v>1944250.42731305</v>
      </c>
      <c r="T37" s="368">
        <v>1943905.40524996</v>
      </c>
      <c r="U37" s="53"/>
    </row>
    <row r="38" spans="1:22" ht="12" customHeight="1">
      <c r="A38" s="360"/>
      <c r="B38" s="1419" t="s">
        <v>458</v>
      </c>
      <c r="C38" s="34">
        <v>1690085.6833197</v>
      </c>
      <c r="D38" s="34">
        <v>2014663.4958083599</v>
      </c>
      <c r="E38" s="34">
        <v>2263564.2533090301</v>
      </c>
      <c r="F38" s="34">
        <v>2422409.5303382101</v>
      </c>
      <c r="G38" s="60">
        <v>2488350.38044617</v>
      </c>
      <c r="H38" s="34">
        <v>2465489.84741916</v>
      </c>
      <c r="I38" s="34">
        <v>2459334.3987820102</v>
      </c>
      <c r="J38" s="34">
        <v>2507458.0944927498</v>
      </c>
      <c r="K38" s="34">
        <v>2525120.7507450301</v>
      </c>
      <c r="L38" s="34">
        <v>2512263.12549242</v>
      </c>
      <c r="M38" s="34">
        <v>2548801.2315895502</v>
      </c>
      <c r="N38" s="34">
        <v>2554355.1085047098</v>
      </c>
      <c r="O38" s="34">
        <v>2538770.1697109798</v>
      </c>
      <c r="P38" s="34">
        <v>2557468.2755862698</v>
      </c>
      <c r="Q38" s="34">
        <v>2570529.96971747</v>
      </c>
      <c r="R38" s="34">
        <v>2583518.9508933499</v>
      </c>
      <c r="S38" s="34">
        <v>2655773.1110385899</v>
      </c>
      <c r="T38" s="368">
        <v>2624087.0684633199</v>
      </c>
      <c r="U38" s="53"/>
    </row>
    <row r="39" spans="1:22" ht="12" customHeight="1">
      <c r="A39" s="360"/>
      <c r="B39" s="1419" t="s">
        <v>459</v>
      </c>
      <c r="C39" s="34">
        <v>2138034.9233404901</v>
      </c>
      <c r="D39" s="34">
        <v>2478609.8622218301</v>
      </c>
      <c r="E39" s="34">
        <v>2587514.2534809802</v>
      </c>
      <c r="F39" s="34">
        <v>2645954.75920816</v>
      </c>
      <c r="G39" s="60">
        <v>2786261.7927473001</v>
      </c>
      <c r="H39" s="34">
        <v>2802839.6607839498</v>
      </c>
      <c r="I39" s="34">
        <v>2831883.1465004198</v>
      </c>
      <c r="J39" s="34">
        <v>2889933.2250450798</v>
      </c>
      <c r="K39" s="34">
        <v>2908104.9289519298</v>
      </c>
      <c r="L39" s="34">
        <v>2906517.0303553999</v>
      </c>
      <c r="M39" s="34">
        <v>2851985.2640865701</v>
      </c>
      <c r="N39" s="34">
        <v>2860818.1119577498</v>
      </c>
      <c r="O39" s="34">
        <v>2878410.5805439102</v>
      </c>
      <c r="P39" s="34">
        <v>2893271.5582921701</v>
      </c>
      <c r="Q39" s="34">
        <v>2902741.34655983</v>
      </c>
      <c r="R39" s="34">
        <v>2874905.27559003</v>
      </c>
      <c r="S39" s="34">
        <v>2854836.3316649301</v>
      </c>
      <c r="T39" s="368">
        <v>2877746.7052020901</v>
      </c>
      <c r="U39" s="53"/>
    </row>
    <row r="40" spans="1:22" ht="12" customHeight="1">
      <c r="A40" s="360"/>
      <c r="B40" s="1419" t="s">
        <v>460</v>
      </c>
      <c r="C40" s="34">
        <v>805319.66220026906</v>
      </c>
      <c r="D40" s="34">
        <v>909383.16420985502</v>
      </c>
      <c r="E40" s="34">
        <v>1036861.47112176</v>
      </c>
      <c r="F40" s="34">
        <v>1245752.3788037901</v>
      </c>
      <c r="G40" s="60">
        <v>1313490.4329536001</v>
      </c>
      <c r="H40" s="34">
        <v>1337402.73036779</v>
      </c>
      <c r="I40" s="34">
        <v>1343559.1313990899</v>
      </c>
      <c r="J40" s="34">
        <v>1351909.5109081699</v>
      </c>
      <c r="K40" s="34">
        <v>1365350.9507615599</v>
      </c>
      <c r="L40" s="34">
        <v>1412325.3130818601</v>
      </c>
      <c r="M40" s="34">
        <v>1403771.1562576301</v>
      </c>
      <c r="N40" s="34">
        <v>1396559.34715117</v>
      </c>
      <c r="O40" s="34">
        <v>1373104.5500141601</v>
      </c>
      <c r="P40" s="34">
        <v>1363049.61714198</v>
      </c>
      <c r="Q40" s="34">
        <v>1368558.3411437499</v>
      </c>
      <c r="R40" s="34">
        <v>1368769.5819404901</v>
      </c>
      <c r="S40" s="34">
        <v>1382382.39049204</v>
      </c>
      <c r="T40" s="368">
        <v>1433518.3608635401</v>
      </c>
      <c r="U40" s="53"/>
    </row>
    <row r="41" spans="1:22" ht="12" customHeight="1">
      <c r="A41" s="360"/>
      <c r="B41" s="1419" t="s">
        <v>457</v>
      </c>
      <c r="C41" s="34">
        <v>318026.63094802399</v>
      </c>
      <c r="D41" s="34">
        <v>424400.945669298</v>
      </c>
      <c r="E41" s="34">
        <v>551982.10736444802</v>
      </c>
      <c r="F41" s="34">
        <v>706687.22236934095</v>
      </c>
      <c r="G41" s="60">
        <v>792724.07733744604</v>
      </c>
      <c r="H41" s="34">
        <v>806309.16749971104</v>
      </c>
      <c r="I41" s="34">
        <v>812216.59082910395</v>
      </c>
      <c r="J41" s="34">
        <v>811896.28505265398</v>
      </c>
      <c r="K41" s="34">
        <v>830542.77187292499</v>
      </c>
      <c r="L41" s="34">
        <v>862098.22596208204</v>
      </c>
      <c r="M41" s="34">
        <v>823361.32990288106</v>
      </c>
      <c r="N41" s="34">
        <v>808935.49836916802</v>
      </c>
      <c r="O41" s="34">
        <v>793021.30037883599</v>
      </c>
      <c r="P41" s="34">
        <v>796622.82497930899</v>
      </c>
      <c r="Q41" s="34">
        <v>793734.05576751905</v>
      </c>
      <c r="R41" s="34">
        <v>795329.20849816897</v>
      </c>
      <c r="S41" s="34">
        <v>807122.709686797</v>
      </c>
      <c r="T41" s="368">
        <v>851445.20435134904</v>
      </c>
      <c r="U41" s="53"/>
    </row>
    <row r="42" spans="1:22" ht="12" customHeight="1">
      <c r="A42" s="360"/>
      <c r="B42" s="1419" t="s">
        <v>461</v>
      </c>
      <c r="C42" s="34">
        <v>135173.41859150701</v>
      </c>
      <c r="D42" s="34">
        <v>158837.33827993699</v>
      </c>
      <c r="E42" s="34">
        <v>168695.55088030899</v>
      </c>
      <c r="F42" s="34">
        <v>192775.23493053601</v>
      </c>
      <c r="G42" s="60">
        <v>180832.94769173101</v>
      </c>
      <c r="H42" s="34">
        <v>185265.74577605299</v>
      </c>
      <c r="I42" s="34">
        <v>185111.78613424601</v>
      </c>
      <c r="J42" s="34">
        <v>185950.77697921399</v>
      </c>
      <c r="K42" s="34">
        <v>191453.68289484299</v>
      </c>
      <c r="L42" s="34">
        <v>194382.781713337</v>
      </c>
      <c r="M42" s="34">
        <v>197303.22197680199</v>
      </c>
      <c r="N42" s="34">
        <v>200145.10265224101</v>
      </c>
      <c r="O42" s="34">
        <v>201643.76613141299</v>
      </c>
      <c r="P42" s="34">
        <v>207361.06010641099</v>
      </c>
      <c r="Q42" s="34">
        <v>202089.03326765</v>
      </c>
      <c r="R42" s="34">
        <v>197774.62586027</v>
      </c>
      <c r="S42" s="34">
        <v>194468.56479686001</v>
      </c>
      <c r="T42" s="368">
        <v>201316.63251959399</v>
      </c>
      <c r="U42" s="53"/>
    </row>
    <row r="43" spans="1:22" ht="12" customHeight="1">
      <c r="A43" s="360"/>
      <c r="B43" s="1419" t="s">
        <v>459</v>
      </c>
      <c r="C43" s="34">
        <v>352119.612660738</v>
      </c>
      <c r="D43" s="34">
        <v>326144.88026061998</v>
      </c>
      <c r="E43" s="34">
        <v>316183.81287699798</v>
      </c>
      <c r="F43" s="34">
        <v>346289.92150391301</v>
      </c>
      <c r="G43" s="60">
        <v>339933.40792441898</v>
      </c>
      <c r="H43" s="34">
        <v>345827.817092021</v>
      </c>
      <c r="I43" s="34">
        <v>346230.75443574198</v>
      </c>
      <c r="J43" s="34">
        <v>354062.44887630199</v>
      </c>
      <c r="K43" s="34">
        <v>343354.49599379598</v>
      </c>
      <c r="L43" s="34">
        <v>355844.305406445</v>
      </c>
      <c r="M43" s="34">
        <v>383106.604377946</v>
      </c>
      <c r="N43" s="34">
        <v>387478.74612975999</v>
      </c>
      <c r="O43" s="34">
        <v>378439.48350390699</v>
      </c>
      <c r="P43" s="34">
        <v>359065.732056259</v>
      </c>
      <c r="Q43" s="34">
        <v>372735.25210858398</v>
      </c>
      <c r="R43" s="34">
        <v>375665.74758205097</v>
      </c>
      <c r="S43" s="34">
        <v>380791.11600837798</v>
      </c>
      <c r="T43" s="368">
        <v>380756.523992592</v>
      </c>
      <c r="U43" s="53"/>
    </row>
    <row r="44" spans="1:22" ht="12" customHeight="1">
      <c r="A44" s="360" t="s">
        <v>9</v>
      </c>
      <c r="B44" s="1421" t="s">
        <v>462</v>
      </c>
      <c r="C44" s="34">
        <v>2796.8633933699998</v>
      </c>
      <c r="D44" s="34">
        <v>6011.1453688199999</v>
      </c>
      <c r="E44" s="34">
        <v>1672.301637815</v>
      </c>
      <c r="F44" s="34">
        <v>2127.2653974549999</v>
      </c>
      <c r="G44" s="60">
        <v>17578.926215354</v>
      </c>
      <c r="H44" s="34">
        <v>16112.965934372</v>
      </c>
      <c r="I44" s="34">
        <v>14185.934466361001</v>
      </c>
      <c r="J44" s="34">
        <v>15275.656816203</v>
      </c>
      <c r="K44" s="34">
        <v>11142.872726201</v>
      </c>
      <c r="L44" s="34">
        <v>16928.778840838</v>
      </c>
      <c r="M44" s="34">
        <v>17139.911615977999</v>
      </c>
      <c r="N44" s="34">
        <v>9574.6807745770002</v>
      </c>
      <c r="O44" s="34">
        <v>10843.533588712</v>
      </c>
      <c r="P44" s="34">
        <v>14056.692237875999</v>
      </c>
      <c r="Q44" s="34">
        <v>14123.716466782</v>
      </c>
      <c r="R44" s="34">
        <v>16241.325687062001</v>
      </c>
      <c r="S44" s="34">
        <v>23606.282115786002</v>
      </c>
      <c r="T44" s="368">
        <v>21667.772677410001</v>
      </c>
      <c r="U44" s="53"/>
    </row>
    <row r="45" spans="1:22" ht="12" customHeight="1">
      <c r="A45" s="360" t="s">
        <v>10</v>
      </c>
      <c r="B45" s="1421" t="s">
        <v>463</v>
      </c>
      <c r="C45" s="34">
        <v>192554.56001387301</v>
      </c>
      <c r="D45" s="34">
        <v>176681.352054402</v>
      </c>
      <c r="E45" s="34">
        <v>160594.38062776299</v>
      </c>
      <c r="F45" s="34">
        <v>173398.587085848</v>
      </c>
      <c r="G45" s="60">
        <v>198380.98677930399</v>
      </c>
      <c r="H45" s="34">
        <v>189065.107761033</v>
      </c>
      <c r="I45" s="34">
        <v>183419.76198790499</v>
      </c>
      <c r="J45" s="34">
        <v>215989.60008827801</v>
      </c>
      <c r="K45" s="34">
        <v>206297.809718109</v>
      </c>
      <c r="L45" s="34">
        <v>199667.70664653901</v>
      </c>
      <c r="M45" s="34">
        <v>203713.51762450699</v>
      </c>
      <c r="N45" s="34">
        <v>197779.31166210701</v>
      </c>
      <c r="O45" s="34">
        <v>192027.867307654</v>
      </c>
      <c r="P45" s="34">
        <v>189081.519772656</v>
      </c>
      <c r="Q45" s="34">
        <v>197583.27245159101</v>
      </c>
      <c r="R45" s="34">
        <v>202198.63792450799</v>
      </c>
      <c r="S45" s="34">
        <v>192611.92562694199</v>
      </c>
      <c r="T45" s="368">
        <v>192529.63227402899</v>
      </c>
      <c r="U45" s="53"/>
    </row>
    <row r="46" spans="1:22" ht="12" customHeight="1">
      <c r="A46" s="360" t="s">
        <v>11</v>
      </c>
      <c r="B46" s="1421" t="s">
        <v>464</v>
      </c>
      <c r="C46" s="34">
        <v>115128.874009864</v>
      </c>
      <c r="D46" s="34">
        <v>125078.517610631</v>
      </c>
      <c r="E46" s="34">
        <v>117684.21027888299</v>
      </c>
      <c r="F46" s="34">
        <v>115116.942285942</v>
      </c>
      <c r="G46" s="60">
        <v>99040.262328423996</v>
      </c>
      <c r="H46" s="34">
        <v>104030.02316110401</v>
      </c>
      <c r="I46" s="34">
        <v>103599.46422953899</v>
      </c>
      <c r="J46" s="34">
        <v>99903.689276788995</v>
      </c>
      <c r="K46" s="34">
        <v>95242.377597220999</v>
      </c>
      <c r="L46" s="34">
        <v>94405.969334360998</v>
      </c>
      <c r="M46" s="34">
        <v>95779.893489845999</v>
      </c>
      <c r="N46" s="34">
        <v>94124.906600675007</v>
      </c>
      <c r="O46" s="34">
        <v>90920.890479495996</v>
      </c>
      <c r="P46" s="34">
        <v>90323.928560027998</v>
      </c>
      <c r="Q46" s="34">
        <v>99640.197197354006</v>
      </c>
      <c r="R46" s="34">
        <v>96561.937914797003</v>
      </c>
      <c r="S46" s="34">
        <v>99326.673419971004</v>
      </c>
      <c r="T46" s="368">
        <v>93646.263078589007</v>
      </c>
      <c r="U46" s="53"/>
    </row>
    <row r="47" spans="1:22" ht="12" customHeight="1">
      <c r="A47" s="360" t="s">
        <v>98</v>
      </c>
      <c r="B47" s="1421" t="s">
        <v>465</v>
      </c>
      <c r="C47" s="34">
        <v>296746.252621994</v>
      </c>
      <c r="D47" s="34">
        <v>270035.79673669301</v>
      </c>
      <c r="E47" s="34">
        <v>227554.249846419</v>
      </c>
      <c r="F47" s="34">
        <v>293290.551583578</v>
      </c>
      <c r="G47" s="60">
        <v>308327.91175041703</v>
      </c>
      <c r="H47" s="34">
        <v>308021.44753685599</v>
      </c>
      <c r="I47" s="34">
        <v>304944.634138241</v>
      </c>
      <c r="J47" s="34">
        <v>304257.70265973901</v>
      </c>
      <c r="K47" s="34">
        <v>314338.47388686799</v>
      </c>
      <c r="L47" s="34">
        <v>318871.369835669</v>
      </c>
      <c r="M47" s="34">
        <v>323207.359881201</v>
      </c>
      <c r="N47" s="34">
        <v>326484.07397454401</v>
      </c>
      <c r="O47" s="34">
        <v>332273.90427309403</v>
      </c>
      <c r="P47" s="34">
        <v>326526.78013722901</v>
      </c>
      <c r="Q47" s="34">
        <v>336907.061254417</v>
      </c>
      <c r="R47" s="34">
        <v>345134.18752446701</v>
      </c>
      <c r="S47" s="34">
        <v>395419.618836504</v>
      </c>
      <c r="T47" s="368">
        <v>385821.40034584398</v>
      </c>
      <c r="U47" s="53"/>
    </row>
    <row r="48" spans="1:22" ht="12" customHeight="1">
      <c r="A48" s="360"/>
      <c r="B48" s="1419" t="s">
        <v>96</v>
      </c>
      <c r="C48" s="34">
        <v>48524.867759239001</v>
      </c>
      <c r="D48" s="34">
        <v>71870.936276795997</v>
      </c>
      <c r="E48" s="34">
        <v>62205.503490549003</v>
      </c>
      <c r="F48" s="34">
        <v>88880.975279770006</v>
      </c>
      <c r="G48" s="60">
        <v>98028.919775681003</v>
      </c>
      <c r="H48" s="34">
        <v>99043.582448091998</v>
      </c>
      <c r="I48" s="34">
        <v>99025.489001989001</v>
      </c>
      <c r="J48" s="34">
        <v>97470.380972013998</v>
      </c>
      <c r="K48" s="34">
        <v>97624.688258677998</v>
      </c>
      <c r="L48" s="34">
        <v>96820.075049599996</v>
      </c>
      <c r="M48" s="34">
        <v>94688.475747717996</v>
      </c>
      <c r="N48" s="34">
        <v>93388.414004247999</v>
      </c>
      <c r="O48" s="34">
        <v>94193.715649338003</v>
      </c>
      <c r="P48" s="34">
        <v>94003.460890046001</v>
      </c>
      <c r="Q48" s="34">
        <v>93563.03031468</v>
      </c>
      <c r="R48" s="34">
        <v>98720.634003006999</v>
      </c>
      <c r="S48" s="34">
        <v>107224.388840429</v>
      </c>
      <c r="T48" s="368">
        <v>103315.81365927101</v>
      </c>
      <c r="U48" s="53"/>
    </row>
    <row r="49" spans="1:21" ht="12" customHeight="1">
      <c r="A49" s="360"/>
      <c r="B49" s="1419" t="s">
        <v>460</v>
      </c>
      <c r="C49" s="34">
        <v>248221.38486275499</v>
      </c>
      <c r="D49" s="34">
        <v>198164.860459897</v>
      </c>
      <c r="E49" s="34">
        <v>165348.74635587001</v>
      </c>
      <c r="F49" s="34">
        <v>204409.57630380799</v>
      </c>
      <c r="G49" s="60">
        <v>210298.99197473601</v>
      </c>
      <c r="H49" s="34">
        <v>208977.865088764</v>
      </c>
      <c r="I49" s="34">
        <v>205919.14513625199</v>
      </c>
      <c r="J49" s="34">
        <v>206787.32168772499</v>
      </c>
      <c r="K49" s="34">
        <v>216713.78562819</v>
      </c>
      <c r="L49" s="34">
        <v>222051.29478606899</v>
      </c>
      <c r="M49" s="34">
        <v>228518.88413348299</v>
      </c>
      <c r="N49" s="34">
        <v>233095.65997029599</v>
      </c>
      <c r="O49" s="34">
        <v>238080.188623756</v>
      </c>
      <c r="P49" s="34">
        <v>232523.31924718301</v>
      </c>
      <c r="Q49" s="34">
        <v>243344.03093973699</v>
      </c>
      <c r="R49" s="34">
        <v>246413.55352146001</v>
      </c>
      <c r="S49" s="34">
        <v>288195.22999607498</v>
      </c>
      <c r="T49" s="368">
        <v>282505.58668657299</v>
      </c>
      <c r="U49" s="53"/>
    </row>
    <row r="50" spans="1:21" ht="12" customHeight="1">
      <c r="A50" s="363" t="s">
        <v>97</v>
      </c>
      <c r="B50" s="1421" t="s">
        <v>466</v>
      </c>
      <c r="C50" s="34">
        <v>26396.410615818</v>
      </c>
      <c r="D50" s="34">
        <v>23795.379502487001</v>
      </c>
      <c r="E50" s="34">
        <v>12370.478571685</v>
      </c>
      <c r="F50" s="34">
        <v>27588.882662169999</v>
      </c>
      <c r="G50" s="60">
        <v>21518.723660535001</v>
      </c>
      <c r="H50" s="34">
        <v>28525.235064157001</v>
      </c>
      <c r="I50" s="34">
        <v>23167.388538028001</v>
      </c>
      <c r="J50" s="34">
        <v>26056.991974142999</v>
      </c>
      <c r="K50" s="34">
        <v>41694.141621750001</v>
      </c>
      <c r="L50" s="34">
        <v>35698.606769929</v>
      </c>
      <c r="M50" s="34">
        <v>36532.986149679004</v>
      </c>
      <c r="N50" s="34">
        <v>30745.342518685</v>
      </c>
      <c r="O50" s="34">
        <v>46232.871650749999</v>
      </c>
      <c r="P50" s="34">
        <v>49864.130301509002</v>
      </c>
      <c r="Q50" s="34">
        <v>39725.728213592003</v>
      </c>
      <c r="R50" s="34">
        <v>39721.486528278001</v>
      </c>
      <c r="S50" s="34">
        <v>47811.43918881</v>
      </c>
      <c r="T50" s="368">
        <v>47732.402592881997</v>
      </c>
      <c r="U50" s="53"/>
    </row>
    <row r="51" spans="1:21" ht="36">
      <c r="A51" s="360" t="s">
        <v>125</v>
      </c>
      <c r="B51" s="1421" t="s">
        <v>467</v>
      </c>
      <c r="C51" s="69">
        <v>206479.70941605099</v>
      </c>
      <c r="D51" s="69">
        <v>134966.02286869899</v>
      </c>
      <c r="E51" s="69">
        <v>125816.79471109</v>
      </c>
      <c r="F51" s="69">
        <v>156075.518586538</v>
      </c>
      <c r="G51" s="912">
        <v>239370.86171913901</v>
      </c>
      <c r="H51" s="69">
        <v>188258.90665804001</v>
      </c>
      <c r="I51" s="69">
        <v>215634.92237043101</v>
      </c>
      <c r="J51" s="69">
        <v>218884.32670692401</v>
      </c>
      <c r="K51" s="69">
        <v>213142.06563187999</v>
      </c>
      <c r="L51" s="69">
        <v>217655.67959448</v>
      </c>
      <c r="M51" s="69">
        <v>257793.65617986501</v>
      </c>
      <c r="N51" s="69">
        <v>264161.54998409702</v>
      </c>
      <c r="O51" s="69">
        <v>333889.24776367401</v>
      </c>
      <c r="P51" s="69">
        <v>289384.15282592498</v>
      </c>
      <c r="Q51" s="69">
        <v>256902.12386970301</v>
      </c>
      <c r="R51" s="69">
        <v>286303.70146699599</v>
      </c>
      <c r="S51" s="69">
        <v>355289.06526330201</v>
      </c>
      <c r="T51" s="369">
        <v>271591.67903803597</v>
      </c>
      <c r="U51" s="53"/>
    </row>
    <row r="52" spans="1:21" ht="12.6" customHeight="1">
      <c r="A52" s="360" t="s">
        <v>203</v>
      </c>
      <c r="B52" s="1421" t="s">
        <v>713</v>
      </c>
      <c r="C52" s="34">
        <v>4559.1534261739998</v>
      </c>
      <c r="D52" s="34">
        <v>4366.7640697269999</v>
      </c>
      <c r="E52" s="34">
        <v>4564.8584568730003</v>
      </c>
      <c r="F52" s="34">
        <v>4282.9107790179996</v>
      </c>
      <c r="G52" s="60">
        <v>4931.6657927280003</v>
      </c>
      <c r="H52" s="34">
        <v>4597.1931524709998</v>
      </c>
      <c r="I52" s="34">
        <v>4955.5801271620003</v>
      </c>
      <c r="J52" s="34">
        <v>4479.7163262040003</v>
      </c>
      <c r="K52" s="34">
        <v>4102.7787037919998</v>
      </c>
      <c r="L52" s="34">
        <v>4342.121414921</v>
      </c>
      <c r="M52" s="34">
        <v>3924.443019157</v>
      </c>
      <c r="N52" s="34">
        <v>4436.1268007019999</v>
      </c>
      <c r="O52" s="34">
        <v>5172.7582824190004</v>
      </c>
      <c r="P52" s="34">
        <v>5218.9219706530002</v>
      </c>
      <c r="Q52" s="34">
        <v>5069.6834688950003</v>
      </c>
      <c r="R52" s="34">
        <v>4776.1407470679997</v>
      </c>
      <c r="S52" s="34">
        <v>5153.0499675370002</v>
      </c>
      <c r="T52" s="368">
        <v>4877.613733143</v>
      </c>
      <c r="U52" s="53"/>
    </row>
    <row r="53" spans="1:21" ht="13.5" customHeight="1">
      <c r="A53" s="1204" t="s">
        <v>724</v>
      </c>
      <c r="B53" s="1420"/>
      <c r="C53" s="34"/>
      <c r="D53" s="34"/>
      <c r="E53" s="34"/>
      <c r="F53" s="34"/>
      <c r="G53" s="60"/>
      <c r="H53" s="34"/>
      <c r="I53" s="34"/>
      <c r="J53" s="34"/>
      <c r="K53" s="34"/>
      <c r="L53" s="34"/>
      <c r="M53" s="34"/>
      <c r="N53" s="34"/>
      <c r="O53" s="34"/>
      <c r="P53" s="34"/>
      <c r="Q53" s="34"/>
      <c r="R53" s="34"/>
      <c r="S53" s="34"/>
      <c r="T53" s="368"/>
      <c r="U53" s="53"/>
    </row>
    <row r="54" spans="1:21" ht="12" customHeight="1">
      <c r="A54" s="360" t="s">
        <v>8</v>
      </c>
      <c r="B54" s="1421" t="s">
        <v>468</v>
      </c>
      <c r="C54" s="34">
        <v>209321.44705286599</v>
      </c>
      <c r="D54" s="34">
        <v>229562.64341154901</v>
      </c>
      <c r="E54" s="34">
        <v>261671.477427195</v>
      </c>
      <c r="F54" s="34">
        <v>282878.803257733</v>
      </c>
      <c r="G54" s="60">
        <v>312787.77477649698</v>
      </c>
      <c r="H54" s="34">
        <v>314422.44517925801</v>
      </c>
      <c r="I54" s="34">
        <v>314963.093850334</v>
      </c>
      <c r="J54" s="34">
        <v>315091.97908657399</v>
      </c>
      <c r="K54" s="34">
        <v>315086.25009136001</v>
      </c>
      <c r="L54" s="34">
        <v>315726.56325661601</v>
      </c>
      <c r="M54" s="34">
        <v>316763.39032817201</v>
      </c>
      <c r="N54" s="34">
        <v>317363.24257186399</v>
      </c>
      <c r="O54" s="34">
        <v>317244.32831617602</v>
      </c>
      <c r="P54" s="34">
        <v>312186.30006983801</v>
      </c>
      <c r="Q54" s="34">
        <v>313519.76155540301</v>
      </c>
      <c r="R54" s="34">
        <v>313527.011669703</v>
      </c>
      <c r="S54" s="34">
        <v>313777.72293598502</v>
      </c>
      <c r="T54" s="368">
        <v>313823.87608390203</v>
      </c>
      <c r="U54" s="53"/>
    </row>
    <row r="55" spans="1:21" ht="12" customHeight="1">
      <c r="A55" s="360" t="s">
        <v>9</v>
      </c>
      <c r="B55" s="1421" t="s">
        <v>469</v>
      </c>
      <c r="C55" s="34">
        <v>68266.182962534993</v>
      </c>
      <c r="D55" s="34">
        <v>73652.079061262004</v>
      </c>
      <c r="E55" s="34">
        <v>81167.555486540994</v>
      </c>
      <c r="F55" s="34">
        <v>88914.783614913002</v>
      </c>
      <c r="G55" s="60">
        <v>97664.044182386002</v>
      </c>
      <c r="H55" s="34">
        <v>97663.213363820003</v>
      </c>
      <c r="I55" s="34">
        <v>98326.007840235005</v>
      </c>
      <c r="J55" s="34">
        <v>100460.30897355</v>
      </c>
      <c r="K55" s="34">
        <v>100766.80470459</v>
      </c>
      <c r="L55" s="34">
        <v>104449.02824291</v>
      </c>
      <c r="M55" s="34">
        <v>104746.656424068</v>
      </c>
      <c r="N55" s="34">
        <v>104801.23979101</v>
      </c>
      <c r="O55" s="34">
        <v>104968.79503897201</v>
      </c>
      <c r="P55" s="34">
        <v>104808.741288119</v>
      </c>
      <c r="Q55" s="34">
        <v>104801.76814683</v>
      </c>
      <c r="R55" s="34">
        <v>104922.06974781401</v>
      </c>
      <c r="S55" s="34">
        <v>104923.321617023</v>
      </c>
      <c r="T55" s="368">
        <v>104910.353366984</v>
      </c>
      <c r="U55" s="53"/>
    </row>
    <row r="56" spans="1:21" ht="12" customHeight="1">
      <c r="A56" s="360" t="s">
        <v>10</v>
      </c>
      <c r="B56" s="1421" t="s">
        <v>470</v>
      </c>
      <c r="C56" s="34">
        <v>542899.31947495602</v>
      </c>
      <c r="D56" s="34">
        <v>612598.01173230098</v>
      </c>
      <c r="E56" s="34">
        <v>648343.07997819304</v>
      </c>
      <c r="F56" s="34">
        <v>675740.25364246301</v>
      </c>
      <c r="G56" s="60">
        <v>738593.43068481702</v>
      </c>
      <c r="H56" s="34">
        <v>983116.24014229199</v>
      </c>
      <c r="I56" s="34">
        <v>979316.04668376397</v>
      </c>
      <c r="J56" s="34">
        <v>856639.74688242399</v>
      </c>
      <c r="K56" s="34">
        <v>849440.05134462297</v>
      </c>
      <c r="L56" s="34">
        <v>843320.43570964504</v>
      </c>
      <c r="M56" s="34">
        <v>839113.86917316203</v>
      </c>
      <c r="N56" s="34">
        <v>838940.86499989894</v>
      </c>
      <c r="O56" s="34">
        <v>838641.67252678995</v>
      </c>
      <c r="P56" s="34">
        <v>838888.107106596</v>
      </c>
      <c r="Q56" s="34">
        <v>838222.43628753396</v>
      </c>
      <c r="R56" s="34">
        <v>831145.76409791899</v>
      </c>
      <c r="S56" s="34">
        <v>810416.97102595703</v>
      </c>
      <c r="T56" s="368">
        <v>1066399.16570334</v>
      </c>
      <c r="U56" s="53"/>
    </row>
    <row r="57" spans="1:21" ht="24">
      <c r="A57" s="360" t="s">
        <v>11</v>
      </c>
      <c r="B57" s="1421" t="s">
        <v>471</v>
      </c>
      <c r="C57" s="69">
        <v>150058.155792312</v>
      </c>
      <c r="D57" s="69">
        <v>104718.073695283</v>
      </c>
      <c r="E57" s="69">
        <v>140206.96506392301</v>
      </c>
      <c r="F57" s="69">
        <v>201816.61498470799</v>
      </c>
      <c r="G57" s="201">
        <v>243325.729343371</v>
      </c>
      <c r="H57" s="69">
        <v>20878.456050732999</v>
      </c>
      <c r="I57" s="69">
        <v>39361.466482014002</v>
      </c>
      <c r="J57" s="69">
        <v>61872.075540024001</v>
      </c>
      <c r="K57" s="69">
        <v>79344.831356619994</v>
      </c>
      <c r="L57" s="69">
        <v>101466.678640613</v>
      </c>
      <c r="M57" s="69">
        <v>126525.328008262</v>
      </c>
      <c r="N57" s="69">
        <v>149619.73428242499</v>
      </c>
      <c r="O57" s="69">
        <v>171026.32167518101</v>
      </c>
      <c r="P57" s="69">
        <v>194970.007681063</v>
      </c>
      <c r="Q57" s="69">
        <v>217589.90319673499</v>
      </c>
      <c r="R57" s="69">
        <v>237148.465466625</v>
      </c>
      <c r="S57" s="69">
        <v>255199.584786541</v>
      </c>
      <c r="T57" s="369">
        <v>19361.324074537999</v>
      </c>
      <c r="U57" s="53"/>
    </row>
    <row r="58" spans="1:21" ht="12" customHeight="1">
      <c r="A58" s="360" t="s">
        <v>98</v>
      </c>
      <c r="B58" s="1421" t="s">
        <v>472</v>
      </c>
      <c r="C58" s="34">
        <v>114482.432151095</v>
      </c>
      <c r="D58" s="34">
        <v>192236.21998947699</v>
      </c>
      <c r="E58" s="34">
        <v>273985.28681969701</v>
      </c>
      <c r="F58" s="34">
        <v>282024.46072312602</v>
      </c>
      <c r="G58" s="60">
        <v>288230.69469253003</v>
      </c>
      <c r="H58" s="34">
        <v>290899.334381058</v>
      </c>
      <c r="I58" s="34">
        <v>291296.19044139702</v>
      </c>
      <c r="J58" s="34">
        <v>298643.66486422002</v>
      </c>
      <c r="K58" s="34">
        <v>292396.55071216001</v>
      </c>
      <c r="L58" s="34">
        <v>296829.98860536702</v>
      </c>
      <c r="M58" s="34">
        <v>296181.04237183399</v>
      </c>
      <c r="N58" s="34">
        <v>300527.56674462598</v>
      </c>
      <c r="O58" s="34">
        <v>305886.08022000501</v>
      </c>
      <c r="P58" s="34">
        <v>311135.52226357098</v>
      </c>
      <c r="Q58" s="34">
        <v>303477.24826168601</v>
      </c>
      <c r="R58" s="34">
        <v>302177.43709962402</v>
      </c>
      <c r="S58" s="34">
        <v>300367.85033384501</v>
      </c>
      <c r="T58" s="368">
        <v>303430.05132580001</v>
      </c>
      <c r="U58" s="53"/>
    </row>
    <row r="59" spans="1:21" ht="12" customHeight="1" thickBot="1">
      <c r="A59" s="364" t="s">
        <v>97</v>
      </c>
      <c r="B59" s="365" t="s">
        <v>473</v>
      </c>
      <c r="C59" s="370">
        <v>49221.767589362003</v>
      </c>
      <c r="D59" s="370">
        <v>56206.493098254003</v>
      </c>
      <c r="E59" s="370">
        <v>65852.217918106006</v>
      </c>
      <c r="F59" s="370">
        <v>78110.914104632</v>
      </c>
      <c r="G59" s="1064">
        <v>78929.516561147</v>
      </c>
      <c r="H59" s="370">
        <v>74002.558049522006</v>
      </c>
      <c r="I59" s="370">
        <v>71980.435438330998</v>
      </c>
      <c r="J59" s="370">
        <v>69978.581372547007</v>
      </c>
      <c r="K59" s="370">
        <v>71084.769959127996</v>
      </c>
      <c r="L59" s="370">
        <v>71068.299591614006</v>
      </c>
      <c r="M59" s="370">
        <v>71425.385674441</v>
      </c>
      <c r="N59" s="370">
        <v>72298.853217475</v>
      </c>
      <c r="O59" s="370">
        <v>70623.706012918003</v>
      </c>
      <c r="P59" s="370">
        <v>69809.672845510999</v>
      </c>
      <c r="Q59" s="370">
        <v>69856.821279056006</v>
      </c>
      <c r="R59" s="370">
        <v>70283.045863546999</v>
      </c>
      <c r="S59" s="370">
        <v>67808.238504039997</v>
      </c>
      <c r="T59" s="371">
        <v>62667.481971396002</v>
      </c>
      <c r="U59" s="53"/>
    </row>
    <row r="60" spans="1:21" s="282" customFormat="1" ht="13.15" hidden="1" customHeight="1" thickBot="1">
      <c r="A60" s="1243" t="s">
        <v>259</v>
      </c>
      <c r="B60" s="1476"/>
      <c r="C60" s="1477"/>
      <c r="D60" s="1477"/>
      <c r="E60" s="1477"/>
      <c r="F60" s="1477"/>
      <c r="G60" s="1478"/>
      <c r="H60" s="1477"/>
      <c r="I60" s="1477"/>
      <c r="J60" s="1477"/>
      <c r="K60" s="1477"/>
      <c r="L60" s="1477"/>
      <c r="M60" s="1477"/>
      <c r="N60" s="1477"/>
      <c r="O60" s="1477"/>
      <c r="P60" s="1477"/>
      <c r="Q60" s="1477"/>
      <c r="R60" s="1477"/>
      <c r="S60" s="1477"/>
      <c r="T60" s="1479"/>
    </row>
    <row r="61" spans="1:21" s="282" customFormat="1" ht="13.15" hidden="1" customHeight="1">
      <c r="A61" s="1233" t="s">
        <v>260</v>
      </c>
      <c r="B61" s="1480"/>
      <c r="C61" s="1481"/>
      <c r="D61" s="1477"/>
      <c r="E61" s="1477"/>
      <c r="F61" s="1477"/>
      <c r="G61" s="1478"/>
      <c r="H61" s="1477"/>
      <c r="I61" s="1477"/>
      <c r="J61" s="1477"/>
      <c r="K61" s="1477"/>
      <c r="L61" s="1477"/>
      <c r="M61" s="1477"/>
      <c r="N61" s="1477"/>
      <c r="O61" s="1477"/>
      <c r="P61" s="1477"/>
      <c r="Q61" s="1477"/>
      <c r="R61" s="1477"/>
      <c r="S61" s="1477"/>
      <c r="T61" s="1479"/>
    </row>
    <row r="62" spans="1:21" s="282" customFormat="1" ht="13.15" hidden="1" customHeight="1">
      <c r="A62" s="1233" t="s">
        <v>243</v>
      </c>
      <c r="B62" s="1480"/>
      <c r="C62" s="1477"/>
      <c r="D62" s="1477"/>
      <c r="E62" s="1477"/>
      <c r="F62" s="1477"/>
      <c r="G62" s="1478"/>
      <c r="H62" s="1477"/>
      <c r="I62" s="1477"/>
      <c r="J62" s="1477"/>
      <c r="K62" s="1477"/>
      <c r="L62" s="1477"/>
      <c r="M62" s="1477"/>
      <c r="N62" s="1477"/>
      <c r="O62" s="1477"/>
      <c r="P62" s="1477"/>
      <c r="Q62" s="1477"/>
      <c r="R62" s="1477"/>
      <c r="S62" s="1477"/>
      <c r="T62" s="1479"/>
    </row>
    <row r="63" spans="1:21" s="282" customFormat="1" ht="10.15" hidden="1" customHeight="1">
      <c r="A63" s="1233" t="s">
        <v>241</v>
      </c>
      <c r="B63" s="1480"/>
      <c r="C63" s="1477"/>
      <c r="D63" s="1477"/>
      <c r="E63" s="1477"/>
      <c r="F63" s="1477"/>
      <c r="G63" s="1478"/>
      <c r="H63" s="1477"/>
      <c r="I63" s="1477"/>
      <c r="J63" s="1477"/>
      <c r="K63" s="1477"/>
      <c r="L63" s="1477"/>
      <c r="M63" s="1477"/>
      <c r="N63" s="1477"/>
      <c r="O63" s="1477"/>
      <c r="P63" s="1477"/>
      <c r="Q63" s="1477"/>
      <c r="R63" s="1477"/>
      <c r="S63" s="1477"/>
      <c r="T63" s="1479"/>
    </row>
    <row r="64" spans="1:21" s="282" customFormat="1" ht="10.15" hidden="1" customHeight="1">
      <c r="A64" s="1233" t="s">
        <v>242</v>
      </c>
      <c r="B64" s="1480"/>
      <c r="C64" s="1477"/>
      <c r="D64" s="1477"/>
      <c r="E64" s="1477"/>
      <c r="F64" s="1477"/>
      <c r="G64" s="1478"/>
      <c r="H64" s="1477"/>
      <c r="I64" s="1477"/>
      <c r="J64" s="1477"/>
      <c r="K64" s="1477"/>
      <c r="L64" s="1477"/>
      <c r="M64" s="1477"/>
      <c r="N64" s="1477"/>
      <c r="O64" s="1477"/>
      <c r="P64" s="1477"/>
      <c r="Q64" s="1477"/>
      <c r="R64" s="1477"/>
      <c r="S64" s="1477"/>
      <c r="T64" s="1479"/>
    </row>
    <row r="65" spans="1:24" s="282" customFormat="1" ht="13.15" hidden="1" customHeight="1">
      <c r="A65" s="1233" t="s">
        <v>239</v>
      </c>
      <c r="B65" s="1480"/>
      <c r="C65" s="1477"/>
      <c r="D65" s="1477"/>
      <c r="E65" s="1477"/>
      <c r="F65" s="1477"/>
      <c r="G65" s="1478"/>
      <c r="H65" s="1477"/>
      <c r="I65" s="1477"/>
      <c r="J65" s="1477"/>
      <c r="K65" s="1477"/>
      <c r="L65" s="1477"/>
      <c r="M65" s="1477"/>
      <c r="N65" s="1477"/>
      <c r="O65" s="1477"/>
      <c r="P65" s="1477"/>
      <c r="Q65" s="1477"/>
      <c r="R65" s="1477"/>
      <c r="S65" s="1477"/>
      <c r="T65" s="1479"/>
    </row>
    <row r="66" spans="1:24" ht="75" customHeight="1">
      <c r="A66" s="1239" t="s">
        <v>285</v>
      </c>
      <c r="B66" s="1240"/>
      <c r="C66" s="1240"/>
      <c r="D66" s="1240"/>
      <c r="E66" s="1240"/>
      <c r="F66" s="1240"/>
      <c r="G66" s="1240"/>
      <c r="H66" s="1240"/>
      <c r="I66" s="1240"/>
      <c r="J66" s="1240"/>
      <c r="K66" s="1240"/>
      <c r="L66" s="1240"/>
      <c r="M66" s="1240"/>
      <c r="N66" s="1240"/>
      <c r="O66" s="1240"/>
      <c r="P66" s="1240"/>
      <c r="Q66" s="1240"/>
      <c r="R66" s="1240"/>
      <c r="S66" s="1240"/>
      <c r="T66" s="1241"/>
    </row>
    <row r="67" spans="1:24" s="250" customFormat="1" ht="22.35" customHeight="1">
      <c r="A67" s="1210" t="s">
        <v>419</v>
      </c>
      <c r="B67" s="1429"/>
      <c r="C67" s="1235" t="s">
        <v>277</v>
      </c>
      <c r="D67" s="1235" t="s">
        <v>842</v>
      </c>
      <c r="E67" s="1234">
        <v>2021</v>
      </c>
      <c r="F67" s="1234">
        <v>2022</v>
      </c>
      <c r="G67" s="1234">
        <v>2023</v>
      </c>
      <c r="H67" s="1234">
        <v>2024</v>
      </c>
      <c r="I67" s="1234"/>
      <c r="J67" s="1234"/>
      <c r="K67" s="1234"/>
      <c r="L67" s="1234"/>
      <c r="M67" s="1234"/>
      <c r="N67" s="1234"/>
      <c r="O67" s="1234"/>
      <c r="P67" s="1234"/>
      <c r="Q67" s="1234"/>
      <c r="R67" s="1234"/>
      <c r="S67" s="1234"/>
      <c r="T67" s="1135">
        <v>2025</v>
      </c>
    </row>
    <row r="68" spans="1:24" s="250" customFormat="1" ht="22.35" customHeight="1">
      <c r="A68" s="1210"/>
      <c r="B68" s="1429"/>
      <c r="C68" s="1235"/>
      <c r="D68" s="1242"/>
      <c r="E68" s="1475"/>
      <c r="F68" s="1234"/>
      <c r="G68" s="1234"/>
      <c r="H68" s="776" t="s">
        <v>0</v>
      </c>
      <c r="I68" s="776" t="s">
        <v>1</v>
      </c>
      <c r="J68" s="776" t="s">
        <v>2</v>
      </c>
      <c r="K68" s="776" t="s">
        <v>3</v>
      </c>
      <c r="L68" s="776" t="s">
        <v>4</v>
      </c>
      <c r="M68" s="885" t="s">
        <v>5</v>
      </c>
      <c r="N68" s="885" t="s">
        <v>6</v>
      </c>
      <c r="O68" s="885" t="s">
        <v>267</v>
      </c>
      <c r="P68" s="885" t="s">
        <v>7</v>
      </c>
      <c r="Q68" s="885" t="s">
        <v>13</v>
      </c>
      <c r="R68" s="885" t="s">
        <v>14</v>
      </c>
      <c r="S68" s="885" t="s">
        <v>15</v>
      </c>
      <c r="T68" s="1144" t="s">
        <v>0</v>
      </c>
    </row>
    <row r="69" spans="1:24" s="103" customFormat="1" ht="12" customHeight="1">
      <c r="A69" s="1204" t="s">
        <v>307</v>
      </c>
      <c r="B69" s="1420"/>
      <c r="C69" s="1451"/>
      <c r="D69" s="1451"/>
      <c r="E69" s="1451"/>
      <c r="F69" s="1451"/>
      <c r="G69" s="1072"/>
      <c r="H69" s="1451"/>
      <c r="I69" s="1451"/>
      <c r="J69" s="1451"/>
      <c r="K69" s="1451"/>
      <c r="L69" s="1451"/>
      <c r="M69" s="1451"/>
      <c r="N69" s="1451"/>
      <c r="O69" s="1451"/>
      <c r="P69" s="1451"/>
      <c r="Q69" s="1451"/>
      <c r="R69" s="1451"/>
      <c r="S69" s="1451"/>
      <c r="T69" s="367"/>
      <c r="U69" s="53"/>
      <c r="V69" s="53"/>
    </row>
    <row r="70" spans="1:24" s="103" customFormat="1" ht="12" customHeight="1">
      <c r="A70" s="360" t="s">
        <v>8</v>
      </c>
      <c r="B70" s="1419" t="s">
        <v>314</v>
      </c>
      <c r="C70" s="34">
        <v>2244788.0962580801</v>
      </c>
      <c r="D70" s="34">
        <v>2456204.6026699198</v>
      </c>
      <c r="E70" s="34">
        <v>2630960.9186591301</v>
      </c>
      <c r="F70" s="34">
        <v>2903228.0152810598</v>
      </c>
      <c r="G70" s="60">
        <v>3253480.6068285201</v>
      </c>
      <c r="H70" s="34">
        <v>3265192.36896588</v>
      </c>
      <c r="I70" s="34">
        <v>3269942.60430393</v>
      </c>
      <c r="J70" s="34">
        <v>3325693.1776109901</v>
      </c>
      <c r="K70" s="34">
        <v>3372596.2360555301</v>
      </c>
      <c r="L70" s="34">
        <v>3412336.0377930398</v>
      </c>
      <c r="M70" s="34">
        <v>3470674.3551137699</v>
      </c>
      <c r="N70" s="34">
        <v>3494067.6428448302</v>
      </c>
      <c r="O70" s="34">
        <v>3491555.91103752</v>
      </c>
      <c r="P70" s="34">
        <v>3535063.5597059098</v>
      </c>
      <c r="Q70" s="34">
        <v>3572671.8649736098</v>
      </c>
      <c r="R70" s="34">
        <v>3597614.9675329099</v>
      </c>
      <c r="S70" s="34">
        <v>3646528.1645061001</v>
      </c>
      <c r="T70" s="368">
        <v>3623517.2150564301</v>
      </c>
      <c r="U70" s="53"/>
      <c r="V70" s="53"/>
      <c r="W70" s="53"/>
      <c r="X70" s="53"/>
    </row>
    <row r="71" spans="1:24" s="103" customFormat="1" ht="12" customHeight="1">
      <c r="A71" s="360"/>
      <c r="B71" s="1418" t="s">
        <v>315</v>
      </c>
      <c r="C71" s="34">
        <v>2239600.02992803</v>
      </c>
      <c r="D71" s="34">
        <v>2445964.8025809801</v>
      </c>
      <c r="E71" s="34">
        <v>2623165.1434911899</v>
      </c>
      <c r="F71" s="34">
        <v>2894142.15086638</v>
      </c>
      <c r="G71" s="60">
        <v>3241987.0240341602</v>
      </c>
      <c r="H71" s="34">
        <v>3253814.3573611001</v>
      </c>
      <c r="I71" s="34">
        <v>3258670.5863716998</v>
      </c>
      <c r="J71" s="34">
        <v>3314117.9125360702</v>
      </c>
      <c r="K71" s="34">
        <v>3361159.01053354</v>
      </c>
      <c r="L71" s="34">
        <v>3402123.4907265399</v>
      </c>
      <c r="M71" s="34">
        <v>3460159.5056532598</v>
      </c>
      <c r="N71" s="34">
        <v>3483680.7253505699</v>
      </c>
      <c r="O71" s="34">
        <v>3481514.8256441499</v>
      </c>
      <c r="P71" s="34">
        <v>3525542.8060341901</v>
      </c>
      <c r="Q71" s="34">
        <v>3562815.0724428198</v>
      </c>
      <c r="R71" s="34">
        <v>3587352.5631896099</v>
      </c>
      <c r="S71" s="34">
        <v>3634199.1248000702</v>
      </c>
      <c r="T71" s="368">
        <v>3611202.6679264498</v>
      </c>
    </row>
    <row r="72" spans="1:24" s="103" customFormat="1" ht="12" customHeight="1">
      <c r="A72" s="360"/>
      <c r="B72" s="1419" t="s">
        <v>316</v>
      </c>
      <c r="C72" s="34">
        <v>1937593.1809655</v>
      </c>
      <c r="D72" s="34">
        <v>2130278.53486676</v>
      </c>
      <c r="E72" s="34">
        <v>2250578.2550208298</v>
      </c>
      <c r="F72" s="34">
        <v>2445933.3902644301</v>
      </c>
      <c r="G72" s="60">
        <v>2750458.69821533</v>
      </c>
      <c r="H72" s="34">
        <v>2745818.7832753002</v>
      </c>
      <c r="I72" s="34">
        <v>2766080.4888129602</v>
      </c>
      <c r="J72" s="34">
        <v>2806490.6265199301</v>
      </c>
      <c r="K72" s="34">
        <v>2825166.9238199298</v>
      </c>
      <c r="L72" s="34">
        <v>2846271.0916754799</v>
      </c>
      <c r="M72" s="34">
        <v>2893869.0277505699</v>
      </c>
      <c r="N72" s="34">
        <v>2915299.3616426098</v>
      </c>
      <c r="O72" s="34">
        <v>2944337.7281847401</v>
      </c>
      <c r="P72" s="34">
        <v>2979569.80643471</v>
      </c>
      <c r="Q72" s="34">
        <v>2990202.2405762002</v>
      </c>
      <c r="R72" s="34">
        <v>3013691.61056126</v>
      </c>
      <c r="S72" s="34">
        <v>3052285.97305824</v>
      </c>
      <c r="T72" s="368">
        <v>3031992.06808927</v>
      </c>
    </row>
    <row r="73" spans="1:24" s="103" customFormat="1" ht="12" customHeight="1">
      <c r="A73" s="360"/>
      <c r="B73" s="1419" t="s">
        <v>445</v>
      </c>
      <c r="C73" s="34">
        <v>302006.84896252101</v>
      </c>
      <c r="D73" s="34">
        <v>315686.26771421201</v>
      </c>
      <c r="E73" s="34">
        <v>372586.88847035402</v>
      </c>
      <c r="F73" s="34">
        <v>448208.76060195098</v>
      </c>
      <c r="G73" s="60">
        <v>491528.32581883599</v>
      </c>
      <c r="H73" s="34">
        <v>507995.574085792</v>
      </c>
      <c r="I73" s="34">
        <v>492590.09755873302</v>
      </c>
      <c r="J73" s="34">
        <v>507627.28601613501</v>
      </c>
      <c r="K73" s="34">
        <v>535992.08671360696</v>
      </c>
      <c r="L73" s="34">
        <v>555852.39905105298</v>
      </c>
      <c r="M73" s="34">
        <v>566290.477902696</v>
      </c>
      <c r="N73" s="34">
        <v>568381.36370796303</v>
      </c>
      <c r="O73" s="34">
        <v>537177.09745940496</v>
      </c>
      <c r="P73" s="34">
        <v>545972.999599481</v>
      </c>
      <c r="Q73" s="34">
        <v>572612.83186662698</v>
      </c>
      <c r="R73" s="34">
        <v>573660.95262835303</v>
      </c>
      <c r="S73" s="34">
        <v>581913.15174183401</v>
      </c>
      <c r="T73" s="368">
        <v>579210.59983718104</v>
      </c>
    </row>
    <row r="74" spans="1:24" s="103" customFormat="1" ht="12" customHeight="1">
      <c r="A74" s="360"/>
      <c r="B74" s="1418" t="s">
        <v>317</v>
      </c>
      <c r="C74" s="34">
        <v>5188.0663300509996</v>
      </c>
      <c r="D74" s="34">
        <v>10239.800088947</v>
      </c>
      <c r="E74" s="34">
        <v>7795.7751679439998</v>
      </c>
      <c r="F74" s="34">
        <v>9085.8644146810002</v>
      </c>
      <c r="G74" s="60">
        <v>11493.582794358999</v>
      </c>
      <c r="H74" s="34">
        <v>11378.01160478</v>
      </c>
      <c r="I74" s="34">
        <v>11272.017932237</v>
      </c>
      <c r="J74" s="34">
        <v>11575.265074921001</v>
      </c>
      <c r="K74" s="34">
        <v>11437.22552199</v>
      </c>
      <c r="L74" s="34">
        <v>10212.547066501</v>
      </c>
      <c r="M74" s="34">
        <v>10514.849460504</v>
      </c>
      <c r="N74" s="34">
        <v>10386.91749426</v>
      </c>
      <c r="O74" s="34">
        <v>10041.085393375</v>
      </c>
      <c r="P74" s="34">
        <v>9520.7536717189996</v>
      </c>
      <c r="Q74" s="34">
        <v>9856.7925307839996</v>
      </c>
      <c r="R74" s="34">
        <v>10262.404343296001</v>
      </c>
      <c r="S74" s="34">
        <v>12329.039706031999</v>
      </c>
      <c r="T74" s="368">
        <v>12314.547129985</v>
      </c>
    </row>
    <row r="75" spans="1:24" s="103" customFormat="1" ht="12" customHeight="1">
      <c r="A75" s="360"/>
      <c r="B75" s="1419" t="s">
        <v>316</v>
      </c>
      <c r="C75" s="34">
        <v>4332.0254917020002</v>
      </c>
      <c r="D75" s="34">
        <v>6265.8646936799996</v>
      </c>
      <c r="E75" s="34">
        <v>5657.8361714709999</v>
      </c>
      <c r="F75" s="34">
        <v>5051.4633632240002</v>
      </c>
      <c r="G75" s="60">
        <v>6481.2329022280001</v>
      </c>
      <c r="H75" s="34">
        <v>6483.2580683169999</v>
      </c>
      <c r="I75" s="34">
        <v>6394.8352897909999</v>
      </c>
      <c r="J75" s="34">
        <v>6508.7399276799997</v>
      </c>
      <c r="K75" s="34">
        <v>7154.7764682180004</v>
      </c>
      <c r="L75" s="34">
        <v>6520.2366641170001</v>
      </c>
      <c r="M75" s="34">
        <v>6773.3575448490001</v>
      </c>
      <c r="N75" s="34">
        <v>6824.3070959950001</v>
      </c>
      <c r="O75" s="34">
        <v>6868.6018825049996</v>
      </c>
      <c r="P75" s="34">
        <v>6874.9967962950004</v>
      </c>
      <c r="Q75" s="34">
        <v>6894.408317425</v>
      </c>
      <c r="R75" s="34">
        <v>7147.2469107549996</v>
      </c>
      <c r="S75" s="34">
        <v>7641.8034917599998</v>
      </c>
      <c r="T75" s="368">
        <v>7669.3535093179999</v>
      </c>
    </row>
    <row r="76" spans="1:24" s="103" customFormat="1" ht="12" customHeight="1">
      <c r="A76" s="360"/>
      <c r="B76" s="1419" t="s">
        <v>445</v>
      </c>
      <c r="C76" s="34">
        <v>856.04083834899996</v>
      </c>
      <c r="D76" s="34">
        <v>3973.9353952669999</v>
      </c>
      <c r="E76" s="34">
        <v>2137.9389964729999</v>
      </c>
      <c r="F76" s="34">
        <v>4034.401051457</v>
      </c>
      <c r="G76" s="60">
        <v>5012.3498921310002</v>
      </c>
      <c r="H76" s="34">
        <v>4894.7535364630003</v>
      </c>
      <c r="I76" s="34">
        <v>4877.1826424459996</v>
      </c>
      <c r="J76" s="34">
        <v>5066.525147241</v>
      </c>
      <c r="K76" s="34">
        <v>4282.4490537720003</v>
      </c>
      <c r="L76" s="34">
        <v>3692.3104023840001</v>
      </c>
      <c r="M76" s="34">
        <v>3741.491915655</v>
      </c>
      <c r="N76" s="34">
        <v>3562.6103982650002</v>
      </c>
      <c r="O76" s="34">
        <v>3172.4835108699999</v>
      </c>
      <c r="P76" s="34">
        <v>2645.7568754240001</v>
      </c>
      <c r="Q76" s="34">
        <v>2962.3842133590001</v>
      </c>
      <c r="R76" s="34">
        <v>3115.1574325410002</v>
      </c>
      <c r="S76" s="34">
        <v>4687.2362142720003</v>
      </c>
      <c r="T76" s="368">
        <v>4645.1936206669998</v>
      </c>
    </row>
    <row r="77" spans="1:24" s="103" customFormat="1" ht="12" customHeight="1">
      <c r="A77" s="360" t="s">
        <v>9</v>
      </c>
      <c r="B77" s="1419" t="s">
        <v>446</v>
      </c>
      <c r="C77" s="34">
        <v>69859.031743468004</v>
      </c>
      <c r="D77" s="34">
        <v>79289.520868224005</v>
      </c>
      <c r="E77" s="34">
        <v>72636.764252278997</v>
      </c>
      <c r="F77" s="34">
        <v>117187.385910774</v>
      </c>
      <c r="G77" s="60">
        <v>122295.362103312</v>
      </c>
      <c r="H77" s="34">
        <v>134060.85086713999</v>
      </c>
      <c r="I77" s="34">
        <v>145969.81975369001</v>
      </c>
      <c r="J77" s="34">
        <v>133680.37017613</v>
      </c>
      <c r="K77" s="34">
        <v>128080.22214543499</v>
      </c>
      <c r="L77" s="34">
        <v>127679.27307686899</v>
      </c>
      <c r="M77" s="34">
        <v>129893.028153279</v>
      </c>
      <c r="N77" s="34">
        <v>116700.810267718</v>
      </c>
      <c r="O77" s="34">
        <v>119269.995846005</v>
      </c>
      <c r="P77" s="34">
        <v>157346.540862047</v>
      </c>
      <c r="Q77" s="34">
        <v>120926.323694234</v>
      </c>
      <c r="R77" s="34">
        <v>138764.208955879</v>
      </c>
      <c r="S77" s="34">
        <v>136346.646992931</v>
      </c>
      <c r="T77" s="368">
        <v>146023.95518362999</v>
      </c>
    </row>
    <row r="78" spans="1:24" s="103" customFormat="1" ht="12" customHeight="1">
      <c r="A78" s="360"/>
      <c r="B78" s="1418" t="s">
        <v>333</v>
      </c>
      <c r="C78" s="34">
        <v>35925.716531938</v>
      </c>
      <c r="D78" s="34">
        <v>56276.360801084003</v>
      </c>
      <c r="E78" s="34">
        <v>54992.574236993998</v>
      </c>
      <c r="F78" s="34">
        <v>89749.184623655994</v>
      </c>
      <c r="G78" s="60">
        <v>94537.521781274001</v>
      </c>
      <c r="H78" s="34">
        <v>109361.811004167</v>
      </c>
      <c r="I78" s="34">
        <v>121950.42100634601</v>
      </c>
      <c r="J78" s="34">
        <v>105424.94880757399</v>
      </c>
      <c r="K78" s="34">
        <v>100324.955496954</v>
      </c>
      <c r="L78" s="34">
        <v>98310.357674119005</v>
      </c>
      <c r="M78" s="34">
        <v>100733.12054749401</v>
      </c>
      <c r="N78" s="34">
        <v>86075.604358719997</v>
      </c>
      <c r="O78" s="34">
        <v>87768.176908794005</v>
      </c>
      <c r="P78" s="34">
        <v>128431.464917997</v>
      </c>
      <c r="Q78" s="34">
        <v>93867.105366410004</v>
      </c>
      <c r="R78" s="34">
        <v>112475.921130998</v>
      </c>
      <c r="S78" s="34">
        <v>101086.808987258</v>
      </c>
      <c r="T78" s="368">
        <v>115678.614612516</v>
      </c>
    </row>
    <row r="79" spans="1:24" s="103" customFormat="1" ht="12" customHeight="1">
      <c r="A79" s="360"/>
      <c r="B79" s="1418" t="s">
        <v>447</v>
      </c>
      <c r="C79" s="34">
        <v>11136.52452949</v>
      </c>
      <c r="D79" s="34">
        <v>16143.206646262001</v>
      </c>
      <c r="E79" s="34">
        <v>12635.201041004</v>
      </c>
      <c r="F79" s="34">
        <v>21320.850698889</v>
      </c>
      <c r="G79" s="60">
        <v>18484.176832099001</v>
      </c>
      <c r="H79" s="34">
        <v>16657.224529686999</v>
      </c>
      <c r="I79" s="34">
        <v>16770.371087530999</v>
      </c>
      <c r="J79" s="34">
        <v>21157.019599003001</v>
      </c>
      <c r="K79" s="34">
        <v>18832.783236331001</v>
      </c>
      <c r="L79" s="34">
        <v>19144.258604643001</v>
      </c>
      <c r="M79" s="34">
        <v>18047.047173143001</v>
      </c>
      <c r="N79" s="34">
        <v>19710.448961407001</v>
      </c>
      <c r="O79" s="34">
        <v>21724.631249401002</v>
      </c>
      <c r="P79" s="34">
        <v>18680.773812200001</v>
      </c>
      <c r="Q79" s="34">
        <v>15893.759434963</v>
      </c>
      <c r="R79" s="34">
        <v>15012.481247027001</v>
      </c>
      <c r="S79" s="34">
        <v>23343.480322084</v>
      </c>
      <c r="T79" s="368">
        <v>18992.914692383001</v>
      </c>
    </row>
    <row r="80" spans="1:24" s="103" customFormat="1" ht="12" customHeight="1">
      <c r="A80" s="360"/>
      <c r="B80" s="1418" t="s">
        <v>449</v>
      </c>
      <c r="C80" s="34">
        <v>3671.139057544</v>
      </c>
      <c r="D80" s="34">
        <v>3768.2645121380001</v>
      </c>
      <c r="E80" s="34">
        <v>4105.4114610770002</v>
      </c>
      <c r="F80" s="34">
        <v>2548.3277551340002</v>
      </c>
      <c r="G80" s="60">
        <v>5351.4761296790002</v>
      </c>
      <c r="H80" s="34">
        <v>3366.704255956</v>
      </c>
      <c r="I80" s="34">
        <v>1670.639425519</v>
      </c>
      <c r="J80" s="34">
        <v>1911.4650332260001</v>
      </c>
      <c r="K80" s="34">
        <v>2605.8093801909999</v>
      </c>
      <c r="L80" s="34">
        <v>2554.657690519</v>
      </c>
      <c r="M80" s="34">
        <v>2257.7123317750002</v>
      </c>
      <c r="N80" s="34">
        <v>3128.797538759</v>
      </c>
      <c r="O80" s="34">
        <v>2030.978427019</v>
      </c>
      <c r="P80" s="34">
        <v>2695.9915855730001</v>
      </c>
      <c r="Q80" s="34">
        <v>4004.7692975700002</v>
      </c>
      <c r="R80" s="34">
        <v>3669.178170359</v>
      </c>
      <c r="S80" s="34">
        <v>3387.7666317779999</v>
      </c>
      <c r="T80" s="368">
        <v>2291.217200303</v>
      </c>
    </row>
    <row r="81" spans="1:20" s="103" customFormat="1" ht="12" customHeight="1">
      <c r="A81" s="360"/>
      <c r="B81" s="1418" t="s">
        <v>450</v>
      </c>
      <c r="C81" s="34">
        <v>19125.651624496</v>
      </c>
      <c r="D81" s="34">
        <v>3101.68890874</v>
      </c>
      <c r="E81" s="34">
        <v>903.57751320399996</v>
      </c>
      <c r="F81" s="34">
        <v>3569.0228330949999</v>
      </c>
      <c r="G81" s="60">
        <v>3922.1873602599999</v>
      </c>
      <c r="H81" s="34">
        <v>4675.1110773299997</v>
      </c>
      <c r="I81" s="34">
        <v>5578.3882342939996</v>
      </c>
      <c r="J81" s="34">
        <v>5186.9367363270003</v>
      </c>
      <c r="K81" s="34">
        <v>6316.6740319589999</v>
      </c>
      <c r="L81" s="34">
        <v>7669.9991075879998</v>
      </c>
      <c r="M81" s="34">
        <v>8855.1481008669998</v>
      </c>
      <c r="N81" s="34">
        <v>7785.959408832</v>
      </c>
      <c r="O81" s="34">
        <v>7746.2092607909999</v>
      </c>
      <c r="P81" s="34">
        <v>7538.310546277</v>
      </c>
      <c r="Q81" s="34">
        <v>7160.6895952909999</v>
      </c>
      <c r="R81" s="34">
        <v>7606.6284074949999</v>
      </c>
      <c r="S81" s="34">
        <v>8528.5910518109995</v>
      </c>
      <c r="T81" s="368">
        <v>9061.208678428</v>
      </c>
    </row>
    <row r="82" spans="1:20" s="103" customFormat="1" ht="12" customHeight="1">
      <c r="A82" s="360" t="s">
        <v>10</v>
      </c>
      <c r="B82" s="1419" t="s">
        <v>448</v>
      </c>
      <c r="C82" s="34">
        <v>295770.74641538103</v>
      </c>
      <c r="D82" s="34">
        <v>319999.63985387603</v>
      </c>
      <c r="E82" s="34">
        <v>396874.816914453</v>
      </c>
      <c r="F82" s="34">
        <v>520123.745363397</v>
      </c>
      <c r="G82" s="60">
        <v>430536.64793745201</v>
      </c>
      <c r="H82" s="34">
        <v>334477.92647392099</v>
      </c>
      <c r="I82" s="34">
        <v>325322.89202469599</v>
      </c>
      <c r="J82" s="34">
        <v>311995.23814625299</v>
      </c>
      <c r="K82" s="34">
        <v>299134.43976664502</v>
      </c>
      <c r="L82" s="34">
        <v>340489.715624262</v>
      </c>
      <c r="M82" s="34">
        <v>262596.89075569599</v>
      </c>
      <c r="N82" s="34">
        <v>270574.30238157901</v>
      </c>
      <c r="O82" s="34">
        <v>303563.058039008</v>
      </c>
      <c r="P82" s="34">
        <v>273438.615347585</v>
      </c>
      <c r="Q82" s="34">
        <v>280657.38763925002</v>
      </c>
      <c r="R82" s="34">
        <v>314160.564941541</v>
      </c>
      <c r="S82" s="34">
        <v>309167.32104423601</v>
      </c>
      <c r="T82" s="368">
        <v>311565.78367245599</v>
      </c>
    </row>
    <row r="83" spans="1:20" s="103" customFormat="1" ht="12" customHeight="1">
      <c r="A83" s="360"/>
      <c r="B83" s="1419" t="s">
        <v>318</v>
      </c>
      <c r="C83" s="34">
        <v>173046.50062691499</v>
      </c>
      <c r="D83" s="34">
        <v>140603.90677377599</v>
      </c>
      <c r="E83" s="34">
        <v>201794.40894112899</v>
      </c>
      <c r="F83" s="34">
        <v>343866.58933863498</v>
      </c>
      <c r="G83" s="60">
        <v>272250.76716552</v>
      </c>
      <c r="H83" s="34">
        <v>214351.43745669501</v>
      </c>
      <c r="I83" s="34">
        <v>212548.789433656</v>
      </c>
      <c r="J83" s="34">
        <v>189050.45609550999</v>
      </c>
      <c r="K83" s="34">
        <v>226070.42832629901</v>
      </c>
      <c r="L83" s="34">
        <v>205475.751982947</v>
      </c>
      <c r="M83" s="34">
        <v>222178.61033222501</v>
      </c>
      <c r="N83" s="34">
        <v>207816.414125838</v>
      </c>
      <c r="O83" s="34">
        <v>205076.29738104501</v>
      </c>
      <c r="P83" s="34">
        <v>190310.084637533</v>
      </c>
      <c r="Q83" s="34">
        <v>195671.18818622199</v>
      </c>
      <c r="R83" s="34">
        <v>202153.98550602299</v>
      </c>
      <c r="S83" s="34">
        <v>250292.51458134499</v>
      </c>
      <c r="T83" s="368">
        <v>193738.52342835499</v>
      </c>
    </row>
    <row r="84" spans="1:20" s="103" customFormat="1" ht="12" customHeight="1">
      <c r="A84" s="360"/>
      <c r="B84" s="1419" t="s">
        <v>201</v>
      </c>
      <c r="C84" s="34">
        <v>94935.440381120003</v>
      </c>
      <c r="D84" s="34">
        <v>97477.095037455001</v>
      </c>
      <c r="E84" s="34">
        <v>94247.069083626004</v>
      </c>
      <c r="F84" s="34">
        <v>154876.310654598</v>
      </c>
      <c r="G84" s="631">
        <v>121144.94374082801</v>
      </c>
      <c r="H84" s="860">
        <v>61683.061931602999</v>
      </c>
      <c r="I84" s="860">
        <v>62020.356734114001</v>
      </c>
      <c r="J84" s="860">
        <v>57672.546759999997</v>
      </c>
      <c r="K84" s="860">
        <v>20406.839881779</v>
      </c>
      <c r="L84" s="860">
        <v>71055.553474119995</v>
      </c>
      <c r="M84" s="860">
        <v>21126.591881249999</v>
      </c>
      <c r="N84" s="860">
        <v>43122.707396730999</v>
      </c>
      <c r="O84" s="860">
        <v>79390.175570482999</v>
      </c>
      <c r="P84" s="860">
        <v>56631.537482453998</v>
      </c>
      <c r="Q84" s="34">
        <v>60360.04754272</v>
      </c>
      <c r="R84" s="34">
        <v>57940.618130886003</v>
      </c>
      <c r="S84" s="34">
        <v>56064.938341399997</v>
      </c>
      <c r="T84" s="368">
        <v>98427.773056784994</v>
      </c>
    </row>
    <row r="85" spans="1:20" s="103" customFormat="1" ht="12" customHeight="1">
      <c r="A85" s="360"/>
      <c r="B85" s="1419" t="s">
        <v>202</v>
      </c>
      <c r="C85" s="34">
        <v>27674.009643017002</v>
      </c>
      <c r="D85" s="34">
        <v>81917.949437293006</v>
      </c>
      <c r="E85" s="34">
        <v>100827.01684776301</v>
      </c>
      <c r="F85" s="34">
        <v>21371.022900766999</v>
      </c>
      <c r="G85" s="60">
        <v>37134.113432268998</v>
      </c>
      <c r="H85" s="34">
        <v>58437.788200793002</v>
      </c>
      <c r="I85" s="34">
        <v>50753.731944626001</v>
      </c>
      <c r="J85" s="34">
        <v>65260.805778442998</v>
      </c>
      <c r="K85" s="34">
        <v>52657.157646266998</v>
      </c>
      <c r="L85" s="34">
        <v>63958.396254895</v>
      </c>
      <c r="M85" s="34">
        <v>19291.375629921</v>
      </c>
      <c r="N85" s="34">
        <v>19635.16694671</v>
      </c>
      <c r="O85" s="34">
        <v>19088.387752834999</v>
      </c>
      <c r="P85" s="34">
        <v>26496.979315297998</v>
      </c>
      <c r="Q85" s="34">
        <v>24618.764836066999</v>
      </c>
      <c r="R85" s="34">
        <v>54057.848836636003</v>
      </c>
      <c r="S85" s="34">
        <v>2809.8542091909999</v>
      </c>
      <c r="T85" s="368">
        <v>19399.473275016</v>
      </c>
    </row>
    <row r="86" spans="1:20" s="103" customFormat="1" ht="12" customHeight="1">
      <c r="A86" s="360"/>
      <c r="B86" s="1419" t="s">
        <v>319</v>
      </c>
      <c r="C86" s="34">
        <v>114.79576432899999</v>
      </c>
      <c r="D86" s="34">
        <v>0.68860535199999995</v>
      </c>
      <c r="E86" s="34">
        <v>6.3220419349999997</v>
      </c>
      <c r="F86" s="34">
        <v>9.8224693970000008</v>
      </c>
      <c r="G86" s="60">
        <v>6.8235988350000003</v>
      </c>
      <c r="H86" s="34">
        <v>5.6388848300000003</v>
      </c>
      <c r="I86" s="34">
        <v>1.3912300000000001E-2</v>
      </c>
      <c r="J86" s="34">
        <v>11.429512300000001</v>
      </c>
      <c r="K86" s="34">
        <v>1.3912300000000001E-2</v>
      </c>
      <c r="L86" s="34">
        <v>1.3912300000000001E-2</v>
      </c>
      <c r="M86" s="34">
        <v>0.31291229999999998</v>
      </c>
      <c r="N86" s="34">
        <v>1.3912300000000001E-2</v>
      </c>
      <c r="O86" s="34">
        <v>8.1973346449999998</v>
      </c>
      <c r="P86" s="34">
        <v>1.3912300000000001E-2</v>
      </c>
      <c r="Q86" s="34">
        <v>7.3870742409999997</v>
      </c>
      <c r="R86" s="34">
        <v>8.1124679959999995</v>
      </c>
      <c r="S86" s="34">
        <v>1.3912300000000001E-2</v>
      </c>
      <c r="T86" s="368">
        <v>1.3912300000000001E-2</v>
      </c>
    </row>
    <row r="87" spans="1:20" s="103" customFormat="1" ht="12" customHeight="1">
      <c r="A87" s="360" t="s">
        <v>11</v>
      </c>
      <c r="B87" s="1419" t="s">
        <v>320</v>
      </c>
      <c r="C87" s="34">
        <v>376255.78273405699</v>
      </c>
      <c r="D87" s="34">
        <v>615447.54110279703</v>
      </c>
      <c r="E87" s="34">
        <v>786706.62140830501</v>
      </c>
      <c r="F87" s="34">
        <v>805839.03157422901</v>
      </c>
      <c r="G87" s="912">
        <v>763985.08607073501</v>
      </c>
      <c r="H87" s="34">
        <v>810275.95532321394</v>
      </c>
      <c r="I87" s="34">
        <v>831055.71935177501</v>
      </c>
      <c r="J87" s="34">
        <v>811431.17846408102</v>
      </c>
      <c r="K87" s="34">
        <v>790148.42421989003</v>
      </c>
      <c r="L87" s="34">
        <v>765981.04382486397</v>
      </c>
      <c r="M87" s="34">
        <v>783941.48485470098</v>
      </c>
      <c r="N87" s="34">
        <v>739155.016978623</v>
      </c>
      <c r="O87" s="34">
        <v>695549.55375780002</v>
      </c>
      <c r="P87" s="34">
        <v>697500.05323494901</v>
      </c>
      <c r="Q87" s="34">
        <v>721023.00628333597</v>
      </c>
      <c r="R87" s="34">
        <v>750561.040252559</v>
      </c>
      <c r="S87" s="34">
        <v>689832.78921174398</v>
      </c>
      <c r="T87" s="368">
        <v>736615.02870575397</v>
      </c>
    </row>
    <row r="88" spans="1:20" s="103" customFormat="1" ht="12" customHeight="1">
      <c r="A88" s="360"/>
      <c r="B88" s="1418" t="s">
        <v>440</v>
      </c>
      <c r="C88" s="34">
        <v>15833.513197347</v>
      </c>
      <c r="D88" s="34">
        <v>15483.390329136</v>
      </c>
      <c r="E88" s="34">
        <v>9814.6436332020003</v>
      </c>
      <c r="F88" s="34">
        <v>875.85684570000001</v>
      </c>
      <c r="G88" s="1065">
        <v>0</v>
      </c>
      <c r="H88" s="34">
        <v>0</v>
      </c>
      <c r="I88" s="34">
        <v>0</v>
      </c>
      <c r="J88" s="34">
        <v>0</v>
      </c>
      <c r="K88" s="34">
        <v>0</v>
      </c>
      <c r="L88" s="34">
        <v>0</v>
      </c>
      <c r="M88" s="34">
        <v>0</v>
      </c>
      <c r="N88" s="34">
        <v>0</v>
      </c>
      <c r="O88" s="34">
        <v>0</v>
      </c>
      <c r="P88" s="34">
        <v>0</v>
      </c>
      <c r="Q88" s="34">
        <v>0</v>
      </c>
      <c r="R88" s="34">
        <v>0</v>
      </c>
      <c r="S88" s="34">
        <v>0</v>
      </c>
      <c r="T88" s="368">
        <v>0</v>
      </c>
    </row>
    <row r="89" spans="1:20" s="103" customFormat="1" ht="12" customHeight="1">
      <c r="A89" s="360"/>
      <c r="B89" s="1418" t="s">
        <v>441</v>
      </c>
      <c r="C89" s="34">
        <v>28741.961710957999</v>
      </c>
      <c r="D89" s="34">
        <v>40224.537371149003</v>
      </c>
      <c r="E89" s="34">
        <v>29868.680983668</v>
      </c>
      <c r="F89" s="34">
        <v>28115.289076445999</v>
      </c>
      <c r="G89" s="60">
        <v>11810.359941358</v>
      </c>
      <c r="H89" s="34">
        <v>11460.073364190999</v>
      </c>
      <c r="I89" s="34">
        <v>9722.5157569860003</v>
      </c>
      <c r="J89" s="34">
        <v>10839.138155482</v>
      </c>
      <c r="K89" s="34">
        <v>10207.769462101</v>
      </c>
      <c r="L89" s="34">
        <v>9465.3379871020006</v>
      </c>
      <c r="M89" s="34">
        <v>10103.067425949001</v>
      </c>
      <c r="N89" s="34">
        <v>9055.5920735920008</v>
      </c>
      <c r="O89" s="34">
        <v>8181.1841152269999</v>
      </c>
      <c r="P89" s="34">
        <v>8019.957947207</v>
      </c>
      <c r="Q89" s="34">
        <v>8983.6094616940009</v>
      </c>
      <c r="R89" s="34">
        <v>7833.7285645889997</v>
      </c>
      <c r="S89" s="34">
        <v>5005.1004870099996</v>
      </c>
      <c r="T89" s="368">
        <v>5879.3403178899998</v>
      </c>
    </row>
    <row r="90" spans="1:20" s="103" customFormat="1" ht="12" customHeight="1">
      <c r="A90" s="360"/>
      <c r="B90" s="1418" t="s">
        <v>442</v>
      </c>
      <c r="C90" s="34">
        <v>241308.12507215401</v>
      </c>
      <c r="D90" s="34">
        <v>499824.685017346</v>
      </c>
      <c r="E90" s="34">
        <v>676546.77244208695</v>
      </c>
      <c r="F90" s="34">
        <v>621203.41897594498</v>
      </c>
      <c r="G90" s="60">
        <v>540657.60880305595</v>
      </c>
      <c r="H90" s="34">
        <v>549459.06775918801</v>
      </c>
      <c r="I90" s="34">
        <v>542253.04549013602</v>
      </c>
      <c r="J90" s="34">
        <v>528778.11208425101</v>
      </c>
      <c r="K90" s="34">
        <v>510062.41587273998</v>
      </c>
      <c r="L90" s="34">
        <v>502728.31567831401</v>
      </c>
      <c r="M90" s="34">
        <v>504311.443757225</v>
      </c>
      <c r="N90" s="34">
        <v>478747.61406775803</v>
      </c>
      <c r="O90" s="34">
        <v>452178.69246417301</v>
      </c>
      <c r="P90" s="34">
        <v>480235.74633445602</v>
      </c>
      <c r="Q90" s="34">
        <v>486354.58852316201</v>
      </c>
      <c r="R90" s="34">
        <v>489171.13023501198</v>
      </c>
      <c r="S90" s="34">
        <v>455813.94182988198</v>
      </c>
      <c r="T90" s="368">
        <v>492380.62675966602</v>
      </c>
    </row>
    <row r="91" spans="1:20" s="103" customFormat="1" ht="12" customHeight="1">
      <c r="A91" s="360"/>
      <c r="B91" s="1418" t="s">
        <v>443</v>
      </c>
      <c r="C91" s="34">
        <v>90372.182753597997</v>
      </c>
      <c r="D91" s="34">
        <v>59914.928385166</v>
      </c>
      <c r="E91" s="34">
        <v>70476.524349347994</v>
      </c>
      <c r="F91" s="34">
        <v>155644.46667613799</v>
      </c>
      <c r="G91" s="60">
        <v>211517.11732632099</v>
      </c>
      <c r="H91" s="34">
        <v>249356.814199835</v>
      </c>
      <c r="I91" s="34">
        <v>279080.158104653</v>
      </c>
      <c r="J91" s="34">
        <v>271813.928224348</v>
      </c>
      <c r="K91" s="34">
        <v>269878.23888504901</v>
      </c>
      <c r="L91" s="34">
        <v>253787.390159448</v>
      </c>
      <c r="M91" s="34">
        <v>269526.973671527</v>
      </c>
      <c r="N91" s="34">
        <v>251351.81083727299</v>
      </c>
      <c r="O91" s="34">
        <v>235189.67717839999</v>
      </c>
      <c r="P91" s="34">
        <v>209244.34895328601</v>
      </c>
      <c r="Q91" s="34">
        <v>225684.80829848</v>
      </c>
      <c r="R91" s="34">
        <v>253556.181452958</v>
      </c>
      <c r="S91" s="34">
        <v>229013.746894852</v>
      </c>
      <c r="T91" s="368">
        <v>238355.06162819799</v>
      </c>
    </row>
    <row r="92" spans="1:20" s="103" customFormat="1" ht="12" customHeight="1">
      <c r="A92" s="360" t="s">
        <v>98</v>
      </c>
      <c r="B92" s="1419" t="s">
        <v>444</v>
      </c>
      <c r="C92" s="34">
        <v>21360.316297734</v>
      </c>
      <c r="D92" s="34">
        <v>26196.640074153998</v>
      </c>
      <c r="E92" s="34">
        <v>65029.930062293999</v>
      </c>
      <c r="F92" s="34">
        <v>78186.325097866007</v>
      </c>
      <c r="G92" s="60">
        <v>81302.060699327994</v>
      </c>
      <c r="H92" s="34">
        <v>81592.524252307994</v>
      </c>
      <c r="I92" s="34">
        <v>81815.641131406999</v>
      </c>
      <c r="J92" s="34">
        <v>82058.260992690994</v>
      </c>
      <c r="K92" s="34">
        <v>82311.418605814993</v>
      </c>
      <c r="L92" s="34">
        <v>82504.754874050006</v>
      </c>
      <c r="M92" s="34">
        <v>81430.422617835007</v>
      </c>
      <c r="N92" s="34">
        <v>81694.764540999997</v>
      </c>
      <c r="O92" s="34">
        <v>81906.166186368995</v>
      </c>
      <c r="P92" s="34">
        <v>82252.609009506006</v>
      </c>
      <c r="Q92" s="34">
        <v>82491.489647904004</v>
      </c>
      <c r="R92" s="34">
        <v>83670.260567114005</v>
      </c>
      <c r="S92" s="34">
        <v>83849.587257003994</v>
      </c>
      <c r="T92" s="368">
        <v>84108.260091780001</v>
      </c>
    </row>
    <row r="93" spans="1:20" s="103" customFormat="1" ht="24">
      <c r="A93" s="360" t="s">
        <v>97</v>
      </c>
      <c r="B93" s="1419" t="s">
        <v>474</v>
      </c>
      <c r="C93" s="34">
        <v>82445.052700055006</v>
      </c>
      <c r="D93" s="34">
        <v>186005.91256331999</v>
      </c>
      <c r="E93" s="34">
        <v>210918.56986215201</v>
      </c>
      <c r="F93" s="34">
        <v>209222.35400511799</v>
      </c>
      <c r="G93" s="60">
        <v>186600.82827238701</v>
      </c>
      <c r="H93" s="34">
        <v>186594.84857425501</v>
      </c>
      <c r="I93" s="34">
        <v>189012.99569222299</v>
      </c>
      <c r="J93" s="34">
        <v>187107.59399418501</v>
      </c>
      <c r="K93" s="34">
        <v>186825.646209117</v>
      </c>
      <c r="L93" s="34">
        <v>186934.20785368001</v>
      </c>
      <c r="M93" s="34">
        <v>179043.905087141</v>
      </c>
      <c r="N93" s="34">
        <v>178581.22546422799</v>
      </c>
      <c r="O93" s="34">
        <v>176430.821456526</v>
      </c>
      <c r="P93" s="34">
        <v>173144.04351230801</v>
      </c>
      <c r="Q93" s="34">
        <v>173829.938849525</v>
      </c>
      <c r="R93" s="34">
        <v>173928.25197356899</v>
      </c>
      <c r="S93" s="34">
        <v>164625.61097678699</v>
      </c>
      <c r="T93" s="368">
        <v>167561.83349559901</v>
      </c>
    </row>
    <row r="94" spans="1:20" s="103" customFormat="1" ht="12" customHeight="1">
      <c r="A94" s="361"/>
      <c r="B94" s="1418" t="s">
        <v>451</v>
      </c>
      <c r="C94" s="34">
        <v>79539.890994632995</v>
      </c>
      <c r="D94" s="34">
        <v>180142.869651421</v>
      </c>
      <c r="E94" s="34">
        <v>205200.95096830401</v>
      </c>
      <c r="F94" s="34">
        <v>203279.429953732</v>
      </c>
      <c r="G94" s="60">
        <v>180338.00425203299</v>
      </c>
      <c r="H94" s="34">
        <v>180417.16512707301</v>
      </c>
      <c r="I94" s="34">
        <v>183352.99997491899</v>
      </c>
      <c r="J94" s="34">
        <v>181564.60163348701</v>
      </c>
      <c r="K94" s="34">
        <v>182258.909196311</v>
      </c>
      <c r="L94" s="34">
        <v>182285.117001304</v>
      </c>
      <c r="M94" s="34">
        <v>174798.53728351701</v>
      </c>
      <c r="N94" s="34">
        <v>174161.22164032501</v>
      </c>
      <c r="O94" s="34">
        <v>172182.52197095199</v>
      </c>
      <c r="P94" s="34">
        <v>168908.00131133801</v>
      </c>
      <c r="Q94" s="34">
        <v>169529.22117497399</v>
      </c>
      <c r="R94" s="34">
        <v>169547.82964873701</v>
      </c>
      <c r="S94" s="34">
        <v>160240.78350599401</v>
      </c>
      <c r="T94" s="368">
        <v>162868.59045469499</v>
      </c>
    </row>
    <row r="95" spans="1:20" s="103" customFormat="1" ht="12" customHeight="1">
      <c r="A95" s="361"/>
      <c r="B95" s="1418" t="s">
        <v>452</v>
      </c>
      <c r="C95" s="34">
        <v>399.420642429</v>
      </c>
      <c r="D95" s="34">
        <v>2175.674245534</v>
      </c>
      <c r="E95" s="34">
        <v>2124.1041431419999</v>
      </c>
      <c r="F95" s="34">
        <v>1760.8527658810001</v>
      </c>
      <c r="G95" s="60">
        <v>3163.7553385900001</v>
      </c>
      <c r="H95" s="34">
        <v>3020.2649241590002</v>
      </c>
      <c r="I95" s="34">
        <v>2449.7739648699999</v>
      </c>
      <c r="J95" s="34">
        <v>2165.8632615729998</v>
      </c>
      <c r="K95" s="34">
        <v>1453.075267101</v>
      </c>
      <c r="L95" s="34">
        <v>1482.9931078760001</v>
      </c>
      <c r="M95" s="34">
        <v>1026.9718019070001</v>
      </c>
      <c r="N95" s="34">
        <v>1254.650793735</v>
      </c>
      <c r="O95" s="34">
        <v>1200.8013235779999</v>
      </c>
      <c r="P95" s="34">
        <v>1301.435291434</v>
      </c>
      <c r="Q95" s="34">
        <v>1215.564641359</v>
      </c>
      <c r="R95" s="34">
        <v>1407.232586335</v>
      </c>
      <c r="S95" s="34">
        <v>1352.190522508</v>
      </c>
      <c r="T95" s="368">
        <v>1444.7212836619999</v>
      </c>
    </row>
    <row r="96" spans="1:20" s="103" customFormat="1" ht="12" customHeight="1">
      <c r="A96" s="361"/>
      <c r="B96" s="1418" t="s">
        <v>453</v>
      </c>
      <c r="C96" s="34">
        <v>2505.741062993</v>
      </c>
      <c r="D96" s="34">
        <v>3687.3686663650001</v>
      </c>
      <c r="E96" s="34">
        <v>3593.5147507060001</v>
      </c>
      <c r="F96" s="34">
        <v>4182.0712855049997</v>
      </c>
      <c r="G96" s="60">
        <v>3099.0686817639998</v>
      </c>
      <c r="H96" s="34">
        <v>3157.418523023</v>
      </c>
      <c r="I96" s="34">
        <v>3210.2217524339999</v>
      </c>
      <c r="J96" s="34">
        <v>3377.1290991249998</v>
      </c>
      <c r="K96" s="34">
        <v>3113.6617457050002</v>
      </c>
      <c r="L96" s="34">
        <v>3166.0977444999999</v>
      </c>
      <c r="M96" s="34">
        <v>3218.3960017170002</v>
      </c>
      <c r="N96" s="34">
        <v>3165.3530301679998</v>
      </c>
      <c r="O96" s="34">
        <v>3047.4981619959999</v>
      </c>
      <c r="P96" s="34">
        <v>2934.6069095359999</v>
      </c>
      <c r="Q96" s="34">
        <v>3085.1530331919998</v>
      </c>
      <c r="R96" s="34">
        <v>2973.1897384969998</v>
      </c>
      <c r="S96" s="34">
        <v>3032.636948285</v>
      </c>
      <c r="T96" s="368">
        <v>3248.5217572420001</v>
      </c>
    </row>
    <row r="97" spans="1:20" s="103" customFormat="1" ht="12" customHeight="1">
      <c r="A97" s="360" t="s">
        <v>125</v>
      </c>
      <c r="B97" s="1419" t="s">
        <v>454</v>
      </c>
      <c r="C97" s="34">
        <v>2857.8077028080002</v>
      </c>
      <c r="D97" s="34">
        <v>5695.5717817249997</v>
      </c>
      <c r="E97" s="34">
        <v>2928.826524094</v>
      </c>
      <c r="F97" s="34">
        <v>3951.2971659179998</v>
      </c>
      <c r="G97" s="60">
        <v>3934.6592660440001</v>
      </c>
      <c r="H97" s="34">
        <v>6518.3035705009997</v>
      </c>
      <c r="I97" s="34">
        <v>4483.9081027459997</v>
      </c>
      <c r="J97" s="34">
        <v>5175.0093583059997</v>
      </c>
      <c r="K97" s="34">
        <v>7707.9942370879999</v>
      </c>
      <c r="L97" s="34">
        <v>6724.1053535290002</v>
      </c>
      <c r="M97" s="34">
        <v>6489.8224315609996</v>
      </c>
      <c r="N97" s="34">
        <v>5977.6087279220001</v>
      </c>
      <c r="O97" s="34">
        <v>11802.882801780999</v>
      </c>
      <c r="P97" s="34">
        <v>12458.912807926001</v>
      </c>
      <c r="Q97" s="34">
        <v>7308.701657691</v>
      </c>
      <c r="R97" s="34">
        <v>8449.0972776010003</v>
      </c>
      <c r="S97" s="34">
        <v>10578.505208716</v>
      </c>
      <c r="T97" s="368">
        <v>10712.655263565</v>
      </c>
    </row>
    <row r="98" spans="1:20" s="103" customFormat="1" ht="12" customHeight="1">
      <c r="A98" s="360" t="s">
        <v>203</v>
      </c>
      <c r="B98" s="1419" t="s">
        <v>455</v>
      </c>
      <c r="C98" s="34">
        <v>134143.02978563099</v>
      </c>
      <c r="D98" s="34">
        <v>186427.50221224601</v>
      </c>
      <c r="E98" s="34">
        <v>182008.671859505</v>
      </c>
      <c r="F98" s="34">
        <v>148643.443227218</v>
      </c>
      <c r="G98" s="60">
        <v>170772.61536698201</v>
      </c>
      <c r="H98" s="34">
        <v>166640.41933829599</v>
      </c>
      <c r="I98" s="34">
        <v>144700.103308925</v>
      </c>
      <c r="J98" s="34">
        <v>133693.629823002</v>
      </c>
      <c r="K98" s="34">
        <v>160340.46014511399</v>
      </c>
      <c r="L98" s="34">
        <v>156411.04930100401</v>
      </c>
      <c r="M98" s="34">
        <v>149608.37825843599</v>
      </c>
      <c r="N98" s="34">
        <v>158035.07215285001</v>
      </c>
      <c r="O98" s="34">
        <v>181936.740306377</v>
      </c>
      <c r="P98" s="34">
        <v>149657.957107656</v>
      </c>
      <c r="Q98" s="34">
        <v>147359.640534707</v>
      </c>
      <c r="R98" s="34">
        <v>143814.507960822</v>
      </c>
      <c r="S98" s="34">
        <v>197856.29766377399</v>
      </c>
      <c r="T98" s="368">
        <v>163089.30092909301</v>
      </c>
    </row>
    <row r="99" spans="1:20" s="103" customFormat="1" ht="12" customHeight="1">
      <c r="A99" s="1204" t="s">
        <v>309</v>
      </c>
      <c r="B99" s="1420"/>
      <c r="C99" s="34"/>
      <c r="D99" s="34"/>
      <c r="E99" s="1482"/>
      <c r="F99" s="1482">
        <v>0</v>
      </c>
      <c r="G99" s="309"/>
      <c r="H99" s="1482"/>
      <c r="I99" s="1482"/>
      <c r="J99" s="1482"/>
      <c r="K99" s="1482"/>
      <c r="L99" s="1482"/>
      <c r="M99" s="1482"/>
      <c r="N99" s="1482"/>
      <c r="O99" s="1482"/>
      <c r="P99" s="1482"/>
      <c r="Q99" s="1482"/>
      <c r="R99" s="1482"/>
      <c r="S99" s="1482"/>
      <c r="T99" s="983"/>
    </row>
    <row r="100" spans="1:20" s="103" customFormat="1" ht="12" customHeight="1">
      <c r="A100" s="362" t="s">
        <v>8</v>
      </c>
      <c r="B100" s="1421" t="s">
        <v>456</v>
      </c>
      <c r="C100" s="34">
        <v>2412452.8792719799</v>
      </c>
      <c r="D100" s="34">
        <v>2873148.6352608702</v>
      </c>
      <c r="E100" s="34">
        <v>3179487.2044107001</v>
      </c>
      <c r="F100" s="34">
        <v>3581139.3613267001</v>
      </c>
      <c r="G100" s="60">
        <v>3747609.8334501502</v>
      </c>
      <c r="H100" s="34">
        <v>3713098.84891001</v>
      </c>
      <c r="I100" s="34">
        <v>3716820.27806903</v>
      </c>
      <c r="J100" s="34">
        <v>3771956.5537626701</v>
      </c>
      <c r="K100" s="34">
        <v>3806579.49724061</v>
      </c>
      <c r="L100" s="34">
        <v>3845999.1595852398</v>
      </c>
      <c r="M100" s="34">
        <v>3824396.8158448902</v>
      </c>
      <c r="N100" s="34">
        <v>3791044.8245212301</v>
      </c>
      <c r="O100" s="34">
        <v>3771665.94479685</v>
      </c>
      <c r="P100" s="34">
        <v>3810518.1973165199</v>
      </c>
      <c r="Q100" s="34">
        <v>3818939.3738015401</v>
      </c>
      <c r="R100" s="34">
        <v>3904397.1279791398</v>
      </c>
      <c r="S100" s="34">
        <v>3862797.0733130402</v>
      </c>
      <c r="T100" s="368">
        <v>3903893.9770394401</v>
      </c>
    </row>
    <row r="101" spans="1:20" s="103" customFormat="1" ht="12" customHeight="1">
      <c r="A101" s="360"/>
      <c r="B101" s="1419" t="s">
        <v>96</v>
      </c>
      <c r="C101" s="34">
        <v>2088035.11321785</v>
      </c>
      <c r="D101" s="34">
        <v>2459829.17743858</v>
      </c>
      <c r="E101" s="34">
        <v>2731177.6944086598</v>
      </c>
      <c r="F101" s="34">
        <v>2990813.8487611702</v>
      </c>
      <c r="G101" s="60">
        <v>3080886.80517078</v>
      </c>
      <c r="H101" s="34">
        <v>3027186.5011060899</v>
      </c>
      <c r="I101" s="34">
        <v>3022031.94604429</v>
      </c>
      <c r="J101" s="34">
        <v>3084530.5243010698</v>
      </c>
      <c r="K101" s="34">
        <v>3107498.9847022998</v>
      </c>
      <c r="L101" s="34">
        <v>3116509.2414415898</v>
      </c>
      <c r="M101" s="34">
        <v>3130043.5409944099</v>
      </c>
      <c r="N101" s="34">
        <v>3101509.1000709999</v>
      </c>
      <c r="O101" s="34">
        <v>3109515.5801848299</v>
      </c>
      <c r="P101" s="34">
        <v>3155750.63428212</v>
      </c>
      <c r="Q101" s="34">
        <v>3157340.6490816101</v>
      </c>
      <c r="R101" s="34">
        <v>3227231.28515901</v>
      </c>
      <c r="S101" s="34">
        <v>3185096.9477142501</v>
      </c>
      <c r="T101" s="368">
        <v>3184626.6019828399</v>
      </c>
    </row>
    <row r="102" spans="1:20" s="103" customFormat="1" ht="12" customHeight="1">
      <c r="A102" s="360"/>
      <c r="B102" s="1419" t="s">
        <v>457</v>
      </c>
      <c r="C102" s="34">
        <v>459295.406682453</v>
      </c>
      <c r="D102" s="34">
        <v>555777.19304824201</v>
      </c>
      <c r="E102" s="34">
        <v>690665.56646386802</v>
      </c>
      <c r="F102" s="34">
        <v>860753.46881745197</v>
      </c>
      <c r="G102" s="60">
        <v>873114.59626502497</v>
      </c>
      <c r="H102" s="34">
        <v>798842.60149482603</v>
      </c>
      <c r="I102" s="34">
        <v>786566.49929969001</v>
      </c>
      <c r="J102" s="34">
        <v>802082.59390513506</v>
      </c>
      <c r="K102" s="34">
        <v>815892.80593400204</v>
      </c>
      <c r="L102" s="34">
        <v>838387.19299636898</v>
      </c>
      <c r="M102" s="34">
        <v>867379.68541482894</v>
      </c>
      <c r="N102" s="34">
        <v>848887.10474378802</v>
      </c>
      <c r="O102" s="34">
        <v>848915.18470050895</v>
      </c>
      <c r="P102" s="34">
        <v>865905.01340630197</v>
      </c>
      <c r="Q102" s="34">
        <v>857201.10228902695</v>
      </c>
      <c r="R102" s="34">
        <v>942376.306258325</v>
      </c>
      <c r="S102" s="34">
        <v>902928.83233163401</v>
      </c>
      <c r="T102" s="368">
        <v>876933.34415507503</v>
      </c>
    </row>
    <row r="103" spans="1:20" s="103" customFormat="1" ht="12" customHeight="1">
      <c r="A103" s="360"/>
      <c r="B103" s="1419" t="s">
        <v>458</v>
      </c>
      <c r="C103" s="34">
        <v>864259.00363228202</v>
      </c>
      <c r="D103" s="34">
        <v>1005489.17477874</v>
      </c>
      <c r="E103" s="34">
        <v>1105687.0448673901</v>
      </c>
      <c r="F103" s="34">
        <v>1176897.4862250199</v>
      </c>
      <c r="G103" s="60">
        <v>1201674.29127859</v>
      </c>
      <c r="H103" s="34">
        <v>1186653.1409861301</v>
      </c>
      <c r="I103" s="34">
        <v>1186507.1863061199</v>
      </c>
      <c r="J103" s="34">
        <v>1209526.0702496599</v>
      </c>
      <c r="K103" s="34">
        <v>1211353.9882137901</v>
      </c>
      <c r="L103" s="34">
        <v>1204646.37465622</v>
      </c>
      <c r="M103" s="34">
        <v>1228669.16693214</v>
      </c>
      <c r="N103" s="34">
        <v>1229166.7271296601</v>
      </c>
      <c r="O103" s="34">
        <v>1214123.9600832099</v>
      </c>
      <c r="P103" s="34">
        <v>1235223.1097401499</v>
      </c>
      <c r="Q103" s="34">
        <v>1250693.02511812</v>
      </c>
      <c r="R103" s="34">
        <v>1263438.75789022</v>
      </c>
      <c r="S103" s="34">
        <v>1298913.2611487899</v>
      </c>
      <c r="T103" s="368">
        <v>1279093.46709721</v>
      </c>
    </row>
    <row r="104" spans="1:20" s="103" customFormat="1" ht="12" customHeight="1">
      <c r="A104" s="360"/>
      <c r="B104" s="1419" t="s">
        <v>459</v>
      </c>
      <c r="C104" s="34">
        <v>764480.70290311496</v>
      </c>
      <c r="D104" s="34">
        <v>898562.80961159698</v>
      </c>
      <c r="E104" s="34">
        <v>934825.08307740197</v>
      </c>
      <c r="F104" s="34">
        <v>953162.89371869096</v>
      </c>
      <c r="G104" s="60">
        <v>1006097.91762717</v>
      </c>
      <c r="H104" s="34">
        <v>1041690.7586251399</v>
      </c>
      <c r="I104" s="34">
        <v>1048958.2604384799</v>
      </c>
      <c r="J104" s="34">
        <v>1072921.8601462699</v>
      </c>
      <c r="K104" s="34">
        <v>1080252.1905545001</v>
      </c>
      <c r="L104" s="34">
        <v>1073475.6737889999</v>
      </c>
      <c r="M104" s="34">
        <v>1033994.6886474401</v>
      </c>
      <c r="N104" s="34">
        <v>1023455.26819755</v>
      </c>
      <c r="O104" s="34">
        <v>1046476.43540111</v>
      </c>
      <c r="P104" s="34">
        <v>1054622.5111356699</v>
      </c>
      <c r="Q104" s="34">
        <v>1049446.52167446</v>
      </c>
      <c r="R104" s="34">
        <v>1021416.2210104601</v>
      </c>
      <c r="S104" s="34">
        <v>983254.85423382104</v>
      </c>
      <c r="T104" s="368">
        <v>1028599.79073055</v>
      </c>
    </row>
    <row r="105" spans="1:20" s="103" customFormat="1" ht="12" customHeight="1">
      <c r="A105" s="360"/>
      <c r="B105" s="1419" t="s">
        <v>460</v>
      </c>
      <c r="C105" s="34">
        <v>324417.76605412801</v>
      </c>
      <c r="D105" s="34">
        <v>413319.45782228798</v>
      </c>
      <c r="E105" s="34">
        <v>448309.51000204799</v>
      </c>
      <c r="F105" s="34">
        <v>590325.51256553305</v>
      </c>
      <c r="G105" s="60">
        <v>666723.02827937005</v>
      </c>
      <c r="H105" s="34">
        <v>685912.34780392295</v>
      </c>
      <c r="I105" s="34">
        <v>694788.33202473796</v>
      </c>
      <c r="J105" s="34">
        <v>687426.02946160303</v>
      </c>
      <c r="K105" s="34">
        <v>699080.512538312</v>
      </c>
      <c r="L105" s="34">
        <v>729489.91814364796</v>
      </c>
      <c r="M105" s="34">
        <v>694353.27485048503</v>
      </c>
      <c r="N105" s="34">
        <v>689535.72445023805</v>
      </c>
      <c r="O105" s="34">
        <v>662150.36461201403</v>
      </c>
      <c r="P105" s="34">
        <v>654767.56303440605</v>
      </c>
      <c r="Q105" s="34">
        <v>661598.72471993498</v>
      </c>
      <c r="R105" s="34">
        <v>677165.84282013203</v>
      </c>
      <c r="S105" s="34">
        <v>677700.12559879699</v>
      </c>
      <c r="T105" s="368">
        <v>719267.37505660194</v>
      </c>
    </row>
    <row r="106" spans="1:20" s="103" customFormat="1" ht="12" customHeight="1">
      <c r="A106" s="360"/>
      <c r="B106" s="1419" t="s">
        <v>457</v>
      </c>
      <c r="C106" s="34">
        <v>132385.16086693801</v>
      </c>
      <c r="D106" s="34">
        <v>204898.77165355501</v>
      </c>
      <c r="E106" s="34">
        <v>267917.80442111898</v>
      </c>
      <c r="F106" s="34">
        <v>416369.54607376701</v>
      </c>
      <c r="G106" s="60">
        <v>493774.22525678499</v>
      </c>
      <c r="H106" s="34">
        <v>503611.11243353598</v>
      </c>
      <c r="I106" s="34">
        <v>509334.89249049401</v>
      </c>
      <c r="J106" s="34">
        <v>503415.19981237198</v>
      </c>
      <c r="K106" s="34">
        <v>515269.444952727</v>
      </c>
      <c r="L106" s="34">
        <v>548133.72013552999</v>
      </c>
      <c r="M106" s="34">
        <v>499278.75972499099</v>
      </c>
      <c r="N106" s="34">
        <v>487877.73748162901</v>
      </c>
      <c r="O106" s="34">
        <v>473745.51896085899</v>
      </c>
      <c r="P106" s="34">
        <v>474871.34492224501</v>
      </c>
      <c r="Q106" s="34">
        <v>477699.39475225401</v>
      </c>
      <c r="R106" s="34">
        <v>484018.20309374499</v>
      </c>
      <c r="S106" s="34">
        <v>487486.18061184499</v>
      </c>
      <c r="T106" s="368">
        <v>528912.51989188103</v>
      </c>
    </row>
    <row r="107" spans="1:20" s="103" customFormat="1" ht="12" customHeight="1">
      <c r="A107" s="360"/>
      <c r="B107" s="1419" t="s">
        <v>461</v>
      </c>
      <c r="C107" s="34">
        <v>47086.693730346997</v>
      </c>
      <c r="D107" s="34">
        <v>46355.795861988998</v>
      </c>
      <c r="E107" s="34">
        <v>46356.831863193001</v>
      </c>
      <c r="F107" s="34">
        <v>56563.201532446998</v>
      </c>
      <c r="G107" s="60">
        <v>54025.408576654998</v>
      </c>
      <c r="H107" s="34">
        <v>56599.722403795997</v>
      </c>
      <c r="I107" s="34">
        <v>55807.051475861001</v>
      </c>
      <c r="J107" s="34">
        <v>55825.680435260998</v>
      </c>
      <c r="K107" s="34">
        <v>58340.835328364999</v>
      </c>
      <c r="L107" s="34">
        <v>58229.258075049001</v>
      </c>
      <c r="M107" s="34">
        <v>60115.236785392997</v>
      </c>
      <c r="N107" s="34">
        <v>60588.574609561998</v>
      </c>
      <c r="O107" s="34">
        <v>58663.218844265</v>
      </c>
      <c r="P107" s="34">
        <v>61398.509656239003</v>
      </c>
      <c r="Q107" s="34">
        <v>60231.488377986003</v>
      </c>
      <c r="R107" s="34">
        <v>61117.275271828999</v>
      </c>
      <c r="S107" s="34">
        <v>60507.287711243</v>
      </c>
      <c r="T107" s="368">
        <v>62065.337052251001</v>
      </c>
    </row>
    <row r="108" spans="1:20" s="103" customFormat="1" ht="12" customHeight="1">
      <c r="A108" s="360"/>
      <c r="B108" s="1419" t="s">
        <v>459</v>
      </c>
      <c r="C108" s="34">
        <v>144945.91145684299</v>
      </c>
      <c r="D108" s="34">
        <v>162064.890306744</v>
      </c>
      <c r="E108" s="34">
        <v>134034.87371773599</v>
      </c>
      <c r="F108" s="34">
        <v>117392.764959319</v>
      </c>
      <c r="G108" s="60">
        <v>118923.39444593</v>
      </c>
      <c r="H108" s="34">
        <v>125701.51296659101</v>
      </c>
      <c r="I108" s="34">
        <v>129646.388058383</v>
      </c>
      <c r="J108" s="34">
        <v>128185.14921397</v>
      </c>
      <c r="K108" s="34">
        <v>125470.23225722001</v>
      </c>
      <c r="L108" s="34">
        <v>123126.93993306901</v>
      </c>
      <c r="M108" s="34">
        <v>134959.27834010101</v>
      </c>
      <c r="N108" s="34">
        <v>141069.41235904701</v>
      </c>
      <c r="O108" s="34">
        <v>129741.62680689</v>
      </c>
      <c r="P108" s="34">
        <v>118497.70845592199</v>
      </c>
      <c r="Q108" s="34">
        <v>123667.841589695</v>
      </c>
      <c r="R108" s="34">
        <v>132030.364454558</v>
      </c>
      <c r="S108" s="34">
        <v>129706.657275709</v>
      </c>
      <c r="T108" s="368">
        <v>128289.51811247</v>
      </c>
    </row>
    <row r="109" spans="1:20" s="103" customFormat="1" ht="12" customHeight="1">
      <c r="A109" s="360" t="s">
        <v>9</v>
      </c>
      <c r="B109" s="1421" t="s">
        <v>462</v>
      </c>
      <c r="C109" s="34">
        <v>1050.614880762</v>
      </c>
      <c r="D109" s="34">
        <v>537.15900874600004</v>
      </c>
      <c r="E109" s="34">
        <v>1670.865665714</v>
      </c>
      <c r="F109" s="34">
        <v>756.77518463599995</v>
      </c>
      <c r="G109" s="60">
        <v>495.40669809500002</v>
      </c>
      <c r="H109" s="34">
        <v>448.94191072500001</v>
      </c>
      <c r="I109" s="34">
        <v>442.43188827900002</v>
      </c>
      <c r="J109" s="34">
        <v>452.82150762999999</v>
      </c>
      <c r="K109" s="34">
        <v>431.35626277099999</v>
      </c>
      <c r="L109" s="34">
        <v>426.65749740799998</v>
      </c>
      <c r="M109" s="34">
        <v>453.762488948</v>
      </c>
      <c r="N109" s="34">
        <v>492.08092066099999</v>
      </c>
      <c r="O109" s="34">
        <v>470.05415089799999</v>
      </c>
      <c r="P109" s="34">
        <v>445.03323324600001</v>
      </c>
      <c r="Q109" s="34">
        <v>430.50733115200001</v>
      </c>
      <c r="R109" s="34">
        <v>439.04682633200002</v>
      </c>
      <c r="S109" s="34">
        <v>406.37319627300002</v>
      </c>
      <c r="T109" s="368">
        <v>458.371276169</v>
      </c>
    </row>
    <row r="110" spans="1:20" s="103" customFormat="1" ht="12" customHeight="1">
      <c r="A110" s="360" t="s">
        <v>10</v>
      </c>
      <c r="B110" s="1421" t="s">
        <v>463</v>
      </c>
      <c r="C110" s="34">
        <v>44303.222472465</v>
      </c>
      <c r="D110" s="34">
        <v>44899.190681911001</v>
      </c>
      <c r="E110" s="34">
        <v>38720.403859822</v>
      </c>
      <c r="F110" s="34">
        <v>41672.151065541999</v>
      </c>
      <c r="G110" s="60">
        <v>40700.947106380001</v>
      </c>
      <c r="H110" s="34">
        <v>36436.066207556003</v>
      </c>
      <c r="I110" s="34">
        <v>40299.150110401002</v>
      </c>
      <c r="J110" s="34">
        <v>47629.894042435997</v>
      </c>
      <c r="K110" s="34">
        <v>49665.480000549003</v>
      </c>
      <c r="L110" s="34">
        <v>47933.835300801002</v>
      </c>
      <c r="M110" s="34">
        <v>52101.260448571004</v>
      </c>
      <c r="N110" s="34">
        <v>56161.699946276</v>
      </c>
      <c r="O110" s="34">
        <v>48110.660265412997</v>
      </c>
      <c r="P110" s="34">
        <v>44159.083909911998</v>
      </c>
      <c r="Q110" s="34">
        <v>49098.394520246999</v>
      </c>
      <c r="R110" s="34">
        <v>50082.378635647001</v>
      </c>
      <c r="S110" s="34">
        <v>56659.247903550997</v>
      </c>
      <c r="T110" s="368">
        <v>49962.401023038998</v>
      </c>
    </row>
    <row r="111" spans="1:20" s="103" customFormat="1" ht="12" customHeight="1">
      <c r="A111" s="360" t="s">
        <v>11</v>
      </c>
      <c r="B111" s="1421" t="s">
        <v>464</v>
      </c>
      <c r="C111" s="34">
        <v>64982.891631748003</v>
      </c>
      <c r="D111" s="34">
        <v>83796.339628488</v>
      </c>
      <c r="E111" s="34">
        <v>80309.058126363001</v>
      </c>
      <c r="F111" s="34">
        <v>85868.442185947002</v>
      </c>
      <c r="G111" s="60">
        <v>76326.638100166994</v>
      </c>
      <c r="H111" s="34">
        <v>83229.091297527993</v>
      </c>
      <c r="I111" s="34">
        <v>83085.513845035006</v>
      </c>
      <c r="J111" s="34">
        <v>78026.999041871997</v>
      </c>
      <c r="K111" s="34">
        <v>74695.939976958005</v>
      </c>
      <c r="L111" s="34">
        <v>74886.461931244005</v>
      </c>
      <c r="M111" s="34">
        <v>70846.223017262004</v>
      </c>
      <c r="N111" s="34">
        <v>69807.172449239006</v>
      </c>
      <c r="O111" s="34">
        <v>66005.031263120996</v>
      </c>
      <c r="P111" s="34">
        <v>65875.798312982006</v>
      </c>
      <c r="Q111" s="34">
        <v>65422.677858386996</v>
      </c>
      <c r="R111" s="34">
        <v>61488.665613751</v>
      </c>
      <c r="S111" s="34">
        <v>62061.278041156998</v>
      </c>
      <c r="T111" s="368">
        <v>62467.313168294</v>
      </c>
    </row>
    <row r="112" spans="1:20" s="103" customFormat="1" ht="12" customHeight="1">
      <c r="A112" s="360" t="s">
        <v>98</v>
      </c>
      <c r="B112" s="1421" t="s">
        <v>465</v>
      </c>
      <c r="C112" s="34">
        <v>146341.863962762</v>
      </c>
      <c r="D112" s="34">
        <v>141994.361853885</v>
      </c>
      <c r="E112" s="34">
        <v>124730.868990011</v>
      </c>
      <c r="F112" s="34">
        <v>136000.22937930399</v>
      </c>
      <c r="G112" s="60">
        <v>163463.52005914101</v>
      </c>
      <c r="H112" s="34">
        <v>157771.61377286201</v>
      </c>
      <c r="I112" s="34">
        <v>153620.76563547301</v>
      </c>
      <c r="J112" s="34">
        <v>153102.00478616499</v>
      </c>
      <c r="K112" s="34">
        <v>158915.06651075001</v>
      </c>
      <c r="L112" s="34">
        <v>161425.08292932599</v>
      </c>
      <c r="M112" s="34">
        <v>158382.26965642101</v>
      </c>
      <c r="N112" s="34">
        <v>156853.36175962599</v>
      </c>
      <c r="O112" s="34">
        <v>168381.309725987</v>
      </c>
      <c r="P112" s="34">
        <v>168941.66304742999</v>
      </c>
      <c r="Q112" s="34">
        <v>175995.90779500999</v>
      </c>
      <c r="R112" s="34">
        <v>181412.25187514201</v>
      </c>
      <c r="S112" s="34">
        <v>220446.56481961001</v>
      </c>
      <c r="T112" s="368">
        <v>221000.52938819601</v>
      </c>
    </row>
    <row r="113" spans="1:20" s="103" customFormat="1" ht="12" customHeight="1">
      <c r="A113" s="360"/>
      <c r="B113" s="1419" t="s">
        <v>96</v>
      </c>
      <c r="C113" s="34">
        <v>15276.909856475</v>
      </c>
      <c r="D113" s="34">
        <v>24981.724400821</v>
      </c>
      <c r="E113" s="34">
        <v>23436.302690737</v>
      </c>
      <c r="F113" s="34">
        <v>25661.320135670001</v>
      </c>
      <c r="G113" s="60">
        <v>34976.279358377004</v>
      </c>
      <c r="H113" s="34">
        <v>34894.652796939998</v>
      </c>
      <c r="I113" s="34">
        <v>34794.216158830997</v>
      </c>
      <c r="J113" s="34">
        <v>34711.956624919003</v>
      </c>
      <c r="K113" s="34">
        <v>34797.644746839003</v>
      </c>
      <c r="L113" s="34">
        <v>34569.707228405998</v>
      </c>
      <c r="M113" s="34">
        <v>30828.281133821001</v>
      </c>
      <c r="N113" s="34">
        <v>29458.402820989999</v>
      </c>
      <c r="O113" s="34">
        <v>29898.126392761998</v>
      </c>
      <c r="P113" s="34">
        <v>30545.445057672001</v>
      </c>
      <c r="Q113" s="34">
        <v>30546.270646327001</v>
      </c>
      <c r="R113" s="34">
        <v>31467.472188258998</v>
      </c>
      <c r="S113" s="34">
        <v>35149.632542312997</v>
      </c>
      <c r="T113" s="368">
        <v>35046.393126465999</v>
      </c>
    </row>
    <row r="114" spans="1:20" s="103" customFormat="1" ht="12" customHeight="1">
      <c r="A114" s="360"/>
      <c r="B114" s="1419" t="s">
        <v>460</v>
      </c>
      <c r="C114" s="34">
        <v>131064.954106287</v>
      </c>
      <c r="D114" s="34">
        <v>117012.637453064</v>
      </c>
      <c r="E114" s="34">
        <v>101294.566299274</v>
      </c>
      <c r="F114" s="34">
        <v>110338.909243634</v>
      </c>
      <c r="G114" s="201">
        <v>128487.240700764</v>
      </c>
      <c r="H114" s="69">
        <v>122876.960975922</v>
      </c>
      <c r="I114" s="69">
        <v>118826.549476642</v>
      </c>
      <c r="J114" s="69">
        <v>118390.048161246</v>
      </c>
      <c r="K114" s="69">
        <v>124117.421763911</v>
      </c>
      <c r="L114" s="69">
        <v>126855.37570092001</v>
      </c>
      <c r="M114" s="69">
        <v>127553.9885226</v>
      </c>
      <c r="N114" s="69">
        <v>127394.958938636</v>
      </c>
      <c r="O114" s="69">
        <v>138483.183333225</v>
      </c>
      <c r="P114" s="69">
        <v>138396.21798975801</v>
      </c>
      <c r="Q114" s="69">
        <v>145449.63714868299</v>
      </c>
      <c r="R114" s="69">
        <v>149944.779686883</v>
      </c>
      <c r="S114" s="69">
        <v>185296.93227729699</v>
      </c>
      <c r="T114" s="369">
        <v>185954.13626172999</v>
      </c>
    </row>
    <row r="115" spans="1:20" s="103" customFormat="1" ht="12" customHeight="1">
      <c r="A115" s="363" t="s">
        <v>97</v>
      </c>
      <c r="B115" s="1421" t="s">
        <v>466</v>
      </c>
      <c r="C115" s="34">
        <v>1793.966346125</v>
      </c>
      <c r="D115" s="34">
        <v>2344.5379782149998</v>
      </c>
      <c r="E115" s="34">
        <v>1351.0101221980001</v>
      </c>
      <c r="F115" s="34">
        <v>3709.2215319279999</v>
      </c>
      <c r="G115" s="201">
        <v>3847.962256243</v>
      </c>
      <c r="H115" s="69">
        <v>6511.1593372159996</v>
      </c>
      <c r="I115" s="69">
        <v>4157.3197157289997</v>
      </c>
      <c r="J115" s="69">
        <v>5018.3720974939997</v>
      </c>
      <c r="K115" s="69">
        <v>8715.4332081430002</v>
      </c>
      <c r="L115" s="69">
        <v>7202.4078055079999</v>
      </c>
      <c r="M115" s="69">
        <v>6722.2280716470004</v>
      </c>
      <c r="N115" s="69">
        <v>5558.4430086299999</v>
      </c>
      <c r="O115" s="69">
        <v>8411.2467785099998</v>
      </c>
      <c r="P115" s="69">
        <v>8595.8355554490008</v>
      </c>
      <c r="Q115" s="69">
        <v>6435.5216186070002</v>
      </c>
      <c r="R115" s="69">
        <v>7757.6034754760003</v>
      </c>
      <c r="S115" s="69">
        <v>10421.360786312</v>
      </c>
      <c r="T115" s="369">
        <v>10562.503005283999</v>
      </c>
    </row>
    <row r="116" spans="1:20" s="103" customFormat="1" ht="34.700000000000003" customHeight="1">
      <c r="A116" s="360" t="s">
        <v>125</v>
      </c>
      <c r="B116" s="1421" t="s">
        <v>467</v>
      </c>
      <c r="C116" s="69">
        <v>105406.370665979</v>
      </c>
      <c r="D116" s="69">
        <v>66727.920826551999</v>
      </c>
      <c r="E116" s="69">
        <v>62316.450896551003</v>
      </c>
      <c r="F116" s="69">
        <v>60980.831367551</v>
      </c>
      <c r="G116" s="201">
        <v>93700.297882985993</v>
      </c>
      <c r="H116" s="69">
        <v>93366.456195495994</v>
      </c>
      <c r="I116" s="69">
        <v>95717.114319494998</v>
      </c>
      <c r="J116" s="69">
        <v>107042.643617551</v>
      </c>
      <c r="K116" s="69">
        <v>117195.486774911</v>
      </c>
      <c r="L116" s="69">
        <v>119846.97309092199</v>
      </c>
      <c r="M116" s="69">
        <v>122491.896305003</v>
      </c>
      <c r="N116" s="69">
        <v>129817.17889267</v>
      </c>
      <c r="O116" s="69">
        <v>151511.917294435</v>
      </c>
      <c r="P116" s="69">
        <v>117247.365482161</v>
      </c>
      <c r="Q116" s="69">
        <v>111904.77787227101</v>
      </c>
      <c r="R116" s="69">
        <v>116385.14985484999</v>
      </c>
      <c r="S116" s="69">
        <v>158631.939315728</v>
      </c>
      <c r="T116" s="369">
        <v>128821.624136189</v>
      </c>
    </row>
    <row r="117" spans="1:20" s="103" customFormat="1" ht="12" customHeight="1">
      <c r="A117" s="360" t="s">
        <v>203</v>
      </c>
      <c r="B117" s="1421" t="s">
        <v>713</v>
      </c>
      <c r="C117" s="34">
        <v>1698.038863404</v>
      </c>
      <c r="D117" s="34">
        <v>1383.4787135629999</v>
      </c>
      <c r="E117" s="34">
        <v>933.72075532199995</v>
      </c>
      <c r="F117" s="34">
        <v>1292.710827636</v>
      </c>
      <c r="G117" s="60">
        <v>1857.0733885269999</v>
      </c>
      <c r="H117" s="34">
        <v>1771.1209375430001</v>
      </c>
      <c r="I117" s="34">
        <v>1917.76635276</v>
      </c>
      <c r="J117" s="34">
        <v>1825.8909772510001</v>
      </c>
      <c r="K117" s="34">
        <v>1673.293805496</v>
      </c>
      <c r="L117" s="34">
        <v>1665.770660722</v>
      </c>
      <c r="M117" s="34">
        <v>1561.572209212</v>
      </c>
      <c r="N117" s="34">
        <v>1677.619495061</v>
      </c>
      <c r="O117" s="34">
        <v>1714.4898642779999</v>
      </c>
      <c r="P117" s="34">
        <v>1563.81938309</v>
      </c>
      <c r="Q117" s="34">
        <v>1640.923564536</v>
      </c>
      <c r="R117" s="34">
        <v>1797.0793716359999</v>
      </c>
      <c r="S117" s="34">
        <v>2063.5073943259999</v>
      </c>
      <c r="T117" s="368">
        <v>1781.517224253</v>
      </c>
    </row>
    <row r="118" spans="1:20" s="103" customFormat="1" ht="12" customHeight="1">
      <c r="A118" s="1204" t="s">
        <v>724</v>
      </c>
      <c r="B118" s="1420"/>
      <c r="C118" s="34"/>
      <c r="D118" s="34"/>
      <c r="E118" s="34"/>
      <c r="F118" s="34">
        <v>0</v>
      </c>
      <c r="G118" s="309"/>
      <c r="H118" s="1482"/>
      <c r="I118" s="1482"/>
      <c r="J118" s="1482"/>
      <c r="K118" s="1482"/>
      <c r="L118" s="1482"/>
      <c r="M118" s="1482"/>
      <c r="N118" s="1482"/>
      <c r="O118" s="1482"/>
      <c r="P118" s="1482"/>
      <c r="Q118" s="1482"/>
      <c r="R118" s="1482"/>
      <c r="S118" s="1482"/>
      <c r="T118" s="983"/>
    </row>
    <row r="119" spans="1:20" s="103" customFormat="1" ht="12" customHeight="1">
      <c r="A119" s="360" t="s">
        <v>8</v>
      </c>
      <c r="B119" s="1421" t="s">
        <v>468</v>
      </c>
      <c r="C119" s="34">
        <v>29764.817073124999</v>
      </c>
      <c r="D119" s="34">
        <v>30446.390074991999</v>
      </c>
      <c r="E119" s="34">
        <v>33460.919117247999</v>
      </c>
      <c r="F119" s="34">
        <v>32540.818736941001</v>
      </c>
      <c r="G119" s="60">
        <v>31522.364607236999</v>
      </c>
      <c r="H119" s="34">
        <v>31522.364607236999</v>
      </c>
      <c r="I119" s="34">
        <v>31522.364607236999</v>
      </c>
      <c r="J119" s="34">
        <v>31522.364607236999</v>
      </c>
      <c r="K119" s="34">
        <v>31490.335716796999</v>
      </c>
      <c r="L119" s="34">
        <v>31589.183093953001</v>
      </c>
      <c r="M119" s="34">
        <v>31589.182090609</v>
      </c>
      <c r="N119" s="34">
        <v>31554.517082301001</v>
      </c>
      <c r="O119" s="34">
        <v>31314.127037301001</v>
      </c>
      <c r="P119" s="34">
        <v>30967.638986812999</v>
      </c>
      <c r="Q119" s="34">
        <v>30967.639006812999</v>
      </c>
      <c r="R119" s="34">
        <v>30967.639006812999</v>
      </c>
      <c r="S119" s="34">
        <v>30967.639006813999</v>
      </c>
      <c r="T119" s="368">
        <v>30989.742610355999</v>
      </c>
    </row>
    <row r="120" spans="1:20" s="103" customFormat="1" ht="12" customHeight="1">
      <c r="A120" s="360" t="s">
        <v>9</v>
      </c>
      <c r="B120" s="1421"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68">
        <v>13596.146757315</v>
      </c>
    </row>
    <row r="121" spans="1:20" s="103" customFormat="1" ht="12" customHeight="1">
      <c r="A121" s="360" t="s">
        <v>10</v>
      </c>
      <c r="B121" s="1421" t="s">
        <v>470</v>
      </c>
      <c r="C121" s="34">
        <v>276331.90218533401</v>
      </c>
      <c r="D121" s="34">
        <v>300630.79153806699</v>
      </c>
      <c r="E121" s="34">
        <v>312691.270248827</v>
      </c>
      <c r="F121" s="34">
        <v>328620.98214992997</v>
      </c>
      <c r="G121" s="60">
        <v>355528.57522487</v>
      </c>
      <c r="H121" s="34">
        <v>483981.33979945298</v>
      </c>
      <c r="I121" s="34">
        <v>484063.60108759801</v>
      </c>
      <c r="J121" s="34">
        <v>404438.64179965301</v>
      </c>
      <c r="K121" s="34">
        <v>404439.04719571798</v>
      </c>
      <c r="L121" s="34">
        <v>404438.97751772701</v>
      </c>
      <c r="M121" s="34">
        <v>404439.465263666</v>
      </c>
      <c r="N121" s="34">
        <v>404439.325907683</v>
      </c>
      <c r="O121" s="34">
        <v>404438.48977178801</v>
      </c>
      <c r="P121" s="34">
        <v>404438.28701353999</v>
      </c>
      <c r="Q121" s="34">
        <v>404437.76442860498</v>
      </c>
      <c r="R121" s="34">
        <v>404437.65991161799</v>
      </c>
      <c r="S121" s="34">
        <v>384095.11387867702</v>
      </c>
      <c r="T121" s="368">
        <v>514348.32472445298</v>
      </c>
    </row>
    <row r="122" spans="1:20" s="103" customFormat="1" ht="24">
      <c r="A122" s="360" t="s">
        <v>11</v>
      </c>
      <c r="B122" s="1421" t="s">
        <v>471</v>
      </c>
      <c r="C122" s="69">
        <v>74133.712203839998</v>
      </c>
      <c r="D122" s="69">
        <v>37300.849716343</v>
      </c>
      <c r="E122" s="69">
        <v>69282.373649818997</v>
      </c>
      <c r="F122" s="69">
        <v>106452.440922076</v>
      </c>
      <c r="G122" s="201">
        <v>128722.559411733</v>
      </c>
      <c r="H122" s="69">
        <v>10427.304693107</v>
      </c>
      <c r="I122" s="69">
        <v>18955.509773553</v>
      </c>
      <c r="J122" s="69">
        <v>31074.071765745</v>
      </c>
      <c r="K122" s="69">
        <v>40781.786916391997</v>
      </c>
      <c r="L122" s="69">
        <v>51315.084781432</v>
      </c>
      <c r="M122" s="69">
        <v>65035.420834525001</v>
      </c>
      <c r="N122" s="69">
        <v>74841.505028779997</v>
      </c>
      <c r="O122" s="69">
        <v>85793.100256680002</v>
      </c>
      <c r="P122" s="69">
        <v>97759.143308286002</v>
      </c>
      <c r="Q122" s="69">
        <v>109062.72401135</v>
      </c>
      <c r="R122" s="69">
        <v>119393.30099966199</v>
      </c>
      <c r="S122" s="69">
        <v>131401.04030079901</v>
      </c>
      <c r="T122" s="369">
        <v>7745.4312863080004</v>
      </c>
    </row>
    <row r="123" spans="1:20" s="103" customFormat="1" ht="12" customHeight="1">
      <c r="A123" s="360" t="s">
        <v>98</v>
      </c>
      <c r="B123" s="1421" t="s">
        <v>472</v>
      </c>
      <c r="C123" s="34">
        <v>33407.082504241</v>
      </c>
      <c r="D123" s="34">
        <v>49834.429469691997</v>
      </c>
      <c r="E123" s="34">
        <v>119756.879546147</v>
      </c>
      <c r="F123" s="34">
        <v>103219.65651321301</v>
      </c>
      <c r="G123" s="60">
        <v>113713.811380492</v>
      </c>
      <c r="H123" s="34">
        <v>114019.327209568</v>
      </c>
      <c r="I123" s="34">
        <v>113467.340239361</v>
      </c>
      <c r="J123" s="34">
        <v>113701.149821962</v>
      </c>
      <c r="K123" s="34">
        <v>110642.92735007399</v>
      </c>
      <c r="L123" s="34">
        <v>112113.620357922</v>
      </c>
      <c r="M123" s="34">
        <v>112781.998413283</v>
      </c>
      <c r="N123" s="34">
        <v>114447.698788886</v>
      </c>
      <c r="O123" s="34">
        <v>116783.424964708</v>
      </c>
      <c r="P123" s="34">
        <v>118360.67057264</v>
      </c>
      <c r="Q123" s="34">
        <v>115989.99803943301</v>
      </c>
      <c r="R123" s="34">
        <v>115512.21321375501</v>
      </c>
      <c r="S123" s="34">
        <v>114918.937054996</v>
      </c>
      <c r="T123" s="368">
        <v>115998.050371013</v>
      </c>
    </row>
    <row r="124" spans="1:20" s="103" customFormat="1" ht="12" customHeight="1" thickBot="1">
      <c r="A124" s="364" t="s">
        <v>97</v>
      </c>
      <c r="B124" s="365" t="s">
        <v>473</v>
      </c>
      <c r="C124" s="370">
        <v>3785.2018756480002</v>
      </c>
      <c r="D124" s="370">
        <v>10945.373350618</v>
      </c>
      <c r="E124" s="370">
        <v>25161.569766836001</v>
      </c>
      <c r="F124" s="370">
        <v>27504.701981865001</v>
      </c>
      <c r="G124" s="1064">
        <v>32756.738708954999</v>
      </c>
      <c r="H124" s="370">
        <v>27287.860230814</v>
      </c>
      <c r="I124" s="370">
        <v>27197.189557197999</v>
      </c>
      <c r="J124" s="370">
        <v>27394.818385009999</v>
      </c>
      <c r="K124" s="370">
        <v>27965.102415083002</v>
      </c>
      <c r="L124" s="370">
        <v>27951.828421586</v>
      </c>
      <c r="M124" s="370">
        <v>28128.393295727001</v>
      </c>
      <c r="N124" s="370">
        <v>27958.934960618</v>
      </c>
      <c r="O124" s="370">
        <v>26827.963914298001</v>
      </c>
      <c r="P124" s="370">
        <v>26385.823731445002</v>
      </c>
      <c r="Q124" s="370">
        <v>27166.901092933</v>
      </c>
      <c r="R124" s="370">
        <v>27378.561211097</v>
      </c>
      <c r="S124" s="370">
        <v>24730.849260244999</v>
      </c>
      <c r="T124" s="371">
        <v>20121.368422340998</v>
      </c>
    </row>
    <row r="125" spans="1:20" s="103" customFormat="1" ht="14.25" hidden="1" customHeight="1" thickBot="1">
      <c r="A125" s="984" t="s">
        <v>233</v>
      </c>
      <c r="B125" s="1483"/>
      <c r="C125" s="1484"/>
      <c r="D125" s="1484"/>
      <c r="E125" s="1484"/>
      <c r="F125" s="1484"/>
      <c r="G125" s="1485"/>
      <c r="H125" s="1484"/>
      <c r="I125" s="1484"/>
      <c r="J125" s="1484"/>
      <c r="K125" s="1484"/>
      <c r="L125" s="1484"/>
      <c r="M125" s="1484"/>
      <c r="N125" s="1484"/>
      <c r="O125" s="1484"/>
      <c r="P125" s="1484"/>
      <c r="Q125" s="1484"/>
      <c r="R125" s="1484"/>
      <c r="S125" s="1484">
        <v>15286.126477293001</v>
      </c>
      <c r="T125" s="1486">
        <v>15286.126477293001</v>
      </c>
    </row>
    <row r="126" spans="1:20" s="103" customFormat="1" ht="16.7" hidden="1" customHeight="1">
      <c r="A126" s="984" t="s">
        <v>234</v>
      </c>
      <c r="B126" s="1483"/>
      <c r="C126" s="1484"/>
      <c r="D126" s="1484"/>
      <c r="E126" s="1484"/>
      <c r="F126" s="1484"/>
      <c r="G126" s="1485"/>
      <c r="H126" s="1484"/>
      <c r="I126" s="1484"/>
      <c r="J126" s="1484"/>
      <c r="K126" s="1484"/>
      <c r="L126" s="1484"/>
      <c r="M126" s="1484"/>
      <c r="N126" s="1484"/>
      <c r="O126" s="1484"/>
      <c r="P126" s="1484"/>
      <c r="Q126" s="1484"/>
      <c r="R126" s="1484"/>
      <c r="S126" s="1484"/>
      <c r="T126" s="1486"/>
    </row>
    <row r="127" spans="1:20" s="103" customFormat="1" ht="12" hidden="1" customHeight="1">
      <c r="A127" s="1236" t="s">
        <v>243</v>
      </c>
      <c r="B127" s="1487"/>
      <c r="C127" s="1477"/>
      <c r="D127" s="1477"/>
      <c r="E127" s="1477"/>
      <c r="F127" s="1477"/>
      <c r="G127" s="1478"/>
      <c r="H127" s="1477"/>
      <c r="I127" s="1477"/>
      <c r="J127" s="1477"/>
      <c r="K127" s="1477"/>
      <c r="L127" s="1477"/>
      <c r="M127" s="1477"/>
      <c r="N127" s="1477"/>
      <c r="O127" s="1477"/>
      <c r="P127" s="1477"/>
      <c r="Q127" s="1477"/>
      <c r="R127" s="1477"/>
      <c r="S127" s="1477"/>
      <c r="T127" s="1479"/>
    </row>
    <row r="128" spans="1:20" s="103" customFormat="1" ht="19.5" hidden="1" customHeight="1">
      <c r="A128" s="1236" t="s">
        <v>241</v>
      </c>
      <c r="B128" s="1487"/>
      <c r="C128" s="1477"/>
      <c r="D128" s="1477"/>
      <c r="E128" s="1477"/>
      <c r="F128" s="1477"/>
      <c r="G128" s="1478"/>
      <c r="H128" s="1477"/>
      <c r="I128" s="1477"/>
      <c r="J128" s="1477"/>
      <c r="K128" s="1477"/>
      <c r="L128" s="1477"/>
      <c r="M128" s="1477"/>
      <c r="N128" s="1477"/>
      <c r="O128" s="1477"/>
      <c r="P128" s="1477"/>
      <c r="Q128" s="1477"/>
      <c r="R128" s="1477"/>
      <c r="S128" s="1477"/>
      <c r="T128" s="1479"/>
    </row>
    <row r="129" spans="1:24" s="103" customFormat="1" ht="12" hidden="1" customHeight="1">
      <c r="A129" s="1236" t="s">
        <v>242</v>
      </c>
      <c r="B129" s="1487"/>
      <c r="C129" s="1477"/>
      <c r="D129" s="1477"/>
      <c r="E129" s="1477"/>
      <c r="F129" s="1477"/>
      <c r="G129" s="1478"/>
      <c r="H129" s="1477"/>
      <c r="I129" s="1477"/>
      <c r="J129" s="1477"/>
      <c r="K129" s="1477"/>
      <c r="L129" s="1477"/>
      <c r="M129" s="1477"/>
      <c r="N129" s="1477"/>
      <c r="O129" s="1477"/>
      <c r="P129" s="1477"/>
      <c r="Q129" s="1477"/>
      <c r="R129" s="1477"/>
      <c r="S129" s="1477"/>
      <c r="T129" s="1479"/>
    </row>
    <row r="130" spans="1:24" ht="19.5" hidden="1" customHeight="1">
      <c r="A130" s="1233" t="s">
        <v>239</v>
      </c>
      <c r="B130" s="1480"/>
      <c r="C130" s="1477"/>
      <c r="D130" s="1477"/>
      <c r="E130" s="1477"/>
      <c r="F130" s="1477"/>
      <c r="G130" s="1478"/>
      <c r="H130" s="1477"/>
      <c r="I130" s="1477"/>
      <c r="J130" s="1477"/>
      <c r="K130" s="1477"/>
      <c r="L130" s="1477"/>
      <c r="M130" s="1477"/>
      <c r="N130" s="1477"/>
      <c r="O130" s="1477"/>
      <c r="P130" s="1477"/>
      <c r="Q130" s="1477"/>
      <c r="R130" s="1477"/>
      <c r="S130" s="1477"/>
      <c r="T130" s="1479"/>
    </row>
    <row r="131" spans="1:24" ht="75" customHeight="1">
      <c r="A131" s="1239" t="s">
        <v>286</v>
      </c>
      <c r="B131" s="1240"/>
      <c r="C131" s="1240"/>
      <c r="D131" s="1240"/>
      <c r="E131" s="1240"/>
      <c r="F131" s="1240"/>
      <c r="G131" s="1240"/>
      <c r="H131" s="1240"/>
      <c r="I131" s="1240"/>
      <c r="J131" s="1240"/>
      <c r="K131" s="1240"/>
      <c r="L131" s="1240"/>
      <c r="M131" s="1240"/>
      <c r="N131" s="1240"/>
      <c r="O131" s="1240"/>
      <c r="P131" s="1240"/>
      <c r="Q131" s="1240"/>
      <c r="R131" s="1240"/>
      <c r="S131" s="1240"/>
      <c r="T131" s="1241"/>
    </row>
    <row r="132" spans="1:24" ht="22.35" customHeight="1">
      <c r="A132" s="1210" t="s">
        <v>419</v>
      </c>
      <c r="B132" s="1429"/>
      <c r="C132" s="1235" t="s">
        <v>277</v>
      </c>
      <c r="D132" s="1235" t="s">
        <v>842</v>
      </c>
      <c r="E132" s="1234">
        <v>2021</v>
      </c>
      <c r="F132" s="1234">
        <v>2022</v>
      </c>
      <c r="G132" s="1234">
        <v>2023</v>
      </c>
      <c r="H132" s="1234">
        <v>2024</v>
      </c>
      <c r="I132" s="1234"/>
      <c r="J132" s="1234"/>
      <c r="K132" s="1234"/>
      <c r="L132" s="1234"/>
      <c r="M132" s="1234"/>
      <c r="N132" s="1234"/>
      <c r="O132" s="1234"/>
      <c r="P132" s="1234"/>
      <c r="Q132" s="1234"/>
      <c r="R132" s="1234"/>
      <c r="S132" s="1234"/>
      <c r="T132" s="1135">
        <v>2025</v>
      </c>
    </row>
    <row r="133" spans="1:24" ht="22.35" customHeight="1">
      <c r="A133" s="1210"/>
      <c r="B133" s="1429"/>
      <c r="C133" s="1235"/>
      <c r="D133" s="1242"/>
      <c r="E133" s="1475"/>
      <c r="F133" s="1234"/>
      <c r="G133" s="1234"/>
      <c r="H133" s="776" t="s">
        <v>0</v>
      </c>
      <c r="I133" s="776" t="s">
        <v>1</v>
      </c>
      <c r="J133" s="776" t="s">
        <v>2</v>
      </c>
      <c r="K133" s="776" t="s">
        <v>3</v>
      </c>
      <c r="L133" s="776" t="s">
        <v>4</v>
      </c>
      <c r="M133" s="885" t="s">
        <v>5</v>
      </c>
      <c r="N133" s="885" t="s">
        <v>6</v>
      </c>
      <c r="O133" s="885" t="s">
        <v>267</v>
      </c>
      <c r="P133" s="885" t="s">
        <v>7</v>
      </c>
      <c r="Q133" s="885" t="s">
        <v>13</v>
      </c>
      <c r="R133" s="885" t="s">
        <v>14</v>
      </c>
      <c r="S133" s="885" t="s">
        <v>15</v>
      </c>
      <c r="T133" s="1144" t="s">
        <v>0</v>
      </c>
    </row>
    <row r="134" spans="1:24" ht="12" customHeight="1">
      <c r="A134" s="1204" t="s">
        <v>307</v>
      </c>
      <c r="B134" s="1420"/>
      <c r="C134" s="1451"/>
      <c r="D134" s="1451"/>
      <c r="E134" s="1451"/>
      <c r="F134" s="1451"/>
      <c r="G134" s="1072"/>
      <c r="H134" s="1451"/>
      <c r="I134" s="1451"/>
      <c r="J134" s="1451"/>
      <c r="K134" s="1451"/>
      <c r="L134" s="1451"/>
      <c r="M134" s="1451"/>
      <c r="N134" s="1451"/>
      <c r="O134" s="1451"/>
      <c r="P134" s="1451"/>
      <c r="Q134" s="1451"/>
      <c r="R134" s="1451"/>
      <c r="S134" s="1451"/>
      <c r="T134" s="367"/>
      <c r="U134" s="53"/>
      <c r="V134" s="53"/>
    </row>
    <row r="135" spans="1:24" ht="12" customHeight="1">
      <c r="A135" s="360" t="s">
        <v>8</v>
      </c>
      <c r="B135" s="1419" t="s">
        <v>314</v>
      </c>
      <c r="C135" s="34">
        <v>426050.78417897702</v>
      </c>
      <c r="D135" s="34">
        <v>493422.15820196702</v>
      </c>
      <c r="E135" s="34">
        <v>520497.40751601302</v>
      </c>
      <c r="F135" s="34">
        <v>571246.97563074995</v>
      </c>
      <c r="G135" s="60">
        <v>618449.43586723704</v>
      </c>
      <c r="H135" s="34">
        <v>610859.81012075604</v>
      </c>
      <c r="I135" s="34">
        <v>611855.02080569696</v>
      </c>
      <c r="J135" s="34">
        <v>619823.713348791</v>
      </c>
      <c r="K135" s="34">
        <v>622193.58609678806</v>
      </c>
      <c r="L135" s="34">
        <v>627538.89578036999</v>
      </c>
      <c r="M135" s="34">
        <v>635377.044811256</v>
      </c>
      <c r="N135" s="34">
        <v>640568.59132863604</v>
      </c>
      <c r="O135" s="34">
        <v>645189.73736037605</v>
      </c>
      <c r="P135" s="34">
        <v>651853.96215922898</v>
      </c>
      <c r="Q135" s="34">
        <v>653636.88161384</v>
      </c>
      <c r="R135" s="34">
        <v>654733.64235254505</v>
      </c>
      <c r="S135" s="34">
        <v>658598.64511970105</v>
      </c>
      <c r="T135" s="368">
        <v>652569.21844515495</v>
      </c>
      <c r="U135" s="53"/>
      <c r="V135" s="53"/>
      <c r="W135" s="53"/>
      <c r="X135" s="53"/>
    </row>
    <row r="136" spans="1:24" ht="12" customHeight="1">
      <c r="A136" s="360"/>
      <c r="B136" s="1418" t="s">
        <v>315</v>
      </c>
      <c r="C136" s="34">
        <v>421654.95060754102</v>
      </c>
      <c r="D136" s="34">
        <v>488665.801047377</v>
      </c>
      <c r="E136" s="34">
        <v>516090.84219725901</v>
      </c>
      <c r="F136" s="34">
        <v>562846.742094266</v>
      </c>
      <c r="G136" s="60">
        <v>606679.90861273103</v>
      </c>
      <c r="H136" s="34">
        <v>599641.39412639104</v>
      </c>
      <c r="I136" s="34">
        <v>600649.87768049201</v>
      </c>
      <c r="J136" s="34">
        <v>609927.27598201297</v>
      </c>
      <c r="K136" s="34">
        <v>612310.16804231796</v>
      </c>
      <c r="L136" s="34">
        <v>617794.966058205</v>
      </c>
      <c r="M136" s="34">
        <v>625616.29307049199</v>
      </c>
      <c r="N136" s="34">
        <v>630118.54188475397</v>
      </c>
      <c r="O136" s="34">
        <v>634921.43734066002</v>
      </c>
      <c r="P136" s="34">
        <v>641603.21367796604</v>
      </c>
      <c r="Q136" s="34">
        <v>643980.05944415298</v>
      </c>
      <c r="R136" s="34">
        <v>644350.81435191899</v>
      </c>
      <c r="S136" s="34">
        <v>645772.17013543402</v>
      </c>
      <c r="T136" s="368">
        <v>640168.34863206802</v>
      </c>
    </row>
    <row r="137" spans="1:24" ht="12" customHeight="1">
      <c r="A137" s="360"/>
      <c r="B137" s="1419" t="s">
        <v>316</v>
      </c>
      <c r="C137" s="34">
        <v>421089.49214167398</v>
      </c>
      <c r="D137" s="34">
        <v>488402.28723606502</v>
      </c>
      <c r="E137" s="34">
        <v>514928.46609574498</v>
      </c>
      <c r="F137" s="34">
        <v>561279.93711123394</v>
      </c>
      <c r="G137" s="60">
        <v>605611.02871924103</v>
      </c>
      <c r="H137" s="34">
        <v>598543.10954488604</v>
      </c>
      <c r="I137" s="34">
        <v>599539.39264063898</v>
      </c>
      <c r="J137" s="34">
        <v>608768.13873352599</v>
      </c>
      <c r="K137" s="34">
        <v>611116.35616531502</v>
      </c>
      <c r="L137" s="34">
        <v>616593.23901631904</v>
      </c>
      <c r="M137" s="34">
        <v>624418.47722786397</v>
      </c>
      <c r="N137" s="34">
        <v>628914.86506507604</v>
      </c>
      <c r="O137" s="34">
        <v>633746.48069675197</v>
      </c>
      <c r="P137" s="34">
        <v>640456.99101096496</v>
      </c>
      <c r="Q137" s="34">
        <v>642772.80324772198</v>
      </c>
      <c r="R137" s="34">
        <v>643359.12700302002</v>
      </c>
      <c r="S137" s="34">
        <v>644975.64588965406</v>
      </c>
      <c r="T137" s="368">
        <v>639366.92868953606</v>
      </c>
    </row>
    <row r="138" spans="1:24" ht="12" customHeight="1">
      <c r="A138" s="360"/>
      <c r="B138" s="1419" t="s">
        <v>445</v>
      </c>
      <c r="C138" s="34">
        <v>565.45846586699997</v>
      </c>
      <c r="D138" s="34">
        <v>263.51381131199997</v>
      </c>
      <c r="E138" s="34">
        <v>1162.3761015140001</v>
      </c>
      <c r="F138" s="34">
        <v>1566.8049830320001</v>
      </c>
      <c r="G138" s="60">
        <v>1068.8798934900001</v>
      </c>
      <c r="H138" s="34">
        <v>1098.284581505</v>
      </c>
      <c r="I138" s="34">
        <v>1110.485039853</v>
      </c>
      <c r="J138" s="34">
        <v>1159.1372484870001</v>
      </c>
      <c r="K138" s="34">
        <v>1193.8118770030001</v>
      </c>
      <c r="L138" s="34">
        <v>1201.7270418860001</v>
      </c>
      <c r="M138" s="34">
        <v>1197.8158426279999</v>
      </c>
      <c r="N138" s="34">
        <v>1203.6768196779999</v>
      </c>
      <c r="O138" s="34">
        <v>1174.9566439079999</v>
      </c>
      <c r="P138" s="34">
        <v>1146.222667001</v>
      </c>
      <c r="Q138" s="34">
        <v>1207.256196431</v>
      </c>
      <c r="R138" s="34">
        <v>991.68734889899997</v>
      </c>
      <c r="S138" s="34">
        <v>796.52424578</v>
      </c>
      <c r="T138" s="368">
        <v>801.41994253200005</v>
      </c>
    </row>
    <row r="139" spans="1:24" ht="12" customHeight="1">
      <c r="A139" s="360"/>
      <c r="B139" s="1418" t="s">
        <v>317</v>
      </c>
      <c r="C139" s="34">
        <v>4395.8335714360001</v>
      </c>
      <c r="D139" s="34">
        <v>4756.3571545900004</v>
      </c>
      <c r="E139" s="34">
        <v>4406.5653187540001</v>
      </c>
      <c r="F139" s="34">
        <v>8400.2335364840001</v>
      </c>
      <c r="G139" s="60">
        <v>11769.527254506</v>
      </c>
      <c r="H139" s="34">
        <v>11218.415994364999</v>
      </c>
      <c r="I139" s="34">
        <v>11205.143125205001</v>
      </c>
      <c r="J139" s="34">
        <v>9896.4373667780001</v>
      </c>
      <c r="K139" s="34">
        <v>9883.4180544699993</v>
      </c>
      <c r="L139" s="34">
        <v>9743.9297221649995</v>
      </c>
      <c r="M139" s="34">
        <v>9760.7517407640007</v>
      </c>
      <c r="N139" s="34">
        <v>10450.049443882001</v>
      </c>
      <c r="O139" s="34">
        <v>10268.300019716</v>
      </c>
      <c r="P139" s="34">
        <v>10250.748481262999</v>
      </c>
      <c r="Q139" s="34">
        <v>9656.8221696870005</v>
      </c>
      <c r="R139" s="34">
        <v>10382.828000625999</v>
      </c>
      <c r="S139" s="34">
        <v>12826.474984267001</v>
      </c>
      <c r="T139" s="368">
        <v>12400.869813087</v>
      </c>
    </row>
    <row r="140" spans="1:24" ht="12" customHeight="1">
      <c r="A140" s="360"/>
      <c r="B140" s="1419" t="s">
        <v>316</v>
      </c>
      <c r="C140" s="34">
        <v>4395.8335714360001</v>
      </c>
      <c r="D140" s="34">
        <v>4756.3571545900004</v>
      </c>
      <c r="E140" s="34">
        <v>4406.5653187540001</v>
      </c>
      <c r="F140" s="34">
        <v>8400.2335364840001</v>
      </c>
      <c r="G140" s="60">
        <v>11461.587254505999</v>
      </c>
      <c r="H140" s="34">
        <v>10902.815994365001</v>
      </c>
      <c r="I140" s="34">
        <v>10890.843125205</v>
      </c>
      <c r="J140" s="34">
        <v>9579.3373667779997</v>
      </c>
      <c r="K140" s="34">
        <v>9558.2180544700004</v>
      </c>
      <c r="L140" s="34">
        <v>9418.9297221649995</v>
      </c>
      <c r="M140" s="34">
        <v>9433.2517407640007</v>
      </c>
      <c r="N140" s="34">
        <v>9311.8494438819998</v>
      </c>
      <c r="O140" s="34">
        <v>9186.4500197159996</v>
      </c>
      <c r="P140" s="34">
        <v>9190.9484812629998</v>
      </c>
      <c r="Q140" s="34">
        <v>8558.1721696870009</v>
      </c>
      <c r="R140" s="34">
        <v>9273.6780006259996</v>
      </c>
      <c r="S140" s="34">
        <v>11216.974984267001</v>
      </c>
      <c r="T140" s="368">
        <v>10770.869813087</v>
      </c>
    </row>
    <row r="141" spans="1:24" ht="12" customHeight="1">
      <c r="A141" s="360"/>
      <c r="B141" s="1419" t="s">
        <v>445</v>
      </c>
      <c r="C141" s="34">
        <v>0</v>
      </c>
      <c r="D141" s="34">
        <v>0</v>
      </c>
      <c r="E141" s="34">
        <v>0</v>
      </c>
      <c r="F141" s="34">
        <v>0</v>
      </c>
      <c r="G141" s="60">
        <v>307.94</v>
      </c>
      <c r="H141" s="34">
        <v>315.60000000000002</v>
      </c>
      <c r="I141" s="34">
        <v>314.3</v>
      </c>
      <c r="J141" s="34">
        <v>317.10000000000002</v>
      </c>
      <c r="K141" s="34">
        <v>325.2</v>
      </c>
      <c r="L141" s="34">
        <v>325</v>
      </c>
      <c r="M141" s="34">
        <v>327.5</v>
      </c>
      <c r="N141" s="34">
        <v>1138.2</v>
      </c>
      <c r="O141" s="34">
        <v>1081.8499999999999</v>
      </c>
      <c r="P141" s="34">
        <v>1059.8</v>
      </c>
      <c r="Q141" s="34">
        <v>1098.6500000000001</v>
      </c>
      <c r="R141" s="34">
        <v>1109.1500000000001</v>
      </c>
      <c r="S141" s="34">
        <v>1609.5</v>
      </c>
      <c r="T141" s="368">
        <v>1630</v>
      </c>
    </row>
    <row r="142" spans="1:24" ht="12" customHeight="1">
      <c r="A142" s="360" t="s">
        <v>9</v>
      </c>
      <c r="B142" s="1419" t="s">
        <v>446</v>
      </c>
      <c r="C142" s="34">
        <v>34438.487161495003</v>
      </c>
      <c r="D142" s="34">
        <v>28600.666403243002</v>
      </c>
      <c r="E142" s="34">
        <v>23315.284810640998</v>
      </c>
      <c r="F142" s="34">
        <v>22947.346390061</v>
      </c>
      <c r="G142" s="60">
        <v>35882.997944174</v>
      </c>
      <c r="H142" s="34">
        <v>28624.452394028998</v>
      </c>
      <c r="I142" s="34">
        <v>32305.048134116001</v>
      </c>
      <c r="J142" s="34">
        <v>41725.220285493</v>
      </c>
      <c r="K142" s="34">
        <v>40726.439302423998</v>
      </c>
      <c r="L142" s="34">
        <v>40212.061937865998</v>
      </c>
      <c r="M142" s="34">
        <v>43000.775338999003</v>
      </c>
      <c r="N142" s="34">
        <v>35573.834516813004</v>
      </c>
      <c r="O142" s="34">
        <v>38512.527918476</v>
      </c>
      <c r="P142" s="34">
        <v>46627.894448715997</v>
      </c>
      <c r="Q142" s="34">
        <v>51863.118237369999</v>
      </c>
      <c r="R142" s="34">
        <v>40121.44777051</v>
      </c>
      <c r="S142" s="34">
        <v>32743.288023878999</v>
      </c>
      <c r="T142" s="368">
        <v>37470.231355062002</v>
      </c>
    </row>
    <row r="143" spans="1:24" ht="12" customHeight="1">
      <c r="A143" s="360"/>
      <c r="B143" s="1418" t="s">
        <v>333</v>
      </c>
      <c r="C143" s="34">
        <v>2864.1123284969999</v>
      </c>
      <c r="D143" s="34">
        <v>2584.8633750029999</v>
      </c>
      <c r="E143" s="34">
        <v>4317.0580834940001</v>
      </c>
      <c r="F143" s="34">
        <v>3678.4205373340001</v>
      </c>
      <c r="G143" s="60">
        <v>3930.7788336540002</v>
      </c>
      <c r="H143" s="34">
        <v>3975.4174338950002</v>
      </c>
      <c r="I143" s="34">
        <v>4306.9390807259997</v>
      </c>
      <c r="J143" s="34">
        <v>5048.2145393999999</v>
      </c>
      <c r="K143" s="34">
        <v>5049.7091524859998</v>
      </c>
      <c r="L143" s="34">
        <v>9553.2218969660007</v>
      </c>
      <c r="M143" s="34">
        <v>8161.3951591699997</v>
      </c>
      <c r="N143" s="34">
        <v>8268.8916055850004</v>
      </c>
      <c r="O143" s="34">
        <v>3901.2344764290001</v>
      </c>
      <c r="P143" s="34">
        <v>4937.8066511340003</v>
      </c>
      <c r="Q143" s="34">
        <v>6666.324175238</v>
      </c>
      <c r="R143" s="34">
        <v>3799.1321062649999</v>
      </c>
      <c r="S143" s="34">
        <v>3193.711369223</v>
      </c>
      <c r="T143" s="368">
        <v>3887.6709850030002</v>
      </c>
    </row>
    <row r="144" spans="1:24" ht="12" customHeight="1">
      <c r="A144" s="360"/>
      <c r="B144" s="1418" t="s">
        <v>447</v>
      </c>
      <c r="C144" s="34">
        <v>15508</v>
      </c>
      <c r="D144" s="34">
        <v>9126</v>
      </c>
      <c r="E144" s="34">
        <v>9735.5647285220002</v>
      </c>
      <c r="F144" s="34">
        <v>16129</v>
      </c>
      <c r="G144" s="60">
        <v>26958.8145</v>
      </c>
      <c r="H144" s="34">
        <v>21046.11</v>
      </c>
      <c r="I144" s="34">
        <v>20836.32</v>
      </c>
      <c r="J144" s="34">
        <v>26976.9375</v>
      </c>
      <c r="K144" s="34">
        <v>29976.22</v>
      </c>
      <c r="L144" s="34">
        <v>19275.375</v>
      </c>
      <c r="M144" s="34">
        <v>29130.125000001</v>
      </c>
      <c r="N144" s="34">
        <v>20366.52</v>
      </c>
      <c r="O144" s="34">
        <v>28192.962499996</v>
      </c>
      <c r="P144" s="34">
        <v>32937.810833333002</v>
      </c>
      <c r="Q144" s="34">
        <v>35116.839</v>
      </c>
      <c r="R144" s="34">
        <v>33147.579277780002</v>
      </c>
      <c r="S144" s="34">
        <v>24738.633999999998</v>
      </c>
      <c r="T144" s="368">
        <v>27599.5</v>
      </c>
    </row>
    <row r="145" spans="1:20" ht="12" customHeight="1">
      <c r="A145" s="360"/>
      <c r="B145" s="1418" t="s">
        <v>449</v>
      </c>
      <c r="C145" s="34">
        <v>14597.424166667</v>
      </c>
      <c r="D145" s="34">
        <v>16051.51</v>
      </c>
      <c r="E145" s="34">
        <v>8384.7824999999993</v>
      </c>
      <c r="F145" s="34">
        <v>2389.9699999999998</v>
      </c>
      <c r="G145" s="60">
        <v>4558.97</v>
      </c>
      <c r="H145" s="34">
        <v>3390.47</v>
      </c>
      <c r="I145" s="34">
        <v>6969.8648611110002</v>
      </c>
      <c r="J145" s="34">
        <v>9412.908388889</v>
      </c>
      <c r="K145" s="34">
        <v>5150.2770833320001</v>
      </c>
      <c r="L145" s="34">
        <v>10767.41263889</v>
      </c>
      <c r="M145" s="34">
        <v>4937.1902777790001</v>
      </c>
      <c r="N145" s="34">
        <v>6684.7304999990001</v>
      </c>
      <c r="O145" s="34">
        <v>6245.7713333379997</v>
      </c>
      <c r="P145" s="34">
        <v>8567.5111111120004</v>
      </c>
      <c r="Q145" s="34">
        <v>10025.940555556001</v>
      </c>
      <c r="R145" s="34">
        <v>3121.028749998</v>
      </c>
      <c r="S145" s="34">
        <v>4655.87</v>
      </c>
      <c r="T145" s="368">
        <v>5695.87</v>
      </c>
    </row>
    <row r="146" spans="1:20" ht="12" customHeight="1">
      <c r="A146" s="360"/>
      <c r="B146" s="1418" t="s">
        <v>450</v>
      </c>
      <c r="C146" s="34">
        <v>1468.9506663310001</v>
      </c>
      <c r="D146" s="34">
        <v>838.29302824000001</v>
      </c>
      <c r="E146" s="34">
        <v>877.879498625</v>
      </c>
      <c r="F146" s="34">
        <v>749.95585272699998</v>
      </c>
      <c r="G146" s="60">
        <v>434.43461051999998</v>
      </c>
      <c r="H146" s="34">
        <v>212.454960134</v>
      </c>
      <c r="I146" s="34">
        <v>191.92419227900001</v>
      </c>
      <c r="J146" s="34">
        <v>287.15985720399999</v>
      </c>
      <c r="K146" s="34">
        <v>550.23306660599997</v>
      </c>
      <c r="L146" s="34">
        <v>616.05240201000004</v>
      </c>
      <c r="M146" s="34">
        <v>772.06490204900001</v>
      </c>
      <c r="N146" s="34">
        <v>253.69241122899999</v>
      </c>
      <c r="O146" s="34">
        <v>172.55960871299999</v>
      </c>
      <c r="P146" s="34">
        <v>184.76585313699999</v>
      </c>
      <c r="Q146" s="34">
        <v>54.014506576000002</v>
      </c>
      <c r="R146" s="34">
        <v>53.707636467</v>
      </c>
      <c r="S146" s="34">
        <v>155.072654656</v>
      </c>
      <c r="T146" s="368">
        <v>287.19037005899997</v>
      </c>
    </row>
    <row r="147" spans="1:20" ht="12" customHeight="1">
      <c r="A147" s="360" t="s">
        <v>10</v>
      </c>
      <c r="B147" s="1419" t="s">
        <v>448</v>
      </c>
      <c r="C147" s="34">
        <v>80487.045957479</v>
      </c>
      <c r="D147" s="34">
        <v>71953.426116368006</v>
      </c>
      <c r="E147" s="34">
        <v>110146.682354747</v>
      </c>
      <c r="F147" s="34">
        <v>117806.862555738</v>
      </c>
      <c r="G147" s="60">
        <v>103022.111931156</v>
      </c>
      <c r="H147" s="34">
        <v>72372.513513790997</v>
      </c>
      <c r="I147" s="34">
        <v>73435.733186576996</v>
      </c>
      <c r="J147" s="34">
        <v>75742.999031251995</v>
      </c>
      <c r="K147" s="34">
        <v>73402.165864162002</v>
      </c>
      <c r="L147" s="34">
        <v>72945.75158507</v>
      </c>
      <c r="M147" s="34">
        <v>77629.866532297005</v>
      </c>
      <c r="N147" s="34">
        <v>67508.397928677005</v>
      </c>
      <c r="O147" s="34">
        <v>66183.436138292003</v>
      </c>
      <c r="P147" s="34">
        <v>69876.861410882993</v>
      </c>
      <c r="Q147" s="34">
        <v>70008.963947486001</v>
      </c>
      <c r="R147" s="34">
        <v>83460.748269981006</v>
      </c>
      <c r="S147" s="34">
        <v>80845.394019404004</v>
      </c>
      <c r="T147" s="368">
        <v>62619.942366654002</v>
      </c>
    </row>
    <row r="148" spans="1:20" ht="12" customHeight="1">
      <c r="A148" s="360"/>
      <c r="B148" s="1419" t="s">
        <v>318</v>
      </c>
      <c r="C148" s="34">
        <v>40667.413954743002</v>
      </c>
      <c r="D148" s="34">
        <v>29526.567577382</v>
      </c>
      <c r="E148" s="34">
        <v>51740.915264853</v>
      </c>
      <c r="F148" s="34">
        <v>82891.368608856006</v>
      </c>
      <c r="G148" s="60">
        <v>79778.603687971001</v>
      </c>
      <c r="H148" s="34">
        <v>55977.100525583999</v>
      </c>
      <c r="I148" s="34">
        <v>54879.510032502003</v>
      </c>
      <c r="J148" s="34">
        <v>47943.777728216999</v>
      </c>
      <c r="K148" s="34">
        <v>56237.490778321</v>
      </c>
      <c r="L148" s="34">
        <v>57686.213684907998</v>
      </c>
      <c r="M148" s="34">
        <v>49998.595321522</v>
      </c>
      <c r="N148" s="34">
        <v>50798.511646553001</v>
      </c>
      <c r="O148" s="34">
        <v>52087.118576922003</v>
      </c>
      <c r="P148" s="34">
        <v>50772.065199921999</v>
      </c>
      <c r="Q148" s="34">
        <v>54745.614496198999</v>
      </c>
      <c r="R148" s="34">
        <v>55532.462551245997</v>
      </c>
      <c r="S148" s="34">
        <v>61002.712221360001</v>
      </c>
      <c r="T148" s="368">
        <v>44888.839872532</v>
      </c>
    </row>
    <row r="149" spans="1:20" ht="12" customHeight="1">
      <c r="A149" s="360"/>
      <c r="B149" s="1419" t="s">
        <v>201</v>
      </c>
      <c r="C149" s="34">
        <v>7789.5029369200001</v>
      </c>
      <c r="D149" s="34">
        <v>16912.115933269</v>
      </c>
      <c r="E149" s="34">
        <v>18249.042068306</v>
      </c>
      <c r="F149" s="34">
        <v>13668.870282919999</v>
      </c>
      <c r="G149" s="60">
        <v>3839.1179685100001</v>
      </c>
      <c r="H149" s="34">
        <v>4609.7922736589999</v>
      </c>
      <c r="I149" s="34">
        <v>5943.6056836859998</v>
      </c>
      <c r="J149" s="34">
        <v>3665.9144820000001</v>
      </c>
      <c r="K149" s="34">
        <v>2006.976303181</v>
      </c>
      <c r="L149" s="34">
        <v>2700.7570846929998</v>
      </c>
      <c r="M149" s="34">
        <v>5082.1810218740002</v>
      </c>
      <c r="N149" s="34">
        <v>1907.248147649</v>
      </c>
      <c r="O149" s="34">
        <v>2210.224147122</v>
      </c>
      <c r="P149" s="34">
        <v>605</v>
      </c>
      <c r="Q149" s="34">
        <v>1186.9421148639999</v>
      </c>
      <c r="R149" s="34">
        <v>2500.5146405539999</v>
      </c>
      <c r="S149" s="34">
        <v>3329.6002865380001</v>
      </c>
      <c r="T149" s="368">
        <v>1146.052817578</v>
      </c>
    </row>
    <row r="150" spans="1:20" ht="12" customHeight="1">
      <c r="A150" s="360"/>
      <c r="B150" s="1419" t="s">
        <v>202</v>
      </c>
      <c r="C150" s="34">
        <v>31782.171524764999</v>
      </c>
      <c r="D150" s="34">
        <v>23927.671605717002</v>
      </c>
      <c r="E150" s="34">
        <v>39581.820021587999</v>
      </c>
      <c r="F150" s="34">
        <v>21246.623663962</v>
      </c>
      <c r="G150" s="60">
        <v>19404.390274674999</v>
      </c>
      <c r="H150" s="34">
        <v>11785.620714548</v>
      </c>
      <c r="I150" s="34">
        <v>12612.617470388999</v>
      </c>
      <c r="J150" s="34">
        <v>24133.306821034999</v>
      </c>
      <c r="K150" s="34">
        <v>15157.69878266</v>
      </c>
      <c r="L150" s="34">
        <v>12558.780815468999</v>
      </c>
      <c r="M150" s="34">
        <v>22549.090188900998</v>
      </c>
      <c r="N150" s="34">
        <v>14802.638134475001</v>
      </c>
      <c r="O150" s="34">
        <v>11886.093414248</v>
      </c>
      <c r="P150" s="34">
        <v>18499.796210961002</v>
      </c>
      <c r="Q150" s="34">
        <v>14076.407336423001</v>
      </c>
      <c r="R150" s="34">
        <v>25427.771078180998</v>
      </c>
      <c r="S150" s="34">
        <v>16513.081511506</v>
      </c>
      <c r="T150" s="368">
        <v>16585.049676544</v>
      </c>
    </row>
    <row r="151" spans="1:20" ht="12" customHeight="1">
      <c r="A151" s="360"/>
      <c r="B151" s="141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68">
        <v>0</v>
      </c>
    </row>
    <row r="152" spans="1:20" ht="12" customHeight="1">
      <c r="A152" s="360" t="s">
        <v>11</v>
      </c>
      <c r="B152" s="1419" t="s">
        <v>320</v>
      </c>
      <c r="C152" s="34">
        <v>59566.537432562996</v>
      </c>
      <c r="D152" s="34">
        <v>80760.342889320993</v>
      </c>
      <c r="E152" s="34">
        <v>117816.61013056101</v>
      </c>
      <c r="F152" s="34">
        <v>127769.44553525699</v>
      </c>
      <c r="G152" s="60">
        <v>134959.488529797</v>
      </c>
      <c r="H152" s="34">
        <v>140159.70354779999</v>
      </c>
      <c r="I152" s="34">
        <v>144574.06379685999</v>
      </c>
      <c r="J152" s="34">
        <v>148339.20029246199</v>
      </c>
      <c r="K152" s="34">
        <v>148702.68055764399</v>
      </c>
      <c r="L152" s="34">
        <v>160977.51288018801</v>
      </c>
      <c r="M152" s="34">
        <v>163599.89371710399</v>
      </c>
      <c r="N152" s="34">
        <v>168994.58691670201</v>
      </c>
      <c r="O152" s="34">
        <v>175090.73332124599</v>
      </c>
      <c r="P152" s="34">
        <v>180112.288559857</v>
      </c>
      <c r="Q152" s="34">
        <v>194729.51837506899</v>
      </c>
      <c r="R152" s="34">
        <v>196019.569642205</v>
      </c>
      <c r="S152" s="34">
        <v>178022.90578291399</v>
      </c>
      <c r="T152" s="368">
        <v>179489.40321715301</v>
      </c>
    </row>
    <row r="153" spans="1:20" ht="12" customHeight="1">
      <c r="A153" s="360"/>
      <c r="B153" s="141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68">
        <v>0</v>
      </c>
    </row>
    <row r="154" spans="1:20" ht="12" customHeight="1">
      <c r="A154" s="360"/>
      <c r="B154" s="1418" t="s">
        <v>441</v>
      </c>
      <c r="C154" s="34">
        <v>4271.2753423670001</v>
      </c>
      <c r="D154" s="34">
        <v>5665.8763254570003</v>
      </c>
      <c r="E154" s="34">
        <v>4943.7325348759996</v>
      </c>
      <c r="F154" s="34">
        <v>2642.1754936070001</v>
      </c>
      <c r="G154" s="60">
        <v>1637.505564352</v>
      </c>
      <c r="H154" s="34">
        <v>958.07074558299996</v>
      </c>
      <c r="I154" s="34">
        <v>1212.033006803</v>
      </c>
      <c r="J154" s="34">
        <v>913.66982318199996</v>
      </c>
      <c r="K154" s="34">
        <v>1054.333259648</v>
      </c>
      <c r="L154" s="34">
        <v>1175.8263720760001</v>
      </c>
      <c r="M154" s="34">
        <v>1050.979188799</v>
      </c>
      <c r="N154" s="34">
        <v>1202.3145878539999</v>
      </c>
      <c r="O154" s="34">
        <v>1031.890820678</v>
      </c>
      <c r="P154" s="34">
        <v>966.84366215399996</v>
      </c>
      <c r="Q154" s="34">
        <v>817.11126445299999</v>
      </c>
      <c r="R154" s="34">
        <v>917.36868635899998</v>
      </c>
      <c r="S154" s="34">
        <v>517.63911329699999</v>
      </c>
      <c r="T154" s="368">
        <v>967.922977575</v>
      </c>
    </row>
    <row r="155" spans="1:20" ht="12" customHeight="1">
      <c r="A155" s="360"/>
      <c r="B155" s="1418" t="s">
        <v>442</v>
      </c>
      <c r="C155" s="34">
        <v>28405.031189599998</v>
      </c>
      <c r="D155" s="34">
        <v>51886.087205837001</v>
      </c>
      <c r="E155" s="34">
        <v>83303.141529435001</v>
      </c>
      <c r="F155" s="34">
        <v>100444.00099945501</v>
      </c>
      <c r="G155" s="60">
        <v>92305.054704466005</v>
      </c>
      <c r="H155" s="34">
        <v>100476.902048709</v>
      </c>
      <c r="I155" s="34">
        <v>100992.65225853299</v>
      </c>
      <c r="J155" s="34">
        <v>101922.84551552399</v>
      </c>
      <c r="K155" s="34">
        <v>102055.05875580999</v>
      </c>
      <c r="L155" s="34">
        <v>106398.27756479</v>
      </c>
      <c r="M155" s="34">
        <v>102718.27480263601</v>
      </c>
      <c r="N155" s="34">
        <v>101343.652975669</v>
      </c>
      <c r="O155" s="34">
        <v>101548.25281590399</v>
      </c>
      <c r="P155" s="34">
        <v>101009.257454543</v>
      </c>
      <c r="Q155" s="34">
        <v>104402.87466489901</v>
      </c>
      <c r="R155" s="34">
        <v>102989.49760735199</v>
      </c>
      <c r="S155" s="34">
        <v>95365.883538605995</v>
      </c>
      <c r="T155" s="368">
        <v>101107.831621789</v>
      </c>
    </row>
    <row r="156" spans="1:20" ht="12" customHeight="1">
      <c r="A156" s="360"/>
      <c r="B156" s="1418" t="s">
        <v>443</v>
      </c>
      <c r="C156" s="34">
        <v>18229.443182545001</v>
      </c>
      <c r="D156" s="34">
        <v>20098.465095734002</v>
      </c>
      <c r="E156" s="34">
        <v>28200.519836464999</v>
      </c>
      <c r="F156" s="34">
        <v>24488.267042194999</v>
      </c>
      <c r="G156" s="60">
        <v>41016.928260979003</v>
      </c>
      <c r="H156" s="34">
        <v>38724.730753508004</v>
      </c>
      <c r="I156" s="34">
        <v>42369.378531524002</v>
      </c>
      <c r="J156" s="34">
        <v>45502.684953755997</v>
      </c>
      <c r="K156" s="34">
        <v>45593.288542185997</v>
      </c>
      <c r="L156" s="34">
        <v>53403.408943322</v>
      </c>
      <c r="M156" s="34">
        <v>59830.639725669003</v>
      </c>
      <c r="N156" s="34">
        <v>66448.619353179005</v>
      </c>
      <c r="O156" s="34">
        <v>72510.589684663995</v>
      </c>
      <c r="P156" s="34">
        <v>78136.187443160001</v>
      </c>
      <c r="Q156" s="34">
        <v>89509.532445717006</v>
      </c>
      <c r="R156" s="34">
        <v>92112.703348494004</v>
      </c>
      <c r="S156" s="34">
        <v>82139.383131010996</v>
      </c>
      <c r="T156" s="368">
        <v>77413.648617789004</v>
      </c>
    </row>
    <row r="157" spans="1:20" ht="12" customHeight="1">
      <c r="A157" s="360" t="s">
        <v>98</v>
      </c>
      <c r="B157" s="1419" t="s">
        <v>444</v>
      </c>
      <c r="C157" s="34">
        <v>1609.743441698</v>
      </c>
      <c r="D157" s="34">
        <v>1945.2856798089999</v>
      </c>
      <c r="E157" s="34">
        <v>1955.2114394119999</v>
      </c>
      <c r="F157" s="34">
        <v>2067.1008050229998</v>
      </c>
      <c r="G157" s="60">
        <v>2092.0161677649999</v>
      </c>
      <c r="H157" s="34">
        <v>2092.0161677649999</v>
      </c>
      <c r="I157" s="34">
        <v>2091.3033445010001</v>
      </c>
      <c r="J157" s="34">
        <v>2279.822608035</v>
      </c>
      <c r="K157" s="34">
        <v>2280.1915658409998</v>
      </c>
      <c r="L157" s="34">
        <v>2280.1915658409998</v>
      </c>
      <c r="M157" s="34">
        <v>2305.1951808409999</v>
      </c>
      <c r="N157" s="34">
        <v>2305.7164305729998</v>
      </c>
      <c r="O157" s="34">
        <v>2405.7164305729998</v>
      </c>
      <c r="P157" s="34">
        <v>2404.0962587849999</v>
      </c>
      <c r="Q157" s="34">
        <v>2404.0962587849999</v>
      </c>
      <c r="R157" s="34">
        <v>2404.6151344199998</v>
      </c>
      <c r="S157" s="34">
        <v>2623.5497514200001</v>
      </c>
      <c r="T157" s="368">
        <v>2623.5497514200001</v>
      </c>
    </row>
    <row r="158" spans="1:20" ht="24">
      <c r="A158" s="360" t="s">
        <v>97</v>
      </c>
      <c r="B158" s="1419" t="s">
        <v>474</v>
      </c>
      <c r="C158" s="34">
        <v>8402.1959475860003</v>
      </c>
      <c r="D158" s="34">
        <v>14289.826655647001</v>
      </c>
      <c r="E158" s="34">
        <v>16088.511571036999</v>
      </c>
      <c r="F158" s="34">
        <v>15771.291197594999</v>
      </c>
      <c r="G158" s="60">
        <v>16667.651190148001</v>
      </c>
      <c r="H158" s="34">
        <v>17155.432407545999</v>
      </c>
      <c r="I158" s="34">
        <v>17609.428312721</v>
      </c>
      <c r="J158" s="34">
        <v>17814.134284199001</v>
      </c>
      <c r="K158" s="34">
        <v>18350.938252355001</v>
      </c>
      <c r="L158" s="34">
        <v>18527.118768508</v>
      </c>
      <c r="M158" s="34">
        <v>17932.504480211999</v>
      </c>
      <c r="N158" s="34">
        <v>18055.858650998998</v>
      </c>
      <c r="O158" s="34">
        <v>18273.911215967</v>
      </c>
      <c r="P158" s="34">
        <v>18650.829854060001</v>
      </c>
      <c r="Q158" s="34">
        <v>18920.402856881999</v>
      </c>
      <c r="R158" s="34">
        <v>19153.561763990001</v>
      </c>
      <c r="S158" s="34">
        <v>18531.644325666999</v>
      </c>
      <c r="T158" s="368">
        <v>19148.073842230999</v>
      </c>
    </row>
    <row r="159" spans="1:20" ht="12" customHeight="1">
      <c r="A159" s="361"/>
      <c r="B159" s="1418" t="s">
        <v>451</v>
      </c>
      <c r="C159" s="34">
        <v>7950.0297557479998</v>
      </c>
      <c r="D159" s="34">
        <v>13730.059078717</v>
      </c>
      <c r="E159" s="34">
        <v>15590.141986160001</v>
      </c>
      <c r="F159" s="34">
        <v>15405.884342313</v>
      </c>
      <c r="G159" s="60">
        <v>16306.667869864999</v>
      </c>
      <c r="H159" s="34">
        <v>16788.731786306002</v>
      </c>
      <c r="I159" s="34">
        <v>17243.102324082</v>
      </c>
      <c r="J159" s="34">
        <v>17444.531180341</v>
      </c>
      <c r="K159" s="34">
        <v>17973.087276694001</v>
      </c>
      <c r="L159" s="34">
        <v>18153.923174987001</v>
      </c>
      <c r="M159" s="34">
        <v>17546.095798238999</v>
      </c>
      <c r="N159" s="34">
        <v>17677.017064617001</v>
      </c>
      <c r="O159" s="34">
        <v>17888.726711424999</v>
      </c>
      <c r="P159" s="34">
        <v>18254.78553415</v>
      </c>
      <c r="Q159" s="34">
        <v>18523.029358837</v>
      </c>
      <c r="R159" s="34">
        <v>18770.723669382001</v>
      </c>
      <c r="S159" s="34">
        <v>18132.039251481001</v>
      </c>
      <c r="T159" s="368">
        <v>18762.093149944001</v>
      </c>
    </row>
    <row r="160" spans="1:20" ht="12" customHeight="1">
      <c r="A160" s="361"/>
      <c r="B160" s="1418" t="s">
        <v>452</v>
      </c>
      <c r="C160" s="34">
        <v>177.722058033</v>
      </c>
      <c r="D160" s="34">
        <v>226.315682243</v>
      </c>
      <c r="E160" s="34">
        <v>199.47229386399999</v>
      </c>
      <c r="F160" s="34">
        <v>41.210249572999999</v>
      </c>
      <c r="G160" s="60">
        <v>41.764573290000001</v>
      </c>
      <c r="H160" s="34">
        <v>30.811288864000002</v>
      </c>
      <c r="I160" s="34">
        <v>30.489710385999999</v>
      </c>
      <c r="J160" s="34">
        <v>32.333396411999999</v>
      </c>
      <c r="K160" s="34">
        <v>33.049404185999997</v>
      </c>
      <c r="L160" s="34">
        <v>27.512329387000001</v>
      </c>
      <c r="M160" s="34">
        <v>31.043937240999998</v>
      </c>
      <c r="N160" s="34">
        <v>28.509289087999999</v>
      </c>
      <c r="O160" s="34">
        <v>30.068683476</v>
      </c>
      <c r="P160" s="34">
        <v>29.510270561999999</v>
      </c>
      <c r="Q160" s="34">
        <v>27.762885643000001</v>
      </c>
      <c r="R160" s="34">
        <v>28.484052908999999</v>
      </c>
      <c r="S160" s="34">
        <v>33.297259502000003</v>
      </c>
      <c r="T160" s="368">
        <v>25.897737980999999</v>
      </c>
    </row>
    <row r="161" spans="1:20" ht="12" customHeight="1">
      <c r="A161" s="361"/>
      <c r="B161" s="1418" t="s">
        <v>453</v>
      </c>
      <c r="C161" s="34">
        <v>274.44413380499998</v>
      </c>
      <c r="D161" s="34">
        <v>333.45189468699999</v>
      </c>
      <c r="E161" s="34">
        <v>298.89729101299997</v>
      </c>
      <c r="F161" s="34">
        <v>324.19660570899998</v>
      </c>
      <c r="G161" s="60">
        <v>319.21874699300002</v>
      </c>
      <c r="H161" s="34">
        <v>335.88933237600003</v>
      </c>
      <c r="I161" s="34">
        <v>335.83627825299999</v>
      </c>
      <c r="J161" s="34">
        <v>337.26970744599998</v>
      </c>
      <c r="K161" s="34">
        <v>344.801571475</v>
      </c>
      <c r="L161" s="34">
        <v>345.68326413400001</v>
      </c>
      <c r="M161" s="34">
        <v>355.36474473200002</v>
      </c>
      <c r="N161" s="34">
        <v>350.332297294</v>
      </c>
      <c r="O161" s="34">
        <v>355.11582106600002</v>
      </c>
      <c r="P161" s="34">
        <v>366.534049348</v>
      </c>
      <c r="Q161" s="34">
        <v>369.61061240200002</v>
      </c>
      <c r="R161" s="34">
        <v>354.35404169899999</v>
      </c>
      <c r="S161" s="34">
        <v>366.30781468399999</v>
      </c>
      <c r="T161" s="368">
        <v>360.08295430599998</v>
      </c>
    </row>
    <row r="162" spans="1:20" ht="12" customHeight="1">
      <c r="A162" s="360" t="s">
        <v>125</v>
      </c>
      <c r="B162" s="1419" t="s">
        <v>454</v>
      </c>
      <c r="C162" s="34">
        <v>0.34011802600000002</v>
      </c>
      <c r="D162" s="34">
        <v>10.959262353</v>
      </c>
      <c r="E162" s="34">
        <v>5.63647527</v>
      </c>
      <c r="F162" s="34">
        <v>19.075067059999999</v>
      </c>
      <c r="G162" s="60">
        <v>4.8109884950000001</v>
      </c>
      <c r="H162" s="34">
        <v>37.645019875000003</v>
      </c>
      <c r="I162" s="34">
        <v>11.523807556</v>
      </c>
      <c r="J162" s="34">
        <v>21.024860274000002</v>
      </c>
      <c r="K162" s="34">
        <v>19.326995878999998</v>
      </c>
      <c r="L162" s="34">
        <v>17.302498462999999</v>
      </c>
      <c r="M162" s="34">
        <v>15.666461529999999</v>
      </c>
      <c r="N162" s="34">
        <v>11.146251229000001</v>
      </c>
      <c r="O162" s="34">
        <v>62.907364702999999</v>
      </c>
      <c r="P162" s="34">
        <v>100.46130457700001</v>
      </c>
      <c r="Q162" s="34">
        <v>43.635045921</v>
      </c>
      <c r="R162" s="34">
        <v>22.23715194</v>
      </c>
      <c r="S162" s="34">
        <v>7.3891732990000003</v>
      </c>
      <c r="T162" s="368">
        <v>1.4095259060000001</v>
      </c>
    </row>
    <row r="163" spans="1:20" ht="12" customHeight="1">
      <c r="A163" s="360" t="s">
        <v>203</v>
      </c>
      <c r="B163" s="1419" t="s">
        <v>455</v>
      </c>
      <c r="C163" s="34">
        <v>16990.471906333001</v>
      </c>
      <c r="D163" s="34">
        <v>47768.663476932998</v>
      </c>
      <c r="E163" s="34">
        <v>46175.458470338999</v>
      </c>
      <c r="F163" s="34">
        <v>52866.391067598001</v>
      </c>
      <c r="G163" s="1072">
        <v>46726.262227694002</v>
      </c>
      <c r="H163" s="1488">
        <v>46294.563340114997</v>
      </c>
      <c r="I163" s="1488">
        <v>43540.806658966998</v>
      </c>
      <c r="J163" s="1488">
        <v>42833.021237262998</v>
      </c>
      <c r="K163" s="1488">
        <v>40747.744978445997</v>
      </c>
      <c r="L163" s="1488">
        <v>27149.946075226999</v>
      </c>
      <c r="M163" s="1488">
        <v>34983.299426322003</v>
      </c>
      <c r="N163" s="1488">
        <v>29013.904086858001</v>
      </c>
      <c r="O163" s="1488">
        <v>24744.631092291002</v>
      </c>
      <c r="P163" s="1488">
        <v>27958.338631472001</v>
      </c>
      <c r="Q163" s="1488">
        <v>23453.172825172001</v>
      </c>
      <c r="R163" s="1488">
        <v>22188.231633366999</v>
      </c>
      <c r="S163" s="1488">
        <v>23946.781680814998</v>
      </c>
      <c r="T163" s="985">
        <v>23041.332737387998</v>
      </c>
    </row>
    <row r="164" spans="1:20" ht="12" customHeight="1">
      <c r="A164" s="1204" t="s">
        <v>309</v>
      </c>
      <c r="B164" s="1420"/>
      <c r="C164" s="34"/>
      <c r="D164" s="34"/>
      <c r="E164" s="1451"/>
      <c r="F164" s="1451"/>
      <c r="G164" s="1072"/>
      <c r="H164" s="1451"/>
      <c r="I164" s="1451"/>
      <c r="J164" s="1451"/>
      <c r="K164" s="1451"/>
      <c r="L164" s="1451"/>
      <c r="M164" s="1451"/>
      <c r="N164" s="1451"/>
      <c r="O164" s="1451"/>
      <c r="P164" s="1451"/>
      <c r="Q164" s="1451"/>
      <c r="R164" s="1451"/>
      <c r="S164" s="1451"/>
      <c r="T164" s="367"/>
    </row>
    <row r="165" spans="1:20" ht="12" customHeight="1">
      <c r="A165" s="362" t="s">
        <v>8</v>
      </c>
      <c r="B165" s="1421" t="s">
        <v>456</v>
      </c>
      <c r="C165" s="34">
        <v>477473.29288916598</v>
      </c>
      <c r="D165" s="34">
        <v>590601.97784217296</v>
      </c>
      <c r="E165" s="34">
        <v>681606.90377816604</v>
      </c>
      <c r="F165" s="34">
        <v>723880.00248975598</v>
      </c>
      <c r="G165" s="60">
        <v>730333.23280056799</v>
      </c>
      <c r="H165" s="34">
        <v>712647.28582320397</v>
      </c>
      <c r="I165" s="34">
        <v>727273.01675137901</v>
      </c>
      <c r="J165" s="34">
        <v>752331.70340257999</v>
      </c>
      <c r="K165" s="34">
        <v>754832.41324847797</v>
      </c>
      <c r="L165" s="34">
        <v>756850.96037841204</v>
      </c>
      <c r="M165" s="34">
        <v>761327.84254189895</v>
      </c>
      <c r="N165" s="34">
        <v>759652.97749637603</v>
      </c>
      <c r="O165" s="34">
        <v>771646.39528699405</v>
      </c>
      <c r="P165" s="34">
        <v>790239.23901943106</v>
      </c>
      <c r="Q165" s="34">
        <v>810904.30286806205</v>
      </c>
      <c r="R165" s="34">
        <v>802848.80702155095</v>
      </c>
      <c r="S165" s="34">
        <v>752684.89844558202</v>
      </c>
      <c r="T165" s="368">
        <v>760612.79252832104</v>
      </c>
    </row>
    <row r="166" spans="1:20" ht="12" customHeight="1">
      <c r="A166" s="360"/>
      <c r="B166" s="1419" t="s">
        <v>96</v>
      </c>
      <c r="C166" s="34">
        <v>475484.80760051002</v>
      </c>
      <c r="D166" s="34">
        <v>589463.32600745105</v>
      </c>
      <c r="E166" s="34">
        <v>676637.10421220295</v>
      </c>
      <c r="F166" s="34">
        <v>721844.34712425806</v>
      </c>
      <c r="G166" s="60">
        <v>723757.46322002902</v>
      </c>
      <c r="H166" s="34">
        <v>704129.561740648</v>
      </c>
      <c r="I166" s="34">
        <v>720857.62237288896</v>
      </c>
      <c r="J166" s="34">
        <v>743416.46438254195</v>
      </c>
      <c r="K166" s="34">
        <v>751111.34042753302</v>
      </c>
      <c r="L166" s="34">
        <v>747466.43470616394</v>
      </c>
      <c r="M166" s="34">
        <v>746311.21060756803</v>
      </c>
      <c r="N166" s="34">
        <v>749420.48090835602</v>
      </c>
      <c r="O166" s="34">
        <v>765136.28307573998</v>
      </c>
      <c r="P166" s="34">
        <v>786409.59005402902</v>
      </c>
      <c r="Q166" s="34">
        <v>805160.66501619201</v>
      </c>
      <c r="R166" s="34">
        <v>799551.81068864604</v>
      </c>
      <c r="S166" s="34">
        <v>745351.07009610801</v>
      </c>
      <c r="T166" s="368">
        <v>756946.78003389097</v>
      </c>
    </row>
    <row r="167" spans="1:20" ht="12" customHeight="1">
      <c r="A167" s="360"/>
      <c r="B167" s="1419" t="s">
        <v>457</v>
      </c>
      <c r="C167" s="34">
        <v>116438.956029819</v>
      </c>
      <c r="D167" s="34">
        <v>131204.48414384201</v>
      </c>
      <c r="E167" s="34">
        <v>169985.97296777801</v>
      </c>
      <c r="F167" s="34">
        <v>180744.553495934</v>
      </c>
      <c r="G167" s="60">
        <v>167904.926589051</v>
      </c>
      <c r="H167" s="34">
        <v>187257.078666827</v>
      </c>
      <c r="I167" s="34">
        <v>195535.95416947801</v>
      </c>
      <c r="J167" s="34">
        <v>200557.57416229</v>
      </c>
      <c r="K167" s="34">
        <v>202233.07981212699</v>
      </c>
      <c r="L167" s="34">
        <v>194477.36313551999</v>
      </c>
      <c r="M167" s="34">
        <v>197921.76673712299</v>
      </c>
      <c r="N167" s="34">
        <v>187226.774935794</v>
      </c>
      <c r="O167" s="34">
        <v>197748.782099175</v>
      </c>
      <c r="P167" s="34">
        <v>211708.34341180901</v>
      </c>
      <c r="Q167" s="34">
        <v>218846.894378675</v>
      </c>
      <c r="R167" s="34">
        <v>204332.68241036101</v>
      </c>
      <c r="S167" s="34">
        <v>150135.525401858</v>
      </c>
      <c r="T167" s="368">
        <v>187237.08838523299</v>
      </c>
    </row>
    <row r="168" spans="1:20" ht="12" customHeight="1">
      <c r="A168" s="360"/>
      <c r="B168" s="1419" t="s">
        <v>458</v>
      </c>
      <c r="C168" s="34">
        <v>165747.94943177901</v>
      </c>
      <c r="D168" s="34">
        <v>188111.53737864</v>
      </c>
      <c r="E168" s="34">
        <v>208611.87429877301</v>
      </c>
      <c r="F168" s="34">
        <v>221083.970705493</v>
      </c>
      <c r="G168" s="60">
        <v>239041.11090137201</v>
      </c>
      <c r="H168" s="34">
        <v>219570.83021374099</v>
      </c>
      <c r="I168" s="34">
        <v>211943.74071832601</v>
      </c>
      <c r="J168" s="34">
        <v>216517.435152088</v>
      </c>
      <c r="K168" s="34">
        <v>220874.03948866701</v>
      </c>
      <c r="L168" s="34">
        <v>220922.73241026199</v>
      </c>
      <c r="M168" s="34">
        <v>230827.46492556899</v>
      </c>
      <c r="N168" s="34">
        <v>231964.46730205999</v>
      </c>
      <c r="O168" s="34">
        <v>235696.15666487301</v>
      </c>
      <c r="P168" s="34">
        <v>232539.00728373</v>
      </c>
      <c r="Q168" s="34">
        <v>231603.30284527401</v>
      </c>
      <c r="R168" s="34">
        <v>235069.21855482401</v>
      </c>
      <c r="S168" s="34">
        <v>257932.23484435401</v>
      </c>
      <c r="T168" s="368">
        <v>241568.184558323</v>
      </c>
    </row>
    <row r="169" spans="1:20" ht="12" customHeight="1">
      <c r="A169" s="360"/>
      <c r="B169" s="1419" t="s">
        <v>459</v>
      </c>
      <c r="C169" s="34">
        <v>193297.902138912</v>
      </c>
      <c r="D169" s="34">
        <v>270147.304484969</v>
      </c>
      <c r="E169" s="34">
        <v>298039.25694565201</v>
      </c>
      <c r="F169" s="34">
        <v>320015.82292283099</v>
      </c>
      <c r="G169" s="60">
        <v>316811.42572960601</v>
      </c>
      <c r="H169" s="34">
        <v>297301.65286008001</v>
      </c>
      <c r="I169" s="34">
        <v>313377.92748508498</v>
      </c>
      <c r="J169" s="34">
        <v>326341.45506816398</v>
      </c>
      <c r="K169" s="34">
        <v>328004.22112673899</v>
      </c>
      <c r="L169" s="34">
        <v>332066.33916038199</v>
      </c>
      <c r="M169" s="34">
        <v>317561.978944876</v>
      </c>
      <c r="N169" s="34">
        <v>330229.23867050197</v>
      </c>
      <c r="O169" s="34">
        <v>331691.344311692</v>
      </c>
      <c r="P169" s="34">
        <v>342162.23935848998</v>
      </c>
      <c r="Q169" s="34">
        <v>354710.467792243</v>
      </c>
      <c r="R169" s="34">
        <v>360149.90972346102</v>
      </c>
      <c r="S169" s="34">
        <v>337283.309849896</v>
      </c>
      <c r="T169" s="368">
        <v>328141.50709033501</v>
      </c>
    </row>
    <row r="170" spans="1:20" ht="12" customHeight="1">
      <c r="A170" s="360"/>
      <c r="B170" s="1419" t="s">
        <v>460</v>
      </c>
      <c r="C170" s="34">
        <v>1988.485288656</v>
      </c>
      <c r="D170" s="34">
        <v>1138.6518347220001</v>
      </c>
      <c r="E170" s="34">
        <v>4969.7995659629996</v>
      </c>
      <c r="F170" s="34">
        <v>2035.655365498</v>
      </c>
      <c r="G170" s="60">
        <v>6575.7695805390003</v>
      </c>
      <c r="H170" s="34">
        <v>8517.7240825560002</v>
      </c>
      <c r="I170" s="34">
        <v>6415.3943784900002</v>
      </c>
      <c r="J170" s="34">
        <v>8915.2390200379996</v>
      </c>
      <c r="K170" s="34">
        <v>3721.0728209449999</v>
      </c>
      <c r="L170" s="34">
        <v>9384.5256722480008</v>
      </c>
      <c r="M170" s="34">
        <v>15016.631934331001</v>
      </c>
      <c r="N170" s="34">
        <v>10232.49658802</v>
      </c>
      <c r="O170" s="34">
        <v>6510.1122112539997</v>
      </c>
      <c r="P170" s="34">
        <v>3829.6489654020002</v>
      </c>
      <c r="Q170" s="34">
        <v>5743.6378518700003</v>
      </c>
      <c r="R170" s="34">
        <v>3296.9963329050001</v>
      </c>
      <c r="S170" s="34">
        <v>7333.8283494739999</v>
      </c>
      <c r="T170" s="368">
        <v>3666.0124944300001</v>
      </c>
    </row>
    <row r="171" spans="1:20" ht="12" customHeight="1">
      <c r="A171" s="360"/>
      <c r="B171" s="1419" t="s">
        <v>457</v>
      </c>
      <c r="C171" s="34">
        <v>375.40904506599998</v>
      </c>
      <c r="D171" s="34">
        <v>136.00761062999999</v>
      </c>
      <c r="E171" s="34">
        <v>808.46819342900005</v>
      </c>
      <c r="F171" s="34">
        <v>760.47768777600004</v>
      </c>
      <c r="G171" s="60">
        <v>136.49278377799999</v>
      </c>
      <c r="H171" s="34">
        <v>100.165718209</v>
      </c>
      <c r="I171" s="34">
        <v>98.907105397999999</v>
      </c>
      <c r="J171" s="34">
        <v>87.550277238000007</v>
      </c>
      <c r="K171" s="34">
        <v>94.152180467999997</v>
      </c>
      <c r="L171" s="34">
        <v>351.54820895799998</v>
      </c>
      <c r="M171" s="34">
        <v>214.66695710499999</v>
      </c>
      <c r="N171" s="34">
        <v>197.10114803299999</v>
      </c>
      <c r="O171" s="34">
        <v>146.57667564100001</v>
      </c>
      <c r="P171" s="34">
        <v>140.42894358999999</v>
      </c>
      <c r="Q171" s="34">
        <v>147.304763388</v>
      </c>
      <c r="R171" s="34">
        <v>131.96007846699999</v>
      </c>
      <c r="S171" s="34">
        <v>133.21127484100001</v>
      </c>
      <c r="T171" s="368">
        <v>135.65639912500001</v>
      </c>
    </row>
    <row r="172" spans="1:20" ht="12" customHeight="1">
      <c r="A172" s="360"/>
      <c r="B172" s="1419" t="s">
        <v>461</v>
      </c>
      <c r="C172" s="34">
        <v>80.410412409000003</v>
      </c>
      <c r="D172" s="34">
        <v>110.15967539099999</v>
      </c>
      <c r="E172" s="34">
        <v>105.61268275099999</v>
      </c>
      <c r="F172" s="34">
        <v>123.03026198000001</v>
      </c>
      <c r="G172" s="60">
        <v>99.990376956000006</v>
      </c>
      <c r="H172" s="34">
        <v>105.002695987</v>
      </c>
      <c r="I172" s="34">
        <v>108.27303441399999</v>
      </c>
      <c r="J172" s="34">
        <v>105.77052603200001</v>
      </c>
      <c r="K172" s="34">
        <v>113.105435435</v>
      </c>
      <c r="L172" s="34">
        <v>116.583887847</v>
      </c>
      <c r="M172" s="34">
        <v>117.380325367</v>
      </c>
      <c r="N172" s="34">
        <v>123.532028447</v>
      </c>
      <c r="O172" s="34">
        <v>115.60527988</v>
      </c>
      <c r="P172" s="34">
        <v>120.810044899</v>
      </c>
      <c r="Q172" s="34">
        <v>122.595156085</v>
      </c>
      <c r="R172" s="34">
        <v>112.460820154</v>
      </c>
      <c r="S172" s="34">
        <v>121.36312205599999</v>
      </c>
      <c r="T172" s="368">
        <v>129.563175242</v>
      </c>
    </row>
    <row r="173" spans="1:20" ht="12" customHeight="1">
      <c r="A173" s="360"/>
      <c r="B173" s="1419" t="s">
        <v>459</v>
      </c>
      <c r="C173" s="34">
        <v>1532.6658311809999</v>
      </c>
      <c r="D173" s="34">
        <v>892.48454870099999</v>
      </c>
      <c r="E173" s="34">
        <v>4055.7186897830002</v>
      </c>
      <c r="F173" s="34">
        <v>1152.147415742</v>
      </c>
      <c r="G173" s="60">
        <v>6339.2864198050002</v>
      </c>
      <c r="H173" s="34">
        <v>8312.5556683600007</v>
      </c>
      <c r="I173" s="34">
        <v>6208.2142386779997</v>
      </c>
      <c r="J173" s="34">
        <v>8721.9182167679992</v>
      </c>
      <c r="K173" s="34">
        <v>3513.8152050419999</v>
      </c>
      <c r="L173" s="34">
        <v>8916.3935754430004</v>
      </c>
      <c r="M173" s="34">
        <v>14684.584651859001</v>
      </c>
      <c r="N173" s="34">
        <v>9911.86341154</v>
      </c>
      <c r="O173" s="34">
        <v>6247.9302557330002</v>
      </c>
      <c r="P173" s="34">
        <v>3568.4099769129998</v>
      </c>
      <c r="Q173" s="34">
        <v>5473.7379323969999</v>
      </c>
      <c r="R173" s="34">
        <v>3052.575434284</v>
      </c>
      <c r="S173" s="34">
        <v>7079.2539525769998</v>
      </c>
      <c r="T173" s="368">
        <v>3400.7929200630001</v>
      </c>
    </row>
    <row r="174" spans="1:20" ht="12" customHeight="1">
      <c r="A174" s="360" t="s">
        <v>9</v>
      </c>
      <c r="B174" s="1421" t="s">
        <v>462</v>
      </c>
      <c r="C174" s="34">
        <v>1.4893640699999999</v>
      </c>
      <c r="D174" s="34">
        <v>0.89857999399999999</v>
      </c>
      <c r="E174" s="34">
        <v>0.85872389100000002</v>
      </c>
      <c r="F174" s="34">
        <v>0.99209354900000002</v>
      </c>
      <c r="G174" s="60">
        <v>581.11709354899995</v>
      </c>
      <c r="H174" s="34">
        <v>0.99209354900000002</v>
      </c>
      <c r="I174" s="34">
        <v>0.99209354900000002</v>
      </c>
      <c r="J174" s="34">
        <v>0.99209354900000002</v>
      </c>
      <c r="K174" s="34">
        <v>0.95952521999999996</v>
      </c>
      <c r="L174" s="34">
        <v>0.95952521999999996</v>
      </c>
      <c r="M174" s="34">
        <v>648.52252522000003</v>
      </c>
      <c r="N174" s="34">
        <v>0.95952521999999996</v>
      </c>
      <c r="O174" s="34">
        <v>724.30352521999998</v>
      </c>
      <c r="P174" s="34">
        <v>0.95952521999999996</v>
      </c>
      <c r="Q174" s="34">
        <v>0.95952521999999996</v>
      </c>
      <c r="R174" s="34">
        <v>0.95952521999999996</v>
      </c>
      <c r="S174" s="34">
        <v>1503.9177324320001</v>
      </c>
      <c r="T174" s="368">
        <v>771.04198243200005</v>
      </c>
    </row>
    <row r="175" spans="1:20" ht="12" customHeight="1">
      <c r="A175" s="360" t="s">
        <v>10</v>
      </c>
      <c r="B175" s="1421" t="s">
        <v>463</v>
      </c>
      <c r="C175" s="34">
        <v>31409.268835940002</v>
      </c>
      <c r="D175" s="34">
        <v>23091.542707499</v>
      </c>
      <c r="E175" s="34">
        <v>20660.022013317001</v>
      </c>
      <c r="F175" s="34">
        <v>29194.571395809999</v>
      </c>
      <c r="G175" s="60">
        <v>32971.769398739998</v>
      </c>
      <c r="H175" s="34">
        <v>24380.513816327999</v>
      </c>
      <c r="I175" s="34">
        <v>19399.433868269</v>
      </c>
      <c r="J175" s="34">
        <v>24828.443467991001</v>
      </c>
      <c r="K175" s="34">
        <v>21555.296866455999</v>
      </c>
      <c r="L175" s="34">
        <v>22257.598689227001</v>
      </c>
      <c r="M175" s="34">
        <v>24317.665628827999</v>
      </c>
      <c r="N175" s="34">
        <v>18413.576131123002</v>
      </c>
      <c r="O175" s="34">
        <v>17718.236940838</v>
      </c>
      <c r="P175" s="34">
        <v>20715.522062058</v>
      </c>
      <c r="Q175" s="34">
        <v>21828.876723488</v>
      </c>
      <c r="R175" s="34">
        <v>21778.658494088999</v>
      </c>
      <c r="S175" s="34">
        <v>27991.413213626001</v>
      </c>
      <c r="T175" s="368">
        <v>18984.825875375001</v>
      </c>
    </row>
    <row r="176" spans="1:20" ht="12" customHeight="1">
      <c r="A176" s="360" t="s">
        <v>11</v>
      </c>
      <c r="B176" s="1421" t="s">
        <v>464</v>
      </c>
      <c r="C176" s="34">
        <v>13214.333821184</v>
      </c>
      <c r="D176" s="34">
        <v>9537.3219903099998</v>
      </c>
      <c r="E176" s="34">
        <v>8088.5173308490002</v>
      </c>
      <c r="F176" s="34">
        <v>6909.5733265050003</v>
      </c>
      <c r="G176" s="60">
        <v>6203.559722983</v>
      </c>
      <c r="H176" s="34">
        <v>3910.187556111</v>
      </c>
      <c r="I176" s="34">
        <v>3885.5550003580001</v>
      </c>
      <c r="J176" s="34">
        <v>4585.7957210530003</v>
      </c>
      <c r="K176" s="34">
        <v>4260.960121821</v>
      </c>
      <c r="L176" s="34">
        <v>4311.205427508</v>
      </c>
      <c r="M176" s="34">
        <v>5157.6555068380003</v>
      </c>
      <c r="N176" s="34">
        <v>4424.4698372499997</v>
      </c>
      <c r="O176" s="34">
        <v>4024.728049972</v>
      </c>
      <c r="P176" s="34">
        <v>4728.4271040800004</v>
      </c>
      <c r="Q176" s="34">
        <v>3908.3485906340002</v>
      </c>
      <c r="R176" s="34">
        <v>3936.7137577029998</v>
      </c>
      <c r="S176" s="34">
        <v>6267.4663108679997</v>
      </c>
      <c r="T176" s="368">
        <v>3650.581866087</v>
      </c>
    </row>
    <row r="177" spans="1:20" ht="12" customHeight="1">
      <c r="A177" s="360" t="s">
        <v>98</v>
      </c>
      <c r="B177" s="1421" t="s">
        <v>465</v>
      </c>
      <c r="C177" s="34">
        <v>14248.812194046001</v>
      </c>
      <c r="D177" s="34">
        <v>18301.360716535</v>
      </c>
      <c r="E177" s="34">
        <v>18399.948603813998</v>
      </c>
      <c r="F177" s="34">
        <v>25853.975030777001</v>
      </c>
      <c r="G177" s="60">
        <v>29893.915387032001</v>
      </c>
      <c r="H177" s="34">
        <v>31288.193708348001</v>
      </c>
      <c r="I177" s="34">
        <v>31557.624521908001</v>
      </c>
      <c r="J177" s="34">
        <v>29235.973135533</v>
      </c>
      <c r="K177" s="34">
        <v>29504.553615741999</v>
      </c>
      <c r="L177" s="34">
        <v>29546.996772225</v>
      </c>
      <c r="M177" s="34">
        <v>30075.310998859</v>
      </c>
      <c r="N177" s="34">
        <v>29874.910475050001</v>
      </c>
      <c r="O177" s="34">
        <v>29860.493266374</v>
      </c>
      <c r="P177" s="34">
        <v>29604.435600066001</v>
      </c>
      <c r="Q177" s="34">
        <v>29173.833328421999</v>
      </c>
      <c r="R177" s="34">
        <v>29915.526476808998</v>
      </c>
      <c r="S177" s="34">
        <v>34191.918479100998</v>
      </c>
      <c r="T177" s="368">
        <v>33640.695443491997</v>
      </c>
    </row>
    <row r="178" spans="1:20" ht="12" customHeight="1">
      <c r="A178" s="360"/>
      <c r="B178" s="1419" t="s">
        <v>96</v>
      </c>
      <c r="C178" s="34">
        <v>13889.312194190001</v>
      </c>
      <c r="D178" s="34">
        <v>18301.360716535</v>
      </c>
      <c r="E178" s="34">
        <v>18399.948603813998</v>
      </c>
      <c r="F178" s="34">
        <v>25853.975030777001</v>
      </c>
      <c r="G178" s="60">
        <v>29662.960387031999</v>
      </c>
      <c r="H178" s="34">
        <v>31051.493708348</v>
      </c>
      <c r="I178" s="34">
        <v>31321.899521907999</v>
      </c>
      <c r="J178" s="34">
        <v>28998.148135533</v>
      </c>
      <c r="K178" s="34">
        <v>29260.653615742001</v>
      </c>
      <c r="L178" s="34">
        <v>29303.246772225</v>
      </c>
      <c r="M178" s="34">
        <v>29829.685998859</v>
      </c>
      <c r="N178" s="34">
        <v>29631.01047505</v>
      </c>
      <c r="O178" s="34">
        <v>29628.668266373999</v>
      </c>
      <c r="P178" s="34">
        <v>29604.435600066001</v>
      </c>
      <c r="Q178" s="34">
        <v>29173.833328421999</v>
      </c>
      <c r="R178" s="34">
        <v>29915.526476808998</v>
      </c>
      <c r="S178" s="34">
        <v>33950.493479101002</v>
      </c>
      <c r="T178" s="368">
        <v>33396.195443491997</v>
      </c>
    </row>
    <row r="179" spans="1:20" ht="12" customHeight="1">
      <c r="A179" s="360"/>
      <c r="B179" s="1419" t="s">
        <v>460</v>
      </c>
      <c r="C179" s="34">
        <v>359.49999985599999</v>
      </c>
      <c r="D179" s="34">
        <v>0</v>
      </c>
      <c r="E179" s="34">
        <v>0</v>
      </c>
      <c r="F179" s="34">
        <v>0</v>
      </c>
      <c r="G179" s="60">
        <v>230.95500000000001</v>
      </c>
      <c r="H179" s="34">
        <v>236.7</v>
      </c>
      <c r="I179" s="34">
        <v>235.72499999999999</v>
      </c>
      <c r="J179" s="34">
        <v>237.82499999999999</v>
      </c>
      <c r="K179" s="34">
        <v>243.9</v>
      </c>
      <c r="L179" s="34">
        <v>243.75</v>
      </c>
      <c r="M179" s="34">
        <v>245.625</v>
      </c>
      <c r="N179" s="34">
        <v>243.9</v>
      </c>
      <c r="O179" s="34">
        <v>231.82499999999999</v>
      </c>
      <c r="P179" s="34">
        <v>0</v>
      </c>
      <c r="Q179" s="34">
        <v>0</v>
      </c>
      <c r="R179" s="34">
        <v>0</v>
      </c>
      <c r="S179" s="34">
        <v>241.42500000000001</v>
      </c>
      <c r="T179" s="368">
        <v>244.5</v>
      </c>
    </row>
    <row r="180" spans="1:20" ht="12" customHeight="1">
      <c r="A180" s="363" t="s">
        <v>97</v>
      </c>
      <c r="B180" s="1421" t="s">
        <v>466</v>
      </c>
      <c r="C180" s="34">
        <v>0.117643805</v>
      </c>
      <c r="D180" s="34">
        <v>1.859261547</v>
      </c>
      <c r="E180" s="34">
        <v>0.18434297499999999</v>
      </c>
      <c r="F180" s="34">
        <v>2.5850516240000001</v>
      </c>
      <c r="G180" s="60">
        <v>0.95396089699999997</v>
      </c>
      <c r="H180" s="34">
        <v>17.55637862</v>
      </c>
      <c r="I180" s="34">
        <v>18.118443291999998</v>
      </c>
      <c r="J180" s="34">
        <v>20.112477556000002</v>
      </c>
      <c r="K180" s="34">
        <v>58.416420211999998</v>
      </c>
      <c r="L180" s="34">
        <v>26.726811418</v>
      </c>
      <c r="M180" s="34">
        <v>13.948027149</v>
      </c>
      <c r="N180" s="34">
        <v>38.469694164000003</v>
      </c>
      <c r="O180" s="34">
        <v>10.337686277</v>
      </c>
      <c r="P180" s="34">
        <v>11.898143123000001</v>
      </c>
      <c r="Q180" s="34">
        <v>38.817884550000002</v>
      </c>
      <c r="R180" s="34">
        <v>25.449560029000001</v>
      </c>
      <c r="S180" s="34">
        <v>13.616041506</v>
      </c>
      <c r="T180" s="368">
        <v>29.319753676000001</v>
      </c>
    </row>
    <row r="181" spans="1:20" ht="46.5" customHeight="1">
      <c r="A181" s="360" t="s">
        <v>125</v>
      </c>
      <c r="B181" s="1421" t="s">
        <v>467</v>
      </c>
      <c r="C181" s="69">
        <v>12227.492336414</v>
      </c>
      <c r="D181" s="69">
        <v>1501.4545569920001</v>
      </c>
      <c r="E181" s="69">
        <v>2764.8321162890002</v>
      </c>
      <c r="F181" s="69">
        <v>8876.5820375210005</v>
      </c>
      <c r="G181" s="201">
        <v>21012.868220157001</v>
      </c>
      <c r="H181" s="69">
        <v>12727.030471460999</v>
      </c>
      <c r="I181" s="69">
        <v>11796.317113626001</v>
      </c>
      <c r="J181" s="69">
        <v>7524.2658485820002</v>
      </c>
      <c r="K181" s="69">
        <v>7289.1161719949996</v>
      </c>
      <c r="L181" s="69">
        <v>4629.0586607129999</v>
      </c>
      <c r="M181" s="69">
        <v>19216.242981437001</v>
      </c>
      <c r="N181" s="69">
        <v>14879.137430880999</v>
      </c>
      <c r="O181" s="69">
        <v>8407.3100557289999</v>
      </c>
      <c r="P181" s="69">
        <v>11537.049595009999</v>
      </c>
      <c r="Q181" s="69">
        <v>7553.398102444</v>
      </c>
      <c r="R181" s="69">
        <v>13746.366917818999</v>
      </c>
      <c r="S181" s="69">
        <v>29470.054822279999</v>
      </c>
      <c r="T181" s="369">
        <v>15865.798973639001</v>
      </c>
    </row>
    <row r="182" spans="1:20" ht="12.95" customHeight="1">
      <c r="A182" s="360" t="s">
        <v>203</v>
      </c>
      <c r="B182" s="1421" t="s">
        <v>713</v>
      </c>
      <c r="C182" s="34">
        <v>482.65228896899998</v>
      </c>
      <c r="D182" s="34">
        <v>322.53655785400002</v>
      </c>
      <c r="E182" s="34">
        <v>405.65934108599998</v>
      </c>
      <c r="F182" s="34">
        <v>436.069944808</v>
      </c>
      <c r="G182" s="60">
        <v>496.63551874699999</v>
      </c>
      <c r="H182" s="34">
        <v>328.870436348</v>
      </c>
      <c r="I182" s="34">
        <v>277.450022279</v>
      </c>
      <c r="J182" s="34">
        <v>263.72869221399998</v>
      </c>
      <c r="K182" s="34">
        <v>201.444233965</v>
      </c>
      <c r="L182" s="34">
        <v>211.70397921</v>
      </c>
      <c r="M182" s="34">
        <v>198.69660564500001</v>
      </c>
      <c r="N182" s="34">
        <v>211.90849671999999</v>
      </c>
      <c r="O182" s="34">
        <v>224.89521390799999</v>
      </c>
      <c r="P182" s="34">
        <v>280.44234882799998</v>
      </c>
      <c r="Q182" s="34">
        <v>255.630510491</v>
      </c>
      <c r="R182" s="34">
        <v>248.81122698499999</v>
      </c>
      <c r="S182" s="34">
        <v>454.58958244000002</v>
      </c>
      <c r="T182" s="368">
        <v>351.95736721600002</v>
      </c>
    </row>
    <row r="183" spans="1:20" ht="12" customHeight="1">
      <c r="A183" s="1204" t="s">
        <v>724</v>
      </c>
      <c r="B183" s="1420"/>
      <c r="C183" s="34"/>
      <c r="D183" s="34"/>
      <c r="E183" s="34"/>
      <c r="F183" s="34"/>
      <c r="G183" s="60"/>
      <c r="H183" s="34"/>
      <c r="I183" s="34"/>
      <c r="J183" s="34"/>
      <c r="K183" s="34"/>
      <c r="L183" s="34"/>
      <c r="M183" s="34"/>
      <c r="N183" s="34"/>
      <c r="O183" s="34"/>
      <c r="P183" s="34"/>
      <c r="Q183" s="34"/>
      <c r="R183" s="34"/>
      <c r="S183" s="34"/>
      <c r="T183" s="368"/>
    </row>
    <row r="184" spans="1:20" ht="12" customHeight="1">
      <c r="A184" s="360" t="s">
        <v>8</v>
      </c>
      <c r="B184" s="1421" t="s">
        <v>468</v>
      </c>
      <c r="C184" s="34">
        <v>39512.929543040002</v>
      </c>
      <c r="D184" s="34">
        <v>44615.457644773</v>
      </c>
      <c r="E184" s="34">
        <v>48205.985454977999</v>
      </c>
      <c r="F184" s="34">
        <v>53423.827616057002</v>
      </c>
      <c r="G184" s="60">
        <v>59919.065454057003</v>
      </c>
      <c r="H184" s="34">
        <v>59933.512097307001</v>
      </c>
      <c r="I184" s="34">
        <v>60437.505497307</v>
      </c>
      <c r="J184" s="34">
        <v>60600.749497306999</v>
      </c>
      <c r="K184" s="34">
        <v>60624.339557307001</v>
      </c>
      <c r="L184" s="34">
        <v>60721.065057307002</v>
      </c>
      <c r="M184" s="34">
        <v>60873.437337306998</v>
      </c>
      <c r="N184" s="34">
        <v>61246.737337307</v>
      </c>
      <c r="O184" s="34">
        <v>61368.213026418998</v>
      </c>
      <c r="P184" s="34">
        <v>61422.724026418997</v>
      </c>
      <c r="Q184" s="34">
        <v>61615.224106419002</v>
      </c>
      <c r="R184" s="34">
        <v>61622.474106419002</v>
      </c>
      <c r="S184" s="34">
        <v>61858.113086418998</v>
      </c>
      <c r="T184" s="368">
        <v>61883.955149419002</v>
      </c>
    </row>
    <row r="185" spans="1:20" ht="12" customHeight="1">
      <c r="A185" s="360" t="s">
        <v>9</v>
      </c>
      <c r="B185" s="1421" t="s">
        <v>469</v>
      </c>
      <c r="C185" s="34">
        <v>22422.995445076001</v>
      </c>
      <c r="D185" s="34">
        <v>23423.785688396001</v>
      </c>
      <c r="E185" s="34">
        <v>26604.756911533001</v>
      </c>
      <c r="F185" s="34">
        <v>30336.532497750999</v>
      </c>
      <c r="G185" s="60">
        <v>34510.194059298003</v>
      </c>
      <c r="H185" s="34">
        <v>34509.044059298998</v>
      </c>
      <c r="I185" s="34">
        <v>35171.519354281001</v>
      </c>
      <c r="J185" s="34">
        <v>36635.757863063001</v>
      </c>
      <c r="K185" s="34">
        <v>36940.735443455</v>
      </c>
      <c r="L185" s="34">
        <v>37286.611031146997</v>
      </c>
      <c r="M185" s="34">
        <v>37497.540110634996</v>
      </c>
      <c r="N185" s="34">
        <v>37496.553462577001</v>
      </c>
      <c r="O185" s="34">
        <v>37636.403542321998</v>
      </c>
      <c r="P185" s="34">
        <v>37378.987512321997</v>
      </c>
      <c r="Q185" s="34">
        <v>37371.289928322003</v>
      </c>
      <c r="R185" s="34">
        <v>37490.813008666002</v>
      </c>
      <c r="S185" s="34">
        <v>37490.064877874996</v>
      </c>
      <c r="T185" s="368">
        <v>37476.995800391</v>
      </c>
    </row>
    <row r="186" spans="1:20" ht="12" customHeight="1">
      <c r="A186" s="360" t="s">
        <v>10</v>
      </c>
      <c r="B186" s="1421" t="s">
        <v>470</v>
      </c>
      <c r="C186" s="34">
        <v>2783.2521285610001</v>
      </c>
      <c r="D186" s="34">
        <v>2908.6301651409999</v>
      </c>
      <c r="E186" s="34">
        <v>3977.891482556</v>
      </c>
      <c r="F186" s="34">
        <v>2702.1657627710001</v>
      </c>
      <c r="G186" s="60">
        <v>3964.6626637989998</v>
      </c>
      <c r="H186" s="34">
        <v>20108.105852404002</v>
      </c>
      <c r="I186" s="34">
        <v>15875.202906944</v>
      </c>
      <c r="J186" s="34">
        <v>10808.758500878999</v>
      </c>
      <c r="K186" s="34">
        <v>8496.7125520019999</v>
      </c>
      <c r="L186" s="34">
        <v>7259.4190875579998</v>
      </c>
      <c r="M186" s="34">
        <v>6388.1955515449999</v>
      </c>
      <c r="N186" s="34">
        <v>6388.1955515449999</v>
      </c>
      <c r="O186" s="34">
        <v>6141.3729139799998</v>
      </c>
      <c r="P186" s="34">
        <v>6130.3924757049999</v>
      </c>
      <c r="Q186" s="34">
        <v>6126.7861966210003</v>
      </c>
      <c r="R186" s="34">
        <v>5869.056352052</v>
      </c>
      <c r="S186" s="34">
        <v>5853.2983552329997</v>
      </c>
      <c r="T186" s="368">
        <v>20729.353271789001</v>
      </c>
    </row>
    <row r="187" spans="1:20" ht="24">
      <c r="A187" s="360" t="s">
        <v>11</v>
      </c>
      <c r="B187" s="1421" t="s">
        <v>471</v>
      </c>
      <c r="C187" s="69">
        <v>13135.261921384001</v>
      </c>
      <c r="D187" s="69">
        <v>13002.076621116999</v>
      </c>
      <c r="E187" s="69">
        <v>13776.372612441</v>
      </c>
      <c r="F187" s="69">
        <v>15300.412631178</v>
      </c>
      <c r="G187" s="201">
        <v>14519.132350156</v>
      </c>
      <c r="H187" s="69">
        <v>1255.203551844</v>
      </c>
      <c r="I187" s="69">
        <v>2276.8630165280001</v>
      </c>
      <c r="J187" s="69">
        <v>3499.7216695789998</v>
      </c>
      <c r="K187" s="69">
        <v>4092.9191394750001</v>
      </c>
      <c r="L187" s="69">
        <v>5379.2901061350003</v>
      </c>
      <c r="M187" s="69">
        <v>6818.2766734850002</v>
      </c>
      <c r="N187" s="69">
        <v>7819.2516172859996</v>
      </c>
      <c r="O187" s="69">
        <v>8953.5148477380008</v>
      </c>
      <c r="P187" s="69">
        <v>10160.346669029999</v>
      </c>
      <c r="Q187" s="69">
        <v>11161.693919886</v>
      </c>
      <c r="R187" s="69">
        <v>12343.123260500999</v>
      </c>
      <c r="S187" s="69">
        <v>13001.797047366999</v>
      </c>
      <c r="T187" s="369">
        <v>1259.933299344</v>
      </c>
    </row>
    <row r="188" spans="1:20" ht="12" customHeight="1">
      <c r="A188" s="360" t="s">
        <v>98</v>
      </c>
      <c r="B188" s="1421" t="s">
        <v>472</v>
      </c>
      <c r="C188" s="34">
        <v>921.46394190800004</v>
      </c>
      <c r="D188" s="34">
        <v>4269.3075505289999</v>
      </c>
      <c r="E188" s="34">
        <v>2697.8182007810001</v>
      </c>
      <c r="F188" s="34">
        <v>2624.7837514110001</v>
      </c>
      <c r="G188" s="60">
        <v>2764.921132773</v>
      </c>
      <c r="H188" s="34">
        <v>2840.9548584650001</v>
      </c>
      <c r="I188" s="34">
        <v>2759.1642820900001</v>
      </c>
      <c r="J188" s="34">
        <v>2983.6474272380001</v>
      </c>
      <c r="K188" s="34">
        <v>2158.8514353579999</v>
      </c>
      <c r="L188" s="34">
        <v>2691.6143157339998</v>
      </c>
      <c r="M188" s="34">
        <v>2488.5720467279998</v>
      </c>
      <c r="N188" s="34">
        <v>2515.535790503</v>
      </c>
      <c r="O188" s="34">
        <v>3235.3650739999998</v>
      </c>
      <c r="P188" s="34">
        <v>3763.4467006250002</v>
      </c>
      <c r="Q188" s="34">
        <v>3004.6880416079998</v>
      </c>
      <c r="R188" s="34">
        <v>3290.3461872460002</v>
      </c>
      <c r="S188" s="34">
        <v>3088.530306223</v>
      </c>
      <c r="T188" s="368">
        <v>3413.4554719940002</v>
      </c>
    </row>
    <row r="189" spans="1:20" ht="12" customHeight="1" thickBot="1">
      <c r="A189" s="364" t="s">
        <v>97</v>
      </c>
      <c r="B189" s="365" t="s">
        <v>473</v>
      </c>
      <c r="C189" s="370">
        <v>2160.6735371770001</v>
      </c>
      <c r="D189" s="370">
        <v>2933.7020457459998</v>
      </c>
      <c r="E189" s="370">
        <v>3930.4264444169999</v>
      </c>
      <c r="F189" s="370">
        <v>4122.0219184859998</v>
      </c>
      <c r="G189" s="1064">
        <v>4122.1260229319996</v>
      </c>
      <c r="H189" s="370">
        <v>4122.4843422539998</v>
      </c>
      <c r="I189" s="370">
        <v>4147.7355565429998</v>
      </c>
      <c r="J189" s="370">
        <v>4148.1220477090001</v>
      </c>
      <c r="K189" s="370">
        <v>4123.5575056340003</v>
      </c>
      <c r="L189" s="370">
        <v>4123.9171466950002</v>
      </c>
      <c r="M189" s="370">
        <v>4124.342816677</v>
      </c>
      <c r="N189" s="370">
        <v>5565.930783113</v>
      </c>
      <c r="O189" s="370">
        <v>5566.3660557920002</v>
      </c>
      <c r="P189" s="370">
        <v>5566.1367799070003</v>
      </c>
      <c r="Q189" s="370">
        <v>5566.3912320589998</v>
      </c>
      <c r="R189" s="370">
        <v>5566.8588690010001</v>
      </c>
      <c r="S189" s="370">
        <v>5874.4774483259998</v>
      </c>
      <c r="T189" s="371">
        <v>5874.5184134279998</v>
      </c>
    </row>
    <row r="190" spans="1:20" ht="12.95" hidden="1" customHeight="1" thickBot="1">
      <c r="A190" s="984" t="s">
        <v>233</v>
      </c>
      <c r="B190" s="1483"/>
      <c r="C190" s="1484"/>
      <c r="D190" s="1484"/>
      <c r="E190" s="1484"/>
      <c r="F190" s="1484"/>
      <c r="G190" s="1485"/>
      <c r="H190" s="1484"/>
      <c r="I190" s="1484"/>
      <c r="J190" s="1484"/>
      <c r="K190" s="1484"/>
      <c r="L190" s="1484"/>
      <c r="M190" s="1484"/>
      <c r="N190" s="1484"/>
      <c r="O190" s="1484"/>
      <c r="P190" s="1484"/>
      <c r="Q190" s="1484"/>
      <c r="R190" s="1484"/>
      <c r="S190" s="1484"/>
      <c r="T190" s="1486"/>
    </row>
    <row r="191" spans="1:20" ht="14.25" hidden="1" customHeight="1">
      <c r="A191" s="984" t="s">
        <v>234</v>
      </c>
      <c r="B191" s="1483"/>
      <c r="C191" s="1484"/>
      <c r="D191" s="1484"/>
      <c r="E191" s="1484"/>
      <c r="F191" s="1484"/>
      <c r="G191" s="1485"/>
      <c r="H191" s="1484"/>
      <c r="I191" s="1484"/>
      <c r="J191" s="1484"/>
      <c r="K191" s="1484"/>
      <c r="L191" s="1484"/>
      <c r="M191" s="1484"/>
      <c r="N191" s="1484"/>
      <c r="O191" s="1484"/>
      <c r="P191" s="1484"/>
      <c r="Q191" s="1484"/>
      <c r="R191" s="1484"/>
      <c r="S191" s="1484"/>
      <c r="T191" s="1486"/>
    </row>
    <row r="192" spans="1:20" ht="10.15" hidden="1" customHeight="1">
      <c r="A192" s="1236" t="s">
        <v>243</v>
      </c>
      <c r="B192" s="1487"/>
      <c r="C192" s="1477"/>
      <c r="D192" s="1477"/>
      <c r="E192" s="1477"/>
      <c r="F192" s="1477"/>
      <c r="G192" s="1478"/>
      <c r="H192" s="1477"/>
      <c r="I192" s="1477"/>
      <c r="J192" s="1477"/>
      <c r="K192" s="1477"/>
      <c r="L192" s="1477"/>
      <c r="M192" s="1477"/>
      <c r="N192" s="1477"/>
      <c r="O192" s="1477"/>
      <c r="P192" s="1477"/>
      <c r="Q192" s="1477"/>
      <c r="R192" s="1477"/>
      <c r="S192" s="1477"/>
      <c r="T192" s="1479"/>
    </row>
    <row r="193" spans="1:24" ht="10.15" hidden="1" customHeight="1">
      <c r="A193" s="1236" t="s">
        <v>241</v>
      </c>
      <c r="B193" s="1487"/>
      <c r="C193" s="1477"/>
      <c r="D193" s="1477"/>
      <c r="E193" s="1477"/>
      <c r="F193" s="1477"/>
      <c r="G193" s="1478"/>
      <c r="H193" s="1477"/>
      <c r="I193" s="1477"/>
      <c r="J193" s="1477"/>
      <c r="K193" s="1477"/>
      <c r="L193" s="1477"/>
      <c r="M193" s="1477"/>
      <c r="N193" s="1477"/>
      <c r="O193" s="1477"/>
      <c r="P193" s="1477"/>
      <c r="Q193" s="1477"/>
      <c r="R193" s="1477"/>
      <c r="S193" s="1477"/>
      <c r="T193" s="1479"/>
    </row>
    <row r="194" spans="1:24" ht="10.15" hidden="1" customHeight="1">
      <c r="A194" s="1236" t="s">
        <v>242</v>
      </c>
      <c r="B194" s="1487"/>
      <c r="C194" s="1477"/>
      <c r="D194" s="1477"/>
      <c r="E194" s="1477"/>
      <c r="F194" s="1477"/>
      <c r="G194" s="1478"/>
      <c r="H194" s="1477"/>
      <c r="I194" s="1477"/>
      <c r="J194" s="1477"/>
      <c r="K194" s="1477"/>
      <c r="L194" s="1477"/>
      <c r="M194" s="1477"/>
      <c r="N194" s="1477"/>
      <c r="O194" s="1477"/>
      <c r="P194" s="1477"/>
      <c r="Q194" s="1477"/>
      <c r="R194" s="1477"/>
      <c r="S194" s="1477"/>
      <c r="T194" s="1479"/>
    </row>
    <row r="195" spans="1:24" ht="17.25" hidden="1" customHeight="1">
      <c r="A195" s="1238" t="s">
        <v>239</v>
      </c>
      <c r="B195" s="1489"/>
      <c r="C195" s="1477"/>
      <c r="D195" s="1477"/>
      <c r="E195" s="1477"/>
      <c r="F195" s="1477"/>
      <c r="G195" s="1478"/>
      <c r="H195" s="1477"/>
      <c r="I195" s="1477"/>
      <c r="J195" s="1477"/>
      <c r="K195" s="1477"/>
      <c r="L195" s="1477"/>
      <c r="M195" s="1477"/>
      <c r="N195" s="1477"/>
      <c r="O195" s="1477"/>
      <c r="P195" s="1477"/>
      <c r="Q195" s="1477"/>
      <c r="R195" s="1477"/>
      <c r="S195" s="1477"/>
      <c r="T195" s="1479"/>
    </row>
    <row r="196" spans="1:24" ht="75" customHeight="1">
      <c r="A196" s="1239" t="s">
        <v>287</v>
      </c>
      <c r="B196" s="1240"/>
      <c r="C196" s="1240"/>
      <c r="D196" s="1240"/>
      <c r="E196" s="1240"/>
      <c r="F196" s="1240"/>
      <c r="G196" s="1240"/>
      <c r="H196" s="1240"/>
      <c r="I196" s="1240"/>
      <c r="J196" s="1240"/>
      <c r="K196" s="1240"/>
      <c r="L196" s="1240"/>
      <c r="M196" s="1240"/>
      <c r="N196" s="1240"/>
      <c r="O196" s="1240"/>
      <c r="P196" s="1240"/>
      <c r="Q196" s="1240"/>
      <c r="R196" s="1240"/>
      <c r="S196" s="1240"/>
      <c r="T196" s="1241"/>
    </row>
    <row r="197" spans="1:24" ht="22.35" customHeight="1">
      <c r="A197" s="1210" t="s">
        <v>419</v>
      </c>
      <c r="B197" s="1429"/>
      <c r="C197" s="1235" t="s">
        <v>277</v>
      </c>
      <c r="D197" s="1235" t="s">
        <v>842</v>
      </c>
      <c r="E197" s="1234">
        <v>2021</v>
      </c>
      <c r="F197" s="1234">
        <v>2022</v>
      </c>
      <c r="G197" s="1234">
        <v>2023</v>
      </c>
      <c r="H197" s="1234">
        <v>2024</v>
      </c>
      <c r="I197" s="1234"/>
      <c r="J197" s="1234"/>
      <c r="K197" s="1234"/>
      <c r="L197" s="1234"/>
      <c r="M197" s="1234"/>
      <c r="N197" s="1234"/>
      <c r="O197" s="1234"/>
      <c r="P197" s="1234"/>
      <c r="Q197" s="1234"/>
      <c r="R197" s="1234"/>
      <c r="S197" s="1234"/>
      <c r="T197" s="1135">
        <v>2025</v>
      </c>
    </row>
    <row r="198" spans="1:24" ht="22.35" customHeight="1">
      <c r="A198" s="1210"/>
      <c r="B198" s="1429"/>
      <c r="C198" s="1235"/>
      <c r="D198" s="1242"/>
      <c r="E198" s="1475"/>
      <c r="F198" s="1234"/>
      <c r="G198" s="1234"/>
      <c r="H198" s="776" t="s">
        <v>0</v>
      </c>
      <c r="I198" s="776" t="s">
        <v>1</v>
      </c>
      <c r="J198" s="776" t="s">
        <v>2</v>
      </c>
      <c r="K198" s="776" t="s">
        <v>3</v>
      </c>
      <c r="L198" s="776" t="s">
        <v>4</v>
      </c>
      <c r="M198" s="885" t="s">
        <v>5</v>
      </c>
      <c r="N198" s="885" t="s">
        <v>6</v>
      </c>
      <c r="O198" s="885" t="s">
        <v>267</v>
      </c>
      <c r="P198" s="885" t="s">
        <v>7</v>
      </c>
      <c r="Q198" s="885" t="s">
        <v>13</v>
      </c>
      <c r="R198" s="885" t="s">
        <v>14</v>
      </c>
      <c r="S198" s="885" t="s">
        <v>15</v>
      </c>
      <c r="T198" s="1144" t="s">
        <v>0</v>
      </c>
    </row>
    <row r="199" spans="1:24" ht="12" customHeight="1">
      <c r="A199" s="1204" t="s">
        <v>307</v>
      </c>
      <c r="B199" s="1420"/>
      <c r="C199" s="1451"/>
      <c r="D199" s="1451"/>
      <c r="E199" s="1451"/>
      <c r="F199" s="1451"/>
      <c r="G199" s="1072"/>
      <c r="H199" s="1451"/>
      <c r="I199" s="1451"/>
      <c r="J199" s="1451"/>
      <c r="K199" s="1451"/>
      <c r="L199" s="1451"/>
      <c r="M199" s="1451"/>
      <c r="N199" s="1451"/>
      <c r="O199" s="1451"/>
      <c r="P199" s="1451"/>
      <c r="Q199" s="1451"/>
      <c r="R199" s="1451"/>
      <c r="S199" s="1451"/>
      <c r="T199" s="367"/>
      <c r="U199" s="53"/>
      <c r="V199" s="53"/>
    </row>
    <row r="200" spans="1:24" ht="12" customHeight="1">
      <c r="A200" s="360" t="s">
        <v>8</v>
      </c>
      <c r="B200" s="1419" t="s">
        <v>314</v>
      </c>
      <c r="C200" s="34">
        <v>2428579.771563441</v>
      </c>
      <c r="D200" s="34">
        <v>2415930.470587336</v>
      </c>
      <c r="E200" s="34">
        <v>2498048.2178992098</v>
      </c>
      <c r="F200" s="34">
        <v>2833036.7717699702</v>
      </c>
      <c r="G200" s="60">
        <v>3123842.42218717</v>
      </c>
      <c r="H200" s="34">
        <v>3092393.3512472701</v>
      </c>
      <c r="I200" s="34">
        <v>3123179.5445214799</v>
      </c>
      <c r="J200" s="34">
        <v>3195027.4860035698</v>
      </c>
      <c r="K200" s="34">
        <v>3213818.1493664598</v>
      </c>
      <c r="L200" s="34">
        <v>3234270.1093300399</v>
      </c>
      <c r="M200" s="34">
        <v>3261587.0998895001</v>
      </c>
      <c r="N200" s="34">
        <v>3275969.9948143298</v>
      </c>
      <c r="O200" s="34">
        <v>3277937.9364340999</v>
      </c>
      <c r="P200" s="34">
        <v>3302437.79502156</v>
      </c>
      <c r="Q200" s="34">
        <v>3336206.6912676799</v>
      </c>
      <c r="R200" s="34">
        <v>3369453.2848941302</v>
      </c>
      <c r="S200" s="34">
        <v>3427866.4146478502</v>
      </c>
      <c r="T200" s="368">
        <v>3409038.75156374</v>
      </c>
      <c r="U200" s="53"/>
      <c r="V200" s="53"/>
      <c r="W200" s="53"/>
      <c r="X200" s="53"/>
    </row>
    <row r="201" spans="1:24" ht="12" customHeight="1">
      <c r="A201" s="360"/>
      <c r="B201" s="1418" t="s">
        <v>315</v>
      </c>
      <c r="C201" s="34">
        <v>2388632.4254922667</v>
      </c>
      <c r="D201" s="34">
        <v>2369007.6321148467</v>
      </c>
      <c r="E201" s="34">
        <v>2461474.1533105299</v>
      </c>
      <c r="F201" s="34">
        <v>2783623.81008934</v>
      </c>
      <c r="G201" s="60">
        <v>3067241.7452040999</v>
      </c>
      <c r="H201" s="34">
        <v>3035704.2843819498</v>
      </c>
      <c r="I201" s="34">
        <v>3066718.7090732302</v>
      </c>
      <c r="J201" s="34">
        <v>3138184.3303620298</v>
      </c>
      <c r="K201" s="34">
        <v>3159780.1681977301</v>
      </c>
      <c r="L201" s="34">
        <v>3183083.3026357801</v>
      </c>
      <c r="M201" s="34">
        <v>3211373.6686781398</v>
      </c>
      <c r="N201" s="34">
        <v>3224888.8180785901</v>
      </c>
      <c r="O201" s="34">
        <v>3225797.0543892598</v>
      </c>
      <c r="P201" s="34">
        <v>3251006.0073066</v>
      </c>
      <c r="Q201" s="34">
        <v>3286952.7942716898</v>
      </c>
      <c r="R201" s="34">
        <v>3315802.4547154899</v>
      </c>
      <c r="S201" s="34">
        <v>3367224.63280953</v>
      </c>
      <c r="T201" s="368">
        <v>3351980.7116220202</v>
      </c>
    </row>
    <row r="202" spans="1:24" ht="12" customHeight="1">
      <c r="A202" s="360"/>
      <c r="B202" s="1419" t="s">
        <v>316</v>
      </c>
      <c r="C202" s="34">
        <v>2016454.7890226659</v>
      </c>
      <c r="D202" s="34">
        <v>2019256.890369921</v>
      </c>
      <c r="E202" s="34">
        <v>2098946.18570001</v>
      </c>
      <c r="F202" s="34">
        <v>2367958.7622213899</v>
      </c>
      <c r="G202" s="60">
        <v>2633577.5556689301</v>
      </c>
      <c r="H202" s="34">
        <v>2606918.5188686298</v>
      </c>
      <c r="I202" s="34">
        <v>2634167.4305919302</v>
      </c>
      <c r="J202" s="34">
        <v>2674589.4791713599</v>
      </c>
      <c r="K202" s="34">
        <v>2684733.9255950102</v>
      </c>
      <c r="L202" s="34">
        <v>2706826.99988836</v>
      </c>
      <c r="M202" s="34">
        <v>2732127.3732113801</v>
      </c>
      <c r="N202" s="34">
        <v>2745931.6638162602</v>
      </c>
      <c r="O202" s="34">
        <v>2771591.1456988999</v>
      </c>
      <c r="P202" s="34">
        <v>2814191.17617526</v>
      </c>
      <c r="Q202" s="34">
        <v>2825327.8281277502</v>
      </c>
      <c r="R202" s="34">
        <v>2842453.9981273701</v>
      </c>
      <c r="S202" s="34">
        <v>2891781.8942300701</v>
      </c>
      <c r="T202" s="368">
        <v>2874381.0148092201</v>
      </c>
    </row>
    <row r="203" spans="1:24" ht="12" customHeight="1">
      <c r="A203" s="360"/>
      <c r="B203" s="1419" t="s">
        <v>445</v>
      </c>
      <c r="C203" s="34">
        <v>372177.636469602</v>
      </c>
      <c r="D203" s="34">
        <v>349750.74174493004</v>
      </c>
      <c r="E203" s="34">
        <v>362527.96761052398</v>
      </c>
      <c r="F203" s="34">
        <v>415665.04786794598</v>
      </c>
      <c r="G203" s="60">
        <v>433664.18953517202</v>
      </c>
      <c r="H203" s="34">
        <v>428785.76551331102</v>
      </c>
      <c r="I203" s="34">
        <v>432551.27848130098</v>
      </c>
      <c r="J203" s="34">
        <v>463594.85119067499</v>
      </c>
      <c r="K203" s="34">
        <v>475046.24260271998</v>
      </c>
      <c r="L203" s="34">
        <v>476256.30274741998</v>
      </c>
      <c r="M203" s="34">
        <v>479246.29546675098</v>
      </c>
      <c r="N203" s="34">
        <v>478957.15426232998</v>
      </c>
      <c r="O203" s="34">
        <v>454205.90869036299</v>
      </c>
      <c r="P203" s="34">
        <v>436814.83113134099</v>
      </c>
      <c r="Q203" s="34">
        <v>461624.966143939</v>
      </c>
      <c r="R203" s="34">
        <v>473348.456588117</v>
      </c>
      <c r="S203" s="34">
        <v>475442.73857946601</v>
      </c>
      <c r="T203" s="368">
        <v>477599.69681280199</v>
      </c>
    </row>
    <row r="204" spans="1:24" ht="12" customHeight="1">
      <c r="A204" s="360"/>
      <c r="B204" s="1418" t="s">
        <v>317</v>
      </c>
      <c r="C204" s="34">
        <v>39947.346071169006</v>
      </c>
      <c r="D204" s="34">
        <v>46922.838472488991</v>
      </c>
      <c r="E204" s="34">
        <v>36574.064588672001</v>
      </c>
      <c r="F204" s="34">
        <v>49412.961680629996</v>
      </c>
      <c r="G204" s="60">
        <v>56600.676983063</v>
      </c>
      <c r="H204" s="34">
        <v>56689.066865319997</v>
      </c>
      <c r="I204" s="34">
        <v>56460.835448247002</v>
      </c>
      <c r="J204" s="34">
        <v>56843.155641532001</v>
      </c>
      <c r="K204" s="34">
        <v>54037.981168724</v>
      </c>
      <c r="L204" s="34">
        <v>51186.806694254003</v>
      </c>
      <c r="M204" s="34">
        <v>50213.431211360003</v>
      </c>
      <c r="N204" s="34">
        <v>51081.176735745001</v>
      </c>
      <c r="O204" s="34">
        <v>52140.882044839003</v>
      </c>
      <c r="P204" s="34">
        <v>51431.787714962004</v>
      </c>
      <c r="Q204" s="34">
        <v>49253.896995989002</v>
      </c>
      <c r="R204" s="34">
        <v>53650.830178639997</v>
      </c>
      <c r="S204" s="34">
        <v>60641.781838315997</v>
      </c>
      <c r="T204" s="368">
        <v>57058.039941720999</v>
      </c>
    </row>
    <row r="205" spans="1:24" ht="12" customHeight="1">
      <c r="A205" s="360"/>
      <c r="B205" s="1419" t="s">
        <v>316</v>
      </c>
      <c r="C205" s="34">
        <v>32562.570833808</v>
      </c>
      <c r="D205" s="34">
        <v>41378.780605186992</v>
      </c>
      <c r="E205" s="34">
        <v>31543.172836733</v>
      </c>
      <c r="F205" s="34">
        <v>39393.457264006</v>
      </c>
      <c r="G205" s="60">
        <v>46588.999493312003</v>
      </c>
      <c r="H205" s="34">
        <v>45921.617164541</v>
      </c>
      <c r="I205" s="34">
        <v>45519.011855862002</v>
      </c>
      <c r="J205" s="34">
        <v>45754.117018434001</v>
      </c>
      <c r="K205" s="34">
        <v>43610.943410794003</v>
      </c>
      <c r="L205" s="34">
        <v>42008.375288941003</v>
      </c>
      <c r="M205" s="34">
        <v>40862.667817731002</v>
      </c>
      <c r="N205" s="34">
        <v>40281.767525005002</v>
      </c>
      <c r="O205" s="34">
        <v>40627.758955056997</v>
      </c>
      <c r="P205" s="34">
        <v>40081.036878170002</v>
      </c>
      <c r="Q205" s="34">
        <v>38968.972945217</v>
      </c>
      <c r="R205" s="34">
        <v>42738.536018111001</v>
      </c>
      <c r="S205" s="34">
        <v>48749.260658844003</v>
      </c>
      <c r="T205" s="368">
        <v>46549.890016871999</v>
      </c>
    </row>
    <row r="206" spans="1:24" ht="12" customHeight="1">
      <c r="A206" s="360"/>
      <c r="B206" s="1419" t="s">
        <v>445</v>
      </c>
      <c r="C206" s="34">
        <v>7384.7752373610001</v>
      </c>
      <c r="D206" s="34">
        <v>5544.057867302</v>
      </c>
      <c r="E206" s="34">
        <v>5030.8917519389997</v>
      </c>
      <c r="F206" s="34">
        <v>10019.504416624</v>
      </c>
      <c r="G206" s="60">
        <v>10011.677489751</v>
      </c>
      <c r="H206" s="34">
        <v>10767.449700779</v>
      </c>
      <c r="I206" s="34">
        <v>10941.823592385001</v>
      </c>
      <c r="J206" s="34">
        <v>11089.038623098</v>
      </c>
      <c r="K206" s="34">
        <v>10427.03775793</v>
      </c>
      <c r="L206" s="34">
        <v>9178.4314053130001</v>
      </c>
      <c r="M206" s="34">
        <v>9350.7633936290003</v>
      </c>
      <c r="N206" s="34">
        <v>10799.409210739999</v>
      </c>
      <c r="O206" s="34">
        <v>11513.123089782001</v>
      </c>
      <c r="P206" s="34">
        <v>11350.750836792</v>
      </c>
      <c r="Q206" s="34">
        <v>10284.924050772001</v>
      </c>
      <c r="R206" s="34">
        <v>10912.294160529</v>
      </c>
      <c r="S206" s="34">
        <v>11892.521179472</v>
      </c>
      <c r="T206" s="368">
        <v>10508.149924849</v>
      </c>
    </row>
    <row r="207" spans="1:24" ht="12" customHeight="1">
      <c r="A207" s="360" t="s">
        <v>9</v>
      </c>
      <c r="B207" s="1419" t="s">
        <v>446</v>
      </c>
      <c r="C207" s="34">
        <v>93748.031279244999</v>
      </c>
      <c r="D207" s="34">
        <v>108478.31256708999</v>
      </c>
      <c r="E207" s="34">
        <v>102667.84526851001</v>
      </c>
      <c r="F207" s="34">
        <v>80573.143002494005</v>
      </c>
      <c r="G207" s="60">
        <v>71754.660335997003</v>
      </c>
      <c r="H207" s="34">
        <v>78187.643016817005</v>
      </c>
      <c r="I207" s="34">
        <v>79689.298465407002</v>
      </c>
      <c r="J207" s="34">
        <v>88706.679830472</v>
      </c>
      <c r="K207" s="34">
        <v>79746.058655977002</v>
      </c>
      <c r="L207" s="34">
        <v>81192.426251202007</v>
      </c>
      <c r="M207" s="34">
        <v>87534.561241838994</v>
      </c>
      <c r="N207" s="34">
        <v>83999.147052237997</v>
      </c>
      <c r="O207" s="34">
        <v>79408.3607051</v>
      </c>
      <c r="P207" s="34">
        <v>76308.147926164995</v>
      </c>
      <c r="Q207" s="34">
        <v>79534.160748429</v>
      </c>
      <c r="R207" s="34">
        <v>83970.055518530004</v>
      </c>
      <c r="S207" s="34">
        <v>75426.608392927999</v>
      </c>
      <c r="T207" s="368">
        <v>80746.292635845995</v>
      </c>
    </row>
    <row r="208" spans="1:24" ht="12" customHeight="1">
      <c r="A208" s="360"/>
      <c r="B208" s="1418" t="s">
        <v>333</v>
      </c>
      <c r="C208" s="34">
        <v>40144.470589592005</v>
      </c>
      <c r="D208" s="34">
        <v>61067.776039566997</v>
      </c>
      <c r="E208" s="34">
        <v>59506.182813756001</v>
      </c>
      <c r="F208" s="34">
        <v>48853.055726232</v>
      </c>
      <c r="G208" s="60">
        <v>44807.928648239998</v>
      </c>
      <c r="H208" s="34">
        <v>40347.31871498</v>
      </c>
      <c r="I208" s="34">
        <v>44779.369489563003</v>
      </c>
      <c r="J208" s="34">
        <v>48523.221383183001</v>
      </c>
      <c r="K208" s="34">
        <v>44893.425781885002</v>
      </c>
      <c r="L208" s="34">
        <v>48036.069987789</v>
      </c>
      <c r="M208" s="34">
        <v>51007.890546572999</v>
      </c>
      <c r="N208" s="34">
        <v>42012.471439289002</v>
      </c>
      <c r="O208" s="34">
        <v>45996.562294746</v>
      </c>
      <c r="P208" s="34">
        <v>44058.533296843998</v>
      </c>
      <c r="Q208" s="34">
        <v>42636.740394366003</v>
      </c>
      <c r="R208" s="34">
        <v>42956.542617842999</v>
      </c>
      <c r="S208" s="34">
        <v>40437.969810868002</v>
      </c>
      <c r="T208" s="368">
        <v>45673.949811589002</v>
      </c>
    </row>
    <row r="209" spans="1:20" ht="12" customHeight="1">
      <c r="A209" s="360"/>
      <c r="B209" s="1418" t="s">
        <v>447</v>
      </c>
      <c r="C209" s="34">
        <v>43022.084242205005</v>
      </c>
      <c r="D209" s="34">
        <v>41296.008449317</v>
      </c>
      <c r="E209" s="34">
        <v>33417.849678213002</v>
      </c>
      <c r="F209" s="34">
        <v>26083.123492049999</v>
      </c>
      <c r="G209" s="60">
        <v>21702.111514188</v>
      </c>
      <c r="H209" s="34">
        <v>32273.448691516001</v>
      </c>
      <c r="I209" s="34">
        <v>28891.326686904998</v>
      </c>
      <c r="J209" s="34">
        <v>33665.498272605</v>
      </c>
      <c r="K209" s="34">
        <v>28236.521081896</v>
      </c>
      <c r="L209" s="34">
        <v>26649.016604357999</v>
      </c>
      <c r="M209" s="34">
        <v>29412.334186918</v>
      </c>
      <c r="N209" s="34">
        <v>35143.539057902999</v>
      </c>
      <c r="O209" s="34">
        <v>28352.782583497999</v>
      </c>
      <c r="P209" s="34">
        <v>27157.134849279999</v>
      </c>
      <c r="Q209" s="34">
        <v>32740.978151789001</v>
      </c>
      <c r="R209" s="34">
        <v>36728.116228685998</v>
      </c>
      <c r="S209" s="34">
        <v>30282.012830389001</v>
      </c>
      <c r="T209" s="368">
        <v>31304.907705000001</v>
      </c>
    </row>
    <row r="210" spans="1:20" ht="12" customHeight="1">
      <c r="A210" s="360"/>
      <c r="B210" s="1418" t="s">
        <v>449</v>
      </c>
      <c r="C210" s="34">
        <v>4001.1011580119998</v>
      </c>
      <c r="D210" s="34">
        <v>2934.5365933770004</v>
      </c>
      <c r="E210" s="34">
        <v>7002.2610134400002</v>
      </c>
      <c r="F210" s="34">
        <v>3657.3569244549999</v>
      </c>
      <c r="G210" s="60">
        <v>4654.9084185000002</v>
      </c>
      <c r="H210" s="34">
        <v>4781.2276279409998</v>
      </c>
      <c r="I210" s="34">
        <v>5435.2787333750002</v>
      </c>
      <c r="J210" s="34">
        <v>5803.8689039700002</v>
      </c>
      <c r="K210" s="34">
        <v>5823.7915483739998</v>
      </c>
      <c r="L210" s="34">
        <v>5841.6065376930001</v>
      </c>
      <c r="M210" s="34">
        <v>5931.1521058580001</v>
      </c>
      <c r="N210" s="34">
        <v>6070.931219522</v>
      </c>
      <c r="O210" s="34">
        <v>4461.1269258760003</v>
      </c>
      <c r="P210" s="34">
        <v>4366.3225122929998</v>
      </c>
      <c r="Q210" s="34">
        <v>3753.1316771420002</v>
      </c>
      <c r="R210" s="34">
        <v>3939.8517316799998</v>
      </c>
      <c r="S210" s="34">
        <v>4419.1133666189999</v>
      </c>
      <c r="T210" s="368">
        <v>3471.4069714410002</v>
      </c>
    </row>
    <row r="211" spans="1:20" ht="12" customHeight="1">
      <c r="A211" s="360"/>
      <c r="B211" s="1418" t="s">
        <v>450</v>
      </c>
      <c r="C211" s="34">
        <v>6580.3752894360005</v>
      </c>
      <c r="D211" s="34">
        <v>3179.9914848290005</v>
      </c>
      <c r="E211" s="34">
        <v>2741.5517631009998</v>
      </c>
      <c r="F211" s="34">
        <v>1979.6068597569999</v>
      </c>
      <c r="G211" s="60">
        <v>589.71175506899999</v>
      </c>
      <c r="H211" s="34">
        <v>785.64798238000003</v>
      </c>
      <c r="I211" s="34">
        <v>583.323555564</v>
      </c>
      <c r="J211" s="34">
        <v>714.09127071399996</v>
      </c>
      <c r="K211" s="34">
        <v>792.32024382199995</v>
      </c>
      <c r="L211" s="34">
        <v>665.73312136200002</v>
      </c>
      <c r="M211" s="34">
        <v>1183.1844024899999</v>
      </c>
      <c r="N211" s="34">
        <v>772.20533552400002</v>
      </c>
      <c r="O211" s="34">
        <v>597.88890098000002</v>
      </c>
      <c r="P211" s="34">
        <v>726.15726774799998</v>
      </c>
      <c r="Q211" s="34">
        <v>403.31052513200001</v>
      </c>
      <c r="R211" s="34">
        <v>345.54494032100001</v>
      </c>
      <c r="S211" s="34">
        <v>287.51238505200001</v>
      </c>
      <c r="T211" s="368">
        <v>296.028147816</v>
      </c>
    </row>
    <row r="212" spans="1:20" ht="12" customHeight="1">
      <c r="A212" s="360" t="s">
        <v>10</v>
      </c>
      <c r="B212" s="1419" t="s">
        <v>448</v>
      </c>
      <c r="C212" s="34">
        <v>337095.01557910198</v>
      </c>
      <c r="D212" s="34">
        <v>307063.335123786</v>
      </c>
      <c r="E212" s="34">
        <v>521893.86019421997</v>
      </c>
      <c r="F212" s="34">
        <v>541814.97618982894</v>
      </c>
      <c r="G212" s="60">
        <v>418694.93372299499</v>
      </c>
      <c r="H212" s="34">
        <v>385923.13009828102</v>
      </c>
      <c r="I212" s="34">
        <v>386690.067295746</v>
      </c>
      <c r="J212" s="34">
        <v>395674.87835725403</v>
      </c>
      <c r="K212" s="34">
        <v>370867.91331401002</v>
      </c>
      <c r="L212" s="34">
        <v>366512.352848535</v>
      </c>
      <c r="M212" s="34">
        <v>352867.22046185302</v>
      </c>
      <c r="N212" s="34">
        <v>320371.54186701699</v>
      </c>
      <c r="O212" s="34">
        <v>371383.45661804499</v>
      </c>
      <c r="P212" s="34">
        <v>354222.28134469199</v>
      </c>
      <c r="Q212" s="34">
        <v>336302.14109084097</v>
      </c>
      <c r="R212" s="34">
        <v>330419.74438830197</v>
      </c>
      <c r="S212" s="34">
        <v>372470.33712699299</v>
      </c>
      <c r="T212" s="368">
        <v>353341.00500210503</v>
      </c>
    </row>
    <row r="213" spans="1:20" ht="12" customHeight="1">
      <c r="A213" s="360"/>
      <c r="B213" s="1419" t="s">
        <v>318</v>
      </c>
      <c r="C213" s="34">
        <v>185659.878021293</v>
      </c>
      <c r="D213" s="34">
        <v>101979.932105178</v>
      </c>
      <c r="E213" s="34">
        <v>188136.043134076</v>
      </c>
      <c r="F213" s="34">
        <v>301395.02151524898</v>
      </c>
      <c r="G213" s="60">
        <v>273556.198033989</v>
      </c>
      <c r="H213" s="34">
        <v>282675.868209432</v>
      </c>
      <c r="I213" s="34">
        <v>264006.45079307701</v>
      </c>
      <c r="J213" s="34">
        <v>256983.40223179801</v>
      </c>
      <c r="K213" s="34">
        <v>267281.49428809801</v>
      </c>
      <c r="L213" s="34">
        <v>259793.767832671</v>
      </c>
      <c r="M213" s="34">
        <v>222312.29929016199</v>
      </c>
      <c r="N213" s="34">
        <v>224418.01447758201</v>
      </c>
      <c r="O213" s="34">
        <v>232641.27242129599</v>
      </c>
      <c r="P213" s="34">
        <v>227090.793771917</v>
      </c>
      <c r="Q213" s="34">
        <v>235712.70671787401</v>
      </c>
      <c r="R213" s="34">
        <v>226079.18787445201</v>
      </c>
      <c r="S213" s="34">
        <v>212644.85793150199</v>
      </c>
      <c r="T213" s="368">
        <v>218655.48467371901</v>
      </c>
    </row>
    <row r="214" spans="1:20" ht="12.6" customHeight="1">
      <c r="A214" s="360"/>
      <c r="B214" s="1419" t="s">
        <v>201</v>
      </c>
      <c r="C214" s="34">
        <v>92012.778151082995</v>
      </c>
      <c r="D214" s="34">
        <v>148663.90401827</v>
      </c>
      <c r="E214" s="34">
        <v>239511.31675973799</v>
      </c>
      <c r="F214" s="34">
        <v>165872.98142924</v>
      </c>
      <c r="G214" s="60">
        <v>53954.843609046002</v>
      </c>
      <c r="H214" s="34">
        <v>53845.928434490997</v>
      </c>
      <c r="I214" s="34">
        <v>61046.606641617</v>
      </c>
      <c r="J214" s="34">
        <v>42836.477989999999</v>
      </c>
      <c r="K214" s="34">
        <v>52528.837763139003</v>
      </c>
      <c r="L214" s="34">
        <v>44424.803492548002</v>
      </c>
      <c r="M214" s="34">
        <v>45624.289717000996</v>
      </c>
      <c r="N214" s="34">
        <v>45918.911877869999</v>
      </c>
      <c r="O214" s="34">
        <v>73754.302239422002</v>
      </c>
      <c r="P214" s="34">
        <v>58654.991216328999</v>
      </c>
      <c r="Q214" s="34">
        <v>46238.824288117001</v>
      </c>
      <c r="R214" s="34">
        <v>38614.771159565003</v>
      </c>
      <c r="S214" s="34">
        <v>51971.372712957003</v>
      </c>
      <c r="T214" s="368">
        <v>50346.675403164001</v>
      </c>
    </row>
    <row r="215" spans="1:20" ht="12" customHeight="1">
      <c r="A215" s="360"/>
      <c r="B215" s="1419" t="s">
        <v>202</v>
      </c>
      <c r="C215" s="34">
        <v>55137.270027421997</v>
      </c>
      <c r="D215" s="34">
        <v>43600.339614017998</v>
      </c>
      <c r="E215" s="34">
        <v>80803.077904692007</v>
      </c>
      <c r="F215" s="34">
        <v>74419.402317952001</v>
      </c>
      <c r="G215" s="60">
        <v>79302.477296819998</v>
      </c>
      <c r="H215" s="34">
        <v>41691.163129426997</v>
      </c>
      <c r="I215" s="34">
        <v>52104.01048225</v>
      </c>
      <c r="J215" s="34">
        <v>93799.958328895998</v>
      </c>
      <c r="K215" s="34">
        <v>44250.471676036002</v>
      </c>
      <c r="L215" s="34">
        <v>57512.658658382003</v>
      </c>
      <c r="M215" s="34">
        <v>79683.333047242006</v>
      </c>
      <c r="N215" s="34">
        <v>43402.983724808997</v>
      </c>
      <c r="O215" s="34">
        <v>64529.965548601998</v>
      </c>
      <c r="P215" s="34">
        <v>59728.172982728996</v>
      </c>
      <c r="Q215" s="34">
        <v>45007.572509356003</v>
      </c>
      <c r="R215" s="34">
        <v>57185.243106087997</v>
      </c>
      <c r="S215" s="34">
        <v>97602.963608238002</v>
      </c>
      <c r="T215" s="368">
        <v>75489.525285554002</v>
      </c>
    </row>
    <row r="216" spans="1:20" ht="12" customHeight="1">
      <c r="A216" s="360"/>
      <c r="B216" s="1419" t="s">
        <v>319</v>
      </c>
      <c r="C216" s="34">
        <v>4285.0893793040004</v>
      </c>
      <c r="D216" s="34">
        <v>12819.15938632</v>
      </c>
      <c r="E216" s="34">
        <v>13443.422395714</v>
      </c>
      <c r="F216" s="34">
        <v>127.570927388</v>
      </c>
      <c r="G216" s="60">
        <v>11881.414783140001</v>
      </c>
      <c r="H216" s="34">
        <v>7710.1703249310003</v>
      </c>
      <c r="I216" s="34">
        <v>9532.9993788020001</v>
      </c>
      <c r="J216" s="34">
        <v>2055.0398065600002</v>
      </c>
      <c r="K216" s="34">
        <v>6807.1095867370004</v>
      </c>
      <c r="L216" s="34">
        <v>4781.1228649340001</v>
      </c>
      <c r="M216" s="34">
        <v>5247.298407448</v>
      </c>
      <c r="N216" s="34">
        <v>6631.6317867560001</v>
      </c>
      <c r="O216" s="34">
        <v>457.916408725</v>
      </c>
      <c r="P216" s="34">
        <v>8748.3233737169994</v>
      </c>
      <c r="Q216" s="34">
        <v>9343.0375754939996</v>
      </c>
      <c r="R216" s="34">
        <v>8540.5422481969999</v>
      </c>
      <c r="S216" s="34">
        <v>10251.142874296</v>
      </c>
      <c r="T216" s="368">
        <v>8849.3196396679996</v>
      </c>
    </row>
    <row r="217" spans="1:20" ht="12" customHeight="1">
      <c r="A217" s="360" t="s">
        <v>11</v>
      </c>
      <c r="B217" s="1419" t="s">
        <v>320</v>
      </c>
      <c r="C217" s="34">
        <v>444790.17390643997</v>
      </c>
      <c r="D217" s="34">
        <v>686752.61826053099</v>
      </c>
      <c r="E217" s="34">
        <v>845884.484396716</v>
      </c>
      <c r="F217" s="34">
        <v>838226.69098960399</v>
      </c>
      <c r="G217" s="60">
        <v>974801.94292363303</v>
      </c>
      <c r="H217" s="34">
        <v>1068151.21565523</v>
      </c>
      <c r="I217" s="34">
        <v>1095842.52798495</v>
      </c>
      <c r="J217" s="34">
        <v>1084102.44402791</v>
      </c>
      <c r="K217" s="34">
        <v>1093549.5330874999</v>
      </c>
      <c r="L217" s="34">
        <v>1120416.3402398999</v>
      </c>
      <c r="M217" s="34">
        <v>1161011.9568302301</v>
      </c>
      <c r="N217" s="34">
        <v>1242552.65123046</v>
      </c>
      <c r="O217" s="34">
        <v>1219702.18432719</v>
      </c>
      <c r="P217" s="34">
        <v>1246450.76720508</v>
      </c>
      <c r="Q217" s="34">
        <v>1247419.36373829</v>
      </c>
      <c r="R217" s="34">
        <v>1242797.0660056199</v>
      </c>
      <c r="S217" s="34">
        <v>1209777.01162957</v>
      </c>
      <c r="T217" s="368">
        <v>1228208.0405904299</v>
      </c>
    </row>
    <row r="218" spans="1:20" ht="12" customHeight="1">
      <c r="A218" s="360"/>
      <c r="B218" s="141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68">
        <v>0</v>
      </c>
    </row>
    <row r="219" spans="1:20" ht="12" customHeight="1">
      <c r="A219" s="360"/>
      <c r="B219" s="1418" t="s">
        <v>441</v>
      </c>
      <c r="C219" s="34">
        <v>18664.350586519002</v>
      </c>
      <c r="D219" s="34">
        <v>7533.4830320460005</v>
      </c>
      <c r="E219" s="34">
        <v>8357.2748739050003</v>
      </c>
      <c r="F219" s="34">
        <v>3597.077525791</v>
      </c>
      <c r="G219" s="60">
        <v>7355.4786853739997</v>
      </c>
      <c r="H219" s="34">
        <v>6876.5676237349999</v>
      </c>
      <c r="I219" s="34">
        <v>5481.4724703000002</v>
      </c>
      <c r="J219" s="34">
        <v>4278.2700925139998</v>
      </c>
      <c r="K219" s="34">
        <v>3481.6461396630002</v>
      </c>
      <c r="L219" s="34">
        <v>2487.2085664709998</v>
      </c>
      <c r="M219" s="34">
        <v>2831.8138745010001</v>
      </c>
      <c r="N219" s="34">
        <v>2929.3633605979999</v>
      </c>
      <c r="O219" s="34">
        <v>3173.2179117760002</v>
      </c>
      <c r="P219" s="34">
        <v>2673.5049279680002</v>
      </c>
      <c r="Q219" s="34">
        <v>2479.4110406650002</v>
      </c>
      <c r="R219" s="34">
        <v>1800.75490969</v>
      </c>
      <c r="S219" s="34">
        <v>2047.6490545690001</v>
      </c>
      <c r="T219" s="368">
        <v>3886.3135444630002</v>
      </c>
    </row>
    <row r="220" spans="1:20" ht="12" customHeight="1">
      <c r="A220" s="360"/>
      <c r="B220" s="1418" t="s">
        <v>442</v>
      </c>
      <c r="C220" s="34">
        <v>300498.645806716</v>
      </c>
      <c r="D220" s="34">
        <v>580287.81549410499</v>
      </c>
      <c r="E220" s="34">
        <v>705088.39739444503</v>
      </c>
      <c r="F220" s="34">
        <v>752659.83876496903</v>
      </c>
      <c r="G220" s="60">
        <v>744326.34730148094</v>
      </c>
      <c r="H220" s="34">
        <v>793499.29361354304</v>
      </c>
      <c r="I220" s="34">
        <v>795497.85955532605</v>
      </c>
      <c r="J220" s="34">
        <v>776984.06304893398</v>
      </c>
      <c r="K220" s="34">
        <v>774780.34655097395</v>
      </c>
      <c r="L220" s="34">
        <v>756664.836617211</v>
      </c>
      <c r="M220" s="34">
        <v>754893.35467503499</v>
      </c>
      <c r="N220" s="34">
        <v>746334.03379593405</v>
      </c>
      <c r="O220" s="34">
        <v>727672.44772326096</v>
      </c>
      <c r="P220" s="34">
        <v>717383.91320428299</v>
      </c>
      <c r="Q220" s="34">
        <v>704781.73493482196</v>
      </c>
      <c r="R220" s="34">
        <v>703980.61197679199</v>
      </c>
      <c r="S220" s="34">
        <v>694814.73114950897</v>
      </c>
      <c r="T220" s="368">
        <v>705896.41418420395</v>
      </c>
    </row>
    <row r="221" spans="1:20" ht="12" customHeight="1">
      <c r="A221" s="360"/>
      <c r="B221" s="1418" t="s">
        <v>443</v>
      </c>
      <c r="C221" s="34">
        <v>111636.77569832599</v>
      </c>
      <c r="D221" s="34">
        <v>98740.010290923005</v>
      </c>
      <c r="E221" s="34">
        <v>131202.84568277301</v>
      </c>
      <c r="F221" s="34">
        <v>80174.591272343998</v>
      </c>
      <c r="G221" s="60">
        <v>223120.11693677801</v>
      </c>
      <c r="H221" s="34">
        <v>267775.35441795399</v>
      </c>
      <c r="I221" s="34">
        <v>294863.19595931901</v>
      </c>
      <c r="J221" s="34">
        <v>302840.11088646302</v>
      </c>
      <c r="K221" s="34">
        <v>315287.54039686202</v>
      </c>
      <c r="L221" s="34">
        <v>361264.29505621898</v>
      </c>
      <c r="M221" s="34">
        <v>403286.788280693</v>
      </c>
      <c r="N221" s="34">
        <v>493289.25407393102</v>
      </c>
      <c r="O221" s="34">
        <v>488856.51869215397</v>
      </c>
      <c r="P221" s="34">
        <v>526393.34907282796</v>
      </c>
      <c r="Q221" s="34">
        <v>540158.21776279795</v>
      </c>
      <c r="R221" s="34">
        <v>537015.699119139</v>
      </c>
      <c r="S221" s="34">
        <v>512914.63142548798</v>
      </c>
      <c r="T221" s="368">
        <v>518425.31286176399</v>
      </c>
    </row>
    <row r="222" spans="1:20" ht="12" customHeight="1">
      <c r="A222" s="360" t="s">
        <v>98</v>
      </c>
      <c r="B222" s="1419" t="s">
        <v>444</v>
      </c>
      <c r="C222" s="34">
        <v>20469.626625294997</v>
      </c>
      <c r="D222" s="34">
        <v>26767.698746707003</v>
      </c>
      <c r="E222" s="34">
        <v>29444.780273939999</v>
      </c>
      <c r="F222" s="34">
        <v>30819.259065532999</v>
      </c>
      <c r="G222" s="60">
        <v>33267.040337687002</v>
      </c>
      <c r="H222" s="34">
        <v>33906.146404956999</v>
      </c>
      <c r="I222" s="34">
        <v>34039.370163927</v>
      </c>
      <c r="J222" s="34">
        <v>39881.013622181999</v>
      </c>
      <c r="K222" s="34">
        <v>40086.362312641002</v>
      </c>
      <c r="L222" s="34">
        <v>42250.170868879002</v>
      </c>
      <c r="M222" s="34">
        <v>42324.600638037002</v>
      </c>
      <c r="N222" s="34">
        <v>42969.357114304003</v>
      </c>
      <c r="O222" s="34">
        <v>42991.741263112002</v>
      </c>
      <c r="P222" s="34">
        <v>40711.715905226003</v>
      </c>
      <c r="Q222" s="34">
        <v>40828.734469955998</v>
      </c>
      <c r="R222" s="34">
        <v>40901.515781121998</v>
      </c>
      <c r="S222" s="34">
        <v>39561.275125578002</v>
      </c>
      <c r="T222" s="368">
        <v>39665.500804408002</v>
      </c>
    </row>
    <row r="223" spans="1:20" ht="24">
      <c r="A223" s="360" t="s">
        <v>97</v>
      </c>
      <c r="B223" s="1419" t="s">
        <v>474</v>
      </c>
      <c r="C223" s="34">
        <v>65472.598805838999</v>
      </c>
      <c r="D223" s="34">
        <v>106671.78805307101</v>
      </c>
      <c r="E223" s="34">
        <v>121292.224318876</v>
      </c>
      <c r="F223" s="34">
        <v>128426.07875133</v>
      </c>
      <c r="G223" s="60">
        <v>135051.96305774699</v>
      </c>
      <c r="H223" s="34">
        <v>136065.31511669001</v>
      </c>
      <c r="I223" s="34">
        <v>135110.90140255101</v>
      </c>
      <c r="J223" s="34">
        <v>135618.44457916101</v>
      </c>
      <c r="K223" s="34">
        <v>137588.39250306401</v>
      </c>
      <c r="L223" s="34">
        <v>136748.415671922</v>
      </c>
      <c r="M223" s="34">
        <v>136189.22370883601</v>
      </c>
      <c r="N223" s="34">
        <v>135112.14506306901</v>
      </c>
      <c r="O223" s="34">
        <v>134238.99732408201</v>
      </c>
      <c r="P223" s="34">
        <v>134754.03527065401</v>
      </c>
      <c r="Q223" s="34">
        <v>134641.95205593499</v>
      </c>
      <c r="R223" s="34">
        <v>135350.04264001799</v>
      </c>
      <c r="S223" s="34">
        <v>132353.84251967401</v>
      </c>
      <c r="T223" s="368">
        <v>131926.633977922</v>
      </c>
    </row>
    <row r="224" spans="1:20" ht="12" customHeight="1">
      <c r="A224" s="361"/>
      <c r="B224" s="1418" t="s">
        <v>451</v>
      </c>
      <c r="C224" s="34">
        <v>63208.219024398</v>
      </c>
      <c r="D224" s="34">
        <v>104562.21388813099</v>
      </c>
      <c r="E224" s="34">
        <v>118717.544717415</v>
      </c>
      <c r="F224" s="34">
        <v>126148.114180629</v>
      </c>
      <c r="G224" s="60">
        <v>132405.34125914701</v>
      </c>
      <c r="H224" s="34">
        <v>133408.67021014899</v>
      </c>
      <c r="I224" s="34">
        <v>132489.58676973701</v>
      </c>
      <c r="J224" s="34">
        <v>132951.959289116</v>
      </c>
      <c r="K224" s="34">
        <v>135088.611045422</v>
      </c>
      <c r="L224" s="34">
        <v>134375.76794639599</v>
      </c>
      <c r="M224" s="34">
        <v>133527.824606254</v>
      </c>
      <c r="N224" s="34">
        <v>132444.51805733301</v>
      </c>
      <c r="O224" s="34">
        <v>131645.342996633</v>
      </c>
      <c r="P224" s="34">
        <v>132281.530242006</v>
      </c>
      <c r="Q224" s="34">
        <v>132128.22054757501</v>
      </c>
      <c r="R224" s="34">
        <v>132847.990378986</v>
      </c>
      <c r="S224" s="34">
        <v>130415.802084116</v>
      </c>
      <c r="T224" s="368">
        <v>129953.704554975</v>
      </c>
    </row>
    <row r="225" spans="1:20" ht="12" customHeight="1">
      <c r="A225" s="361"/>
      <c r="B225" s="1418" t="s">
        <v>452</v>
      </c>
      <c r="C225" s="34">
        <v>402.66845518100001</v>
      </c>
      <c r="D225" s="34">
        <v>378.99531848100003</v>
      </c>
      <c r="E225" s="34">
        <v>245.062397339</v>
      </c>
      <c r="F225" s="34">
        <v>212.90236208799999</v>
      </c>
      <c r="G225" s="60">
        <v>771.86749005599995</v>
      </c>
      <c r="H225" s="34">
        <v>781.01898911199999</v>
      </c>
      <c r="I225" s="34">
        <v>720.79561278300002</v>
      </c>
      <c r="J225" s="34">
        <v>709.528552451</v>
      </c>
      <c r="K225" s="34">
        <v>520.84173829400004</v>
      </c>
      <c r="L225" s="34">
        <v>528.71041355800003</v>
      </c>
      <c r="M225" s="34">
        <v>513.42223945199999</v>
      </c>
      <c r="N225" s="34">
        <v>509.57719287200001</v>
      </c>
      <c r="O225" s="34">
        <v>525.51133377199994</v>
      </c>
      <c r="P225" s="34">
        <v>529.11207190799996</v>
      </c>
      <c r="Q225" s="34">
        <v>536.11507739599995</v>
      </c>
      <c r="R225" s="34">
        <v>486.30153293500001</v>
      </c>
      <c r="S225" s="34">
        <v>466.29088717600001</v>
      </c>
      <c r="T225" s="368">
        <v>444.89843310700002</v>
      </c>
    </row>
    <row r="226" spans="1:20" ht="12" customHeight="1">
      <c r="A226" s="361"/>
      <c r="B226" s="1418" t="s">
        <v>453</v>
      </c>
      <c r="C226" s="34">
        <v>1861.7113262600001</v>
      </c>
      <c r="D226" s="34">
        <v>1730.578846459</v>
      </c>
      <c r="E226" s="34">
        <v>2329.6172041220002</v>
      </c>
      <c r="F226" s="34">
        <v>2065.0622086130002</v>
      </c>
      <c r="G226" s="60">
        <v>1874.754308544</v>
      </c>
      <c r="H226" s="34">
        <v>1875.6259174290001</v>
      </c>
      <c r="I226" s="34">
        <v>1900.5190200310001</v>
      </c>
      <c r="J226" s="34">
        <v>1956.9567375940001</v>
      </c>
      <c r="K226" s="34">
        <v>1978.9397193479999</v>
      </c>
      <c r="L226" s="34">
        <v>1843.9373119679999</v>
      </c>
      <c r="M226" s="34">
        <v>2147.9768631299999</v>
      </c>
      <c r="N226" s="34">
        <v>2158.0498128640002</v>
      </c>
      <c r="O226" s="34">
        <v>2068.142993677</v>
      </c>
      <c r="P226" s="34">
        <v>1943.39295674</v>
      </c>
      <c r="Q226" s="34">
        <v>1977.6164309640001</v>
      </c>
      <c r="R226" s="34">
        <v>2015.7507280970001</v>
      </c>
      <c r="S226" s="34">
        <v>1471.7495483820001</v>
      </c>
      <c r="T226" s="368">
        <v>1528.0309898400001</v>
      </c>
    </row>
    <row r="227" spans="1:20" ht="12" customHeight="1">
      <c r="A227" s="360" t="s">
        <v>125</v>
      </c>
      <c r="B227" s="1419" t="s">
        <v>454</v>
      </c>
      <c r="C227" s="34">
        <v>11264.348023910999</v>
      </c>
      <c r="D227" s="34">
        <v>14258.359464647001</v>
      </c>
      <c r="E227" s="34">
        <v>8381.0356186829995</v>
      </c>
      <c r="F227" s="34">
        <v>13621.891885756</v>
      </c>
      <c r="G227" s="60">
        <v>9739.4471919810003</v>
      </c>
      <c r="H227" s="34">
        <v>11694.374428937001</v>
      </c>
      <c r="I227" s="34">
        <v>9758.0182772850003</v>
      </c>
      <c r="J227" s="34">
        <v>10840.479256504001</v>
      </c>
      <c r="K227" s="34">
        <v>17910.275828934002</v>
      </c>
      <c r="L227" s="34">
        <v>15964.801401924</v>
      </c>
      <c r="M227" s="34">
        <v>16096.449152998999</v>
      </c>
      <c r="N227" s="34">
        <v>15242.89251704</v>
      </c>
      <c r="O227" s="34">
        <v>19603.235858741002</v>
      </c>
      <c r="P227" s="34">
        <v>21989.335393676</v>
      </c>
      <c r="Q227" s="34">
        <v>13891.011549538</v>
      </c>
      <c r="R227" s="34">
        <v>13169.237831376</v>
      </c>
      <c r="S227" s="34">
        <v>15534.368611689</v>
      </c>
      <c r="T227" s="368">
        <v>15562.632947304999</v>
      </c>
    </row>
    <row r="228" spans="1:20" ht="12" customHeight="1">
      <c r="A228" s="360" t="s">
        <v>203</v>
      </c>
      <c r="B228" s="1419" t="s">
        <v>455</v>
      </c>
      <c r="C228" s="34">
        <v>115224.63030639901</v>
      </c>
      <c r="D228" s="34">
        <v>400487.13958899397</v>
      </c>
      <c r="E228" s="34">
        <v>371832.77780781401</v>
      </c>
      <c r="F228" s="34">
        <v>405807.13608737901</v>
      </c>
      <c r="G228" s="60">
        <v>379481.69645558798</v>
      </c>
      <c r="H228" s="34">
        <v>326061.79668395797</v>
      </c>
      <c r="I228" s="34">
        <v>284088.64516098599</v>
      </c>
      <c r="J228" s="34">
        <v>285920.72265041701</v>
      </c>
      <c r="K228" s="34">
        <v>263059.51648392202</v>
      </c>
      <c r="L228" s="34">
        <v>234276.39889116</v>
      </c>
      <c r="M228" s="34">
        <v>248641.912268124</v>
      </c>
      <c r="N228" s="34">
        <v>205009.46515870199</v>
      </c>
      <c r="O228" s="34">
        <v>221263.45891100599</v>
      </c>
      <c r="P228" s="34">
        <v>200660.46453056001</v>
      </c>
      <c r="Q228" s="34">
        <v>197542.54792086</v>
      </c>
      <c r="R228" s="34">
        <v>207195.38927373401</v>
      </c>
      <c r="S228" s="34">
        <v>207125.69423385899</v>
      </c>
      <c r="T228" s="368">
        <v>181979.023025028</v>
      </c>
    </row>
    <row r="229" spans="1:20" ht="12" customHeight="1">
      <c r="A229" s="1204" t="s">
        <v>309</v>
      </c>
      <c r="B229" s="1420"/>
      <c r="C229" s="34"/>
      <c r="D229" s="34"/>
      <c r="E229" s="1451"/>
      <c r="F229" s="1451"/>
      <c r="G229" s="1072"/>
      <c r="H229" s="1451"/>
      <c r="I229" s="1451"/>
      <c r="J229" s="1451"/>
      <c r="K229" s="1451"/>
      <c r="L229" s="1451"/>
      <c r="M229" s="1451"/>
      <c r="N229" s="1451"/>
      <c r="O229" s="1451"/>
      <c r="P229" s="1451"/>
      <c r="Q229" s="1451"/>
      <c r="R229" s="1451"/>
      <c r="S229" s="1451"/>
      <c r="T229" s="367"/>
    </row>
    <row r="230" spans="1:20" ht="12" customHeight="1">
      <c r="A230" s="362" t="s">
        <v>8</v>
      </c>
      <c r="B230" s="1421" t="s">
        <v>456</v>
      </c>
      <c r="C230" s="34">
        <v>2564260.1510366537</v>
      </c>
      <c r="D230" s="34">
        <v>3016126.1335410429</v>
      </c>
      <c r="E230" s="34">
        <v>3411842.1790364501</v>
      </c>
      <c r="F230" s="34">
        <v>3595555.7804313502</v>
      </c>
      <c r="G230" s="60">
        <v>3745301.8130607698</v>
      </c>
      <c r="H230" s="34">
        <v>3745857.08931759</v>
      </c>
      <c r="I230" s="34">
        <v>3747641.9849040899</v>
      </c>
      <c r="J230" s="34">
        <v>3822024.5408295402</v>
      </c>
      <c r="K230" s="34">
        <v>3835297.7248046999</v>
      </c>
      <c r="L230" s="34">
        <v>3836982.86791895</v>
      </c>
      <c r="M230" s="34">
        <v>3867211.3898630999</v>
      </c>
      <c r="N230" s="34">
        <v>3884025.83526055</v>
      </c>
      <c r="O230" s="34">
        <v>3859911.8377719</v>
      </c>
      <c r="P230" s="34">
        <v>3877079.6325657298</v>
      </c>
      <c r="Q230" s="34">
        <v>3882447.61258941</v>
      </c>
      <c r="R230" s="34">
        <v>3889803.2770885802</v>
      </c>
      <c r="S230" s="34">
        <v>3973849.2381386198</v>
      </c>
      <c r="T230" s="368">
        <v>3952947.02454586</v>
      </c>
    </row>
    <row r="231" spans="1:20" ht="12" customHeight="1">
      <c r="A231" s="360"/>
      <c r="B231" s="1419" t="s">
        <v>96</v>
      </c>
      <c r="C231" s="34">
        <v>2166405.8254017662</v>
      </c>
      <c r="D231" s="34">
        <v>2596157.0710090254</v>
      </c>
      <c r="E231" s="34">
        <v>2916903.9357419601</v>
      </c>
      <c r="F231" s="34">
        <v>3052474.2829512199</v>
      </c>
      <c r="G231" s="60">
        <v>3206722.5806518099</v>
      </c>
      <c r="H231" s="34">
        <v>3209087.41547947</v>
      </c>
      <c r="I231" s="34">
        <v>3212830.66849868</v>
      </c>
      <c r="J231" s="34">
        <v>3276267.6931229099</v>
      </c>
      <c r="K231" s="34">
        <v>3281200.8613923001</v>
      </c>
      <c r="L231" s="34">
        <v>3276302.5540431002</v>
      </c>
      <c r="M231" s="34">
        <v>3288933.8401210299</v>
      </c>
      <c r="N231" s="34">
        <v>3296091.5126280701</v>
      </c>
      <c r="O231" s="34">
        <v>3263105.93279798</v>
      </c>
      <c r="P231" s="34">
        <v>3281755.4087978099</v>
      </c>
      <c r="Q231" s="34">
        <v>3285096.33045317</v>
      </c>
      <c r="R231" s="34">
        <v>3306586.27186041</v>
      </c>
      <c r="S231" s="34">
        <v>3389706.9882895299</v>
      </c>
      <c r="T231" s="368">
        <v>3358987.8234161199</v>
      </c>
    </row>
    <row r="232" spans="1:20" ht="12" customHeight="1">
      <c r="A232" s="360"/>
      <c r="B232" s="1419" t="s">
        <v>457</v>
      </c>
      <c r="C232" s="34">
        <v>370393.57947645505</v>
      </c>
      <c r="D232" s="34">
        <v>507026.96865846997</v>
      </c>
      <c r="E232" s="34">
        <v>648843.89457489899</v>
      </c>
      <c r="F232" s="34">
        <v>702334.22818089905</v>
      </c>
      <c r="G232" s="60">
        <v>734301.47038520395</v>
      </c>
      <c r="H232" s="34">
        <v>732748.953925548</v>
      </c>
      <c r="I232" s="34">
        <v>730719.30381387298</v>
      </c>
      <c r="J232" s="34">
        <v>751476.43357037799</v>
      </c>
      <c r="K232" s="34">
        <v>737675.544010057</v>
      </c>
      <c r="L232" s="34">
        <v>739495.468605267</v>
      </c>
      <c r="M232" s="34">
        <v>750508.12379787304</v>
      </c>
      <c r="N232" s="34">
        <v>743192.810668541</v>
      </c>
      <c r="O232" s="34">
        <v>720580.31023528299</v>
      </c>
      <c r="P232" s="34">
        <v>738021.91904247995</v>
      </c>
      <c r="Q232" s="34">
        <v>742871.16845405602</v>
      </c>
      <c r="R232" s="34">
        <v>772562.38129608403</v>
      </c>
      <c r="S232" s="34">
        <v>796847.018609219</v>
      </c>
      <c r="T232" s="368">
        <v>779240.7641419</v>
      </c>
    </row>
    <row r="233" spans="1:20" ht="12" customHeight="1">
      <c r="A233" s="360"/>
      <c r="B233" s="1419" t="s">
        <v>458</v>
      </c>
      <c r="C233" s="34">
        <v>655060.18808323494</v>
      </c>
      <c r="D233" s="34">
        <v>814928.58970219002</v>
      </c>
      <c r="E233" s="34">
        <v>940522.32040543796</v>
      </c>
      <c r="F233" s="34">
        <v>1014954.7306085</v>
      </c>
      <c r="G233" s="60">
        <v>1041836.27496848</v>
      </c>
      <c r="H233" s="34">
        <v>1052586.2973913599</v>
      </c>
      <c r="I233" s="34">
        <v>1054252.8658177899</v>
      </c>
      <c r="J233" s="34">
        <v>1074967.0536501</v>
      </c>
      <c r="K233" s="34">
        <v>1086223.131604</v>
      </c>
      <c r="L233" s="34">
        <v>1079916.0138867099</v>
      </c>
      <c r="M233" s="34">
        <v>1082383.0427339601</v>
      </c>
      <c r="N233" s="34">
        <v>1086675.8827625299</v>
      </c>
      <c r="O233" s="34">
        <v>1082297.07629076</v>
      </c>
      <c r="P233" s="34">
        <v>1083285.78527525</v>
      </c>
      <c r="Q233" s="34">
        <v>1081817.8401910299</v>
      </c>
      <c r="R233" s="34">
        <v>1078720.2928510001</v>
      </c>
      <c r="S233" s="34">
        <v>1093016.45048489</v>
      </c>
      <c r="T233" s="368">
        <v>1097539.2301724199</v>
      </c>
    </row>
    <row r="234" spans="1:20" ht="12" customHeight="1">
      <c r="A234" s="360"/>
      <c r="B234" s="1419" t="s">
        <v>459</v>
      </c>
      <c r="C234" s="34">
        <v>1140952.0578420789</v>
      </c>
      <c r="D234" s="34">
        <v>1274201.5126483659</v>
      </c>
      <c r="E234" s="34">
        <v>1327537.72076163</v>
      </c>
      <c r="F234" s="34">
        <v>1335185.3241618201</v>
      </c>
      <c r="G234" s="60">
        <v>1430584.8352981301</v>
      </c>
      <c r="H234" s="34">
        <v>1423752.1641625699</v>
      </c>
      <c r="I234" s="34">
        <v>1427858.49886702</v>
      </c>
      <c r="J234" s="34">
        <v>1449824.20590244</v>
      </c>
      <c r="K234" s="34">
        <v>1457302.18577825</v>
      </c>
      <c r="L234" s="34">
        <v>1456891.0715511299</v>
      </c>
      <c r="M234" s="34">
        <v>1456042.6735892</v>
      </c>
      <c r="N234" s="34">
        <v>1466222.819197</v>
      </c>
      <c r="O234" s="34">
        <v>1460228.54627194</v>
      </c>
      <c r="P234" s="34">
        <v>1460447.7044800799</v>
      </c>
      <c r="Q234" s="34">
        <v>1460407.32180809</v>
      </c>
      <c r="R234" s="34">
        <v>1455303.5977133301</v>
      </c>
      <c r="S234" s="34">
        <v>1499843.51919542</v>
      </c>
      <c r="T234" s="368">
        <v>1482207.8291018</v>
      </c>
    </row>
    <row r="235" spans="1:20" ht="12" customHeight="1">
      <c r="A235" s="360"/>
      <c r="B235" s="1419" t="s">
        <v>460</v>
      </c>
      <c r="C235" s="34">
        <v>397854.32563488698</v>
      </c>
      <c r="D235" s="34">
        <v>419969.06253201503</v>
      </c>
      <c r="E235" s="34">
        <v>494938.24329449103</v>
      </c>
      <c r="F235" s="34">
        <v>543081.49748013401</v>
      </c>
      <c r="G235" s="60">
        <v>538579.23240895697</v>
      </c>
      <c r="H235" s="34">
        <v>536769.67383811099</v>
      </c>
      <c r="I235" s="34">
        <v>534811.31640540995</v>
      </c>
      <c r="J235" s="34">
        <v>545756.84770663199</v>
      </c>
      <c r="K235" s="34">
        <v>554096.863412395</v>
      </c>
      <c r="L235" s="34">
        <v>560680.31387584598</v>
      </c>
      <c r="M235" s="34">
        <v>578277.54974207305</v>
      </c>
      <c r="N235" s="34">
        <v>587934.32263248099</v>
      </c>
      <c r="O235" s="34">
        <v>596805.90497391904</v>
      </c>
      <c r="P235" s="34">
        <v>595324.22376792296</v>
      </c>
      <c r="Q235" s="34">
        <v>597351.28213623597</v>
      </c>
      <c r="R235" s="34">
        <v>583217.00522816903</v>
      </c>
      <c r="S235" s="34">
        <v>584142.24984908395</v>
      </c>
      <c r="T235" s="368">
        <v>593959.20112974301</v>
      </c>
    </row>
    <row r="236" spans="1:20" ht="12" customHeight="1">
      <c r="A236" s="360"/>
      <c r="B236" s="1419" t="s">
        <v>457</v>
      </c>
      <c r="C236" s="34">
        <v>128888.246346678</v>
      </c>
      <c r="D236" s="34">
        <v>161501.87545411402</v>
      </c>
      <c r="E236" s="34">
        <v>209303.78850065399</v>
      </c>
      <c r="F236" s="34">
        <v>208181.217561086</v>
      </c>
      <c r="G236" s="60">
        <v>215818.041120312</v>
      </c>
      <c r="H236" s="34">
        <v>218425.75344007401</v>
      </c>
      <c r="I236" s="34">
        <v>216232.90952194299</v>
      </c>
      <c r="J236" s="34">
        <v>217854.90866785799</v>
      </c>
      <c r="K236" s="34">
        <v>226091.201971817</v>
      </c>
      <c r="L236" s="34">
        <v>222278.48864672301</v>
      </c>
      <c r="M236" s="34">
        <v>231692.48541315799</v>
      </c>
      <c r="N236" s="34">
        <v>232547.897342949</v>
      </c>
      <c r="O236" s="34">
        <v>232265.58769479601</v>
      </c>
      <c r="P236" s="34">
        <v>234385.419573372</v>
      </c>
      <c r="Q236" s="34">
        <v>235799.72425338099</v>
      </c>
      <c r="R236" s="34">
        <v>228381.162152164</v>
      </c>
      <c r="S236" s="34">
        <v>227614.40758301</v>
      </c>
      <c r="T236" s="368">
        <v>229439.40490375899</v>
      </c>
    </row>
    <row r="237" spans="1:20" ht="12" customHeight="1">
      <c r="A237" s="360"/>
      <c r="B237" s="1419" t="s">
        <v>461</v>
      </c>
      <c r="C237" s="34">
        <v>80698.673841010997</v>
      </c>
      <c r="D237" s="34">
        <v>103092.375566805</v>
      </c>
      <c r="E237" s="34">
        <v>113356.74323419599</v>
      </c>
      <c r="F237" s="34">
        <v>128274.190986567</v>
      </c>
      <c r="G237" s="60">
        <v>124617.534108445</v>
      </c>
      <c r="H237" s="34">
        <v>125086.977423171</v>
      </c>
      <c r="I237" s="34">
        <v>125771.36702637799</v>
      </c>
      <c r="J237" s="34">
        <v>127520.710241383</v>
      </c>
      <c r="K237" s="34">
        <v>130462.063648518</v>
      </c>
      <c r="L237" s="34">
        <v>132699.34400771701</v>
      </c>
      <c r="M237" s="34">
        <v>133646.54590780399</v>
      </c>
      <c r="N237" s="34">
        <v>136165.00710427601</v>
      </c>
      <c r="O237" s="34">
        <v>139309.60309829301</v>
      </c>
      <c r="P237" s="34">
        <v>142197.04062048299</v>
      </c>
      <c r="Q237" s="34">
        <v>138196.77728314299</v>
      </c>
      <c r="R237" s="34">
        <v>132971.247019606</v>
      </c>
      <c r="S237" s="34">
        <v>131801.31217874499</v>
      </c>
      <c r="T237" s="368">
        <v>136988.98632245301</v>
      </c>
    </row>
    <row r="238" spans="1:20" ht="12" customHeight="1">
      <c r="A238" s="360"/>
      <c r="B238" s="1419" t="s">
        <v>459</v>
      </c>
      <c r="C238" s="34">
        <v>188267.40544719799</v>
      </c>
      <c r="D238" s="34">
        <v>155374.81151109602</v>
      </c>
      <c r="E238" s="34">
        <v>172277.711559641</v>
      </c>
      <c r="F238" s="34">
        <v>206626.08893248101</v>
      </c>
      <c r="G238" s="60">
        <v>198143.65718020001</v>
      </c>
      <c r="H238" s="34">
        <v>193256.94297486599</v>
      </c>
      <c r="I238" s="34">
        <v>192807.039857089</v>
      </c>
      <c r="J238" s="34">
        <v>200381.228797391</v>
      </c>
      <c r="K238" s="34">
        <v>197543.59779206</v>
      </c>
      <c r="L238" s="34">
        <v>205702.48122140599</v>
      </c>
      <c r="M238" s="34">
        <v>212938.51842111099</v>
      </c>
      <c r="N238" s="34">
        <v>219221.41818525601</v>
      </c>
      <c r="O238" s="34">
        <v>225230.71418082999</v>
      </c>
      <c r="P238" s="34">
        <v>218741.763574068</v>
      </c>
      <c r="Q238" s="34">
        <v>223354.78059971199</v>
      </c>
      <c r="R238" s="34">
        <v>221864.59605639899</v>
      </c>
      <c r="S238" s="34">
        <v>224726.53008732901</v>
      </c>
      <c r="T238" s="368">
        <v>227530.80990353099</v>
      </c>
    </row>
    <row r="239" spans="1:20" ht="12" customHeight="1">
      <c r="A239" s="360" t="s">
        <v>9</v>
      </c>
      <c r="B239" s="1421" t="s">
        <v>462</v>
      </c>
      <c r="C239" s="34">
        <v>1744.7591485380001</v>
      </c>
      <c r="D239" s="34">
        <v>5473.0877800400003</v>
      </c>
      <c r="E239" s="34">
        <v>0.57724821000000004</v>
      </c>
      <c r="F239" s="34">
        <v>1369.49811927</v>
      </c>
      <c r="G239" s="60">
        <v>16502.402423709998</v>
      </c>
      <c r="H239" s="34">
        <v>15003.889896209999</v>
      </c>
      <c r="I239" s="34">
        <v>13312.314524609999</v>
      </c>
      <c r="J239" s="34">
        <v>14263.64111821</v>
      </c>
      <c r="K239" s="34">
        <v>10710.55693821</v>
      </c>
      <c r="L239" s="34">
        <v>16501.161818209999</v>
      </c>
      <c r="M239" s="34">
        <v>16037.62660181</v>
      </c>
      <c r="N239" s="34">
        <v>8925.0048582100007</v>
      </c>
      <c r="O239" s="34">
        <v>9582.8449382100007</v>
      </c>
      <c r="P239" s="34">
        <v>13610.699479409999</v>
      </c>
      <c r="Q239" s="34">
        <v>13692.249610409999</v>
      </c>
      <c r="R239" s="34">
        <v>15801.319335509999</v>
      </c>
      <c r="S239" s="34">
        <v>21692.92077081</v>
      </c>
      <c r="T239" s="368">
        <v>19881.198468210001</v>
      </c>
    </row>
    <row r="240" spans="1:20" ht="12" customHeight="1">
      <c r="A240" s="360" t="s">
        <v>10</v>
      </c>
      <c r="B240" s="1421" t="s">
        <v>463</v>
      </c>
      <c r="C240" s="34">
        <v>90647.616942652006</v>
      </c>
      <c r="D240" s="34">
        <v>88784.294861991002</v>
      </c>
      <c r="E240" s="34">
        <v>80086.079752870006</v>
      </c>
      <c r="F240" s="34">
        <v>79126.065101701999</v>
      </c>
      <c r="G240" s="60">
        <v>95416.306205014</v>
      </c>
      <c r="H240" s="34">
        <v>100381.700866033</v>
      </c>
      <c r="I240" s="34">
        <v>95607.281873961998</v>
      </c>
      <c r="J240" s="34">
        <v>108437.472292965</v>
      </c>
      <c r="K240" s="34">
        <v>108623.230696297</v>
      </c>
      <c r="L240" s="34">
        <v>103502.10697999899</v>
      </c>
      <c r="M240" s="34">
        <v>98156.829063950994</v>
      </c>
      <c r="N240" s="34">
        <v>98422.268982056004</v>
      </c>
      <c r="O240" s="34">
        <v>98872.255080171002</v>
      </c>
      <c r="P240" s="34">
        <v>98800.342948610996</v>
      </c>
      <c r="Q240" s="34">
        <v>102392.121441993</v>
      </c>
      <c r="R240" s="34">
        <v>104337.82840898199</v>
      </c>
      <c r="S240" s="34">
        <v>86156.363603299993</v>
      </c>
      <c r="T240" s="368">
        <v>96526.057315593003</v>
      </c>
    </row>
    <row r="241" spans="1:21" ht="12" customHeight="1">
      <c r="A241" s="360" t="s">
        <v>11</v>
      </c>
      <c r="B241" s="1421" t="s">
        <v>464</v>
      </c>
      <c r="C241" s="34">
        <v>36931.648556931999</v>
      </c>
      <c r="D241" s="34">
        <v>31744.855991832999</v>
      </c>
      <c r="E241" s="34">
        <v>29286.634821670999</v>
      </c>
      <c r="F241" s="34">
        <v>22338.926773489999</v>
      </c>
      <c r="G241" s="60">
        <v>16510.064505274</v>
      </c>
      <c r="H241" s="34">
        <v>16890.744307465</v>
      </c>
      <c r="I241" s="34">
        <v>16628.395384145999</v>
      </c>
      <c r="J241" s="34">
        <v>17290.894513864001</v>
      </c>
      <c r="K241" s="34">
        <v>16285.477498442</v>
      </c>
      <c r="L241" s="34">
        <v>15208.301975609</v>
      </c>
      <c r="M241" s="34">
        <v>19776.014965745999</v>
      </c>
      <c r="N241" s="34">
        <v>19893.264314185999</v>
      </c>
      <c r="O241" s="34">
        <v>20891.131166403</v>
      </c>
      <c r="P241" s="34">
        <v>19719.703142965998</v>
      </c>
      <c r="Q241" s="34">
        <v>30309.170748332999</v>
      </c>
      <c r="R241" s="34">
        <v>31136.558543342999</v>
      </c>
      <c r="S241" s="34">
        <v>30997.929067945999</v>
      </c>
      <c r="T241" s="368">
        <v>27528.368044208</v>
      </c>
    </row>
    <row r="242" spans="1:21" ht="12" customHeight="1">
      <c r="A242" s="360" t="s">
        <v>98</v>
      </c>
      <c r="B242" s="1421" t="s">
        <v>465</v>
      </c>
      <c r="C242" s="34">
        <v>136155.57646518599</v>
      </c>
      <c r="D242" s="34">
        <v>106688.77393627301</v>
      </c>
      <c r="E242" s="34">
        <v>84358.982412594007</v>
      </c>
      <c r="F242" s="34">
        <v>131434.655148305</v>
      </c>
      <c r="G242" s="60">
        <v>114969.72570607001</v>
      </c>
      <c r="H242" s="34">
        <v>118961.164095609</v>
      </c>
      <c r="I242" s="34">
        <v>119766.24398086</v>
      </c>
      <c r="J242" s="34">
        <v>121919.315595137</v>
      </c>
      <c r="K242" s="34">
        <v>125918.653153887</v>
      </c>
      <c r="L242" s="34">
        <v>127899.061127924</v>
      </c>
      <c r="M242" s="34">
        <v>134719.718136854</v>
      </c>
      <c r="N242" s="34">
        <v>139755.241672857</v>
      </c>
      <c r="O242" s="34">
        <v>134031.39900945601</v>
      </c>
      <c r="P242" s="34">
        <v>127976.417067216</v>
      </c>
      <c r="Q242" s="34">
        <v>131736.31297945001</v>
      </c>
      <c r="R242" s="34">
        <v>133806.35419091501</v>
      </c>
      <c r="S242" s="34">
        <v>140781.13553779299</v>
      </c>
      <c r="T242" s="368">
        <v>131180.175514156</v>
      </c>
    </row>
    <row r="243" spans="1:21" ht="12" customHeight="1">
      <c r="A243" s="360"/>
      <c r="B243" s="1419" t="s">
        <v>96</v>
      </c>
      <c r="C243" s="34">
        <v>19358.645708574</v>
      </c>
      <c r="D243" s="34">
        <v>26587.851159440001</v>
      </c>
      <c r="E243" s="34">
        <v>20369.252195998</v>
      </c>
      <c r="F243" s="34">
        <v>37365.680113322996</v>
      </c>
      <c r="G243" s="60">
        <v>33388.929432097997</v>
      </c>
      <c r="H243" s="34">
        <v>33096.959982767003</v>
      </c>
      <c r="I243" s="34">
        <v>32909.373321250001</v>
      </c>
      <c r="J243" s="34">
        <v>33759.867068658001</v>
      </c>
      <c r="K243" s="34">
        <v>33566.189289608003</v>
      </c>
      <c r="L243" s="34">
        <v>32946.892042774998</v>
      </c>
      <c r="M243" s="34">
        <v>34030.245640419002</v>
      </c>
      <c r="N243" s="34">
        <v>34298.440641196998</v>
      </c>
      <c r="O243" s="34">
        <v>34666.218718925003</v>
      </c>
      <c r="P243" s="34">
        <v>33853.434099026003</v>
      </c>
      <c r="Q243" s="34">
        <v>33841.919188396001</v>
      </c>
      <c r="R243" s="34">
        <v>37337.580356338003</v>
      </c>
      <c r="S243" s="34">
        <v>38124.262819014999</v>
      </c>
      <c r="T243" s="368">
        <v>34873.225089312997</v>
      </c>
    </row>
    <row r="244" spans="1:21" ht="12" customHeight="1">
      <c r="A244" s="360"/>
      <c r="B244" s="1419" t="s">
        <v>460</v>
      </c>
      <c r="C244" s="34">
        <v>116796.930756612</v>
      </c>
      <c r="D244" s="34">
        <v>80100.922776833002</v>
      </c>
      <c r="E244" s="34">
        <v>63989.730216595999</v>
      </c>
      <c r="F244" s="34">
        <v>94068.975034981995</v>
      </c>
      <c r="G244" s="60">
        <v>81580.796273971995</v>
      </c>
      <c r="H244" s="34">
        <v>85864.204112841995</v>
      </c>
      <c r="I244" s="34">
        <v>86856.870659609995</v>
      </c>
      <c r="J244" s="34">
        <v>88159.448526478998</v>
      </c>
      <c r="K244" s="34">
        <v>92352.463864278994</v>
      </c>
      <c r="L244" s="34">
        <v>94952.169085148998</v>
      </c>
      <c r="M244" s="34">
        <v>100689.472496435</v>
      </c>
      <c r="N244" s="34">
        <v>105456.80103166</v>
      </c>
      <c r="O244" s="34">
        <v>99365.180290531003</v>
      </c>
      <c r="P244" s="34">
        <v>94122.982968190001</v>
      </c>
      <c r="Q244" s="34">
        <v>97894.393791053997</v>
      </c>
      <c r="R244" s="34">
        <v>96468.773834577005</v>
      </c>
      <c r="S244" s="34">
        <v>102656.872718778</v>
      </c>
      <c r="T244" s="368">
        <v>96306.950424843002</v>
      </c>
    </row>
    <row r="245" spans="1:21" ht="12" customHeight="1">
      <c r="A245" s="363" t="s">
        <v>97</v>
      </c>
      <c r="B245" s="1421" t="s">
        <v>466</v>
      </c>
      <c r="C245" s="34">
        <v>11087.049802584999</v>
      </c>
      <c r="D245" s="34">
        <v>13020.692049245001</v>
      </c>
      <c r="E245" s="34">
        <v>6041.094229239</v>
      </c>
      <c r="F245" s="34">
        <v>11770.403014797001</v>
      </c>
      <c r="G245" s="60">
        <v>9538.6906143380002</v>
      </c>
      <c r="H245" s="34">
        <v>12733.678992145</v>
      </c>
      <c r="I245" s="34">
        <v>11271.02192128</v>
      </c>
      <c r="J245" s="34">
        <v>12530.392803737001</v>
      </c>
      <c r="K245" s="34">
        <v>19949.004687238001</v>
      </c>
      <c r="L245" s="34">
        <v>16919.689967038001</v>
      </c>
      <c r="M245" s="34">
        <v>17886.253648403999</v>
      </c>
      <c r="N245" s="34">
        <v>14254.33698598</v>
      </c>
      <c r="O245" s="34">
        <v>18912.383246244</v>
      </c>
      <c r="P245" s="34">
        <v>21585.512608630001</v>
      </c>
      <c r="Q245" s="34">
        <v>14795.184519255999</v>
      </c>
      <c r="R245" s="34">
        <v>13088.153079137999</v>
      </c>
      <c r="S245" s="34">
        <v>15786.702794725999</v>
      </c>
      <c r="T245" s="368">
        <v>14577.666156920999</v>
      </c>
    </row>
    <row r="246" spans="1:21" ht="37.5" customHeight="1">
      <c r="A246" s="360" t="s">
        <v>125</v>
      </c>
      <c r="B246" s="1421" t="s">
        <v>467</v>
      </c>
      <c r="C246" s="69">
        <v>81639.16191231001</v>
      </c>
      <c r="D246" s="69">
        <v>63128.468905455004</v>
      </c>
      <c r="E246" s="69">
        <v>58333.996742092997</v>
      </c>
      <c r="F246" s="69">
        <v>81790.613847842003</v>
      </c>
      <c r="G246" s="201">
        <v>121198.016519009</v>
      </c>
      <c r="H246" s="69">
        <v>78730.812739574001</v>
      </c>
      <c r="I246" s="69">
        <v>103047.158736561</v>
      </c>
      <c r="J246" s="69">
        <v>100629.014981031</v>
      </c>
      <c r="K246" s="69">
        <v>85993.211884364995</v>
      </c>
      <c r="L246" s="69">
        <v>91857.133140431994</v>
      </c>
      <c r="M246" s="69">
        <v>114345.29107465901</v>
      </c>
      <c r="N246" s="69">
        <v>116096.466573425</v>
      </c>
      <c r="O246" s="69">
        <v>170381.58285314601</v>
      </c>
      <c r="P246" s="69">
        <v>154152.740373243</v>
      </c>
      <c r="Q246" s="69">
        <v>135832.756044012</v>
      </c>
      <c r="R246" s="69">
        <v>154743.90061554799</v>
      </c>
      <c r="S246" s="69">
        <v>162950.02757797</v>
      </c>
      <c r="T246" s="369">
        <v>124243.333678993</v>
      </c>
    </row>
    <row r="247" spans="1:21">
      <c r="A247" s="360" t="s">
        <v>203</v>
      </c>
      <c r="B247" s="1421" t="s">
        <v>713</v>
      </c>
      <c r="C247" s="34">
        <v>2293.0397973459999</v>
      </c>
      <c r="D247" s="34">
        <v>2404.6043136600001</v>
      </c>
      <c r="E247" s="34">
        <v>2529.867389476</v>
      </c>
      <c r="F247" s="34">
        <v>2060.7004684520002</v>
      </c>
      <c r="G247" s="60">
        <v>2068.8749464140001</v>
      </c>
      <c r="H247" s="34">
        <v>2005.397782217</v>
      </c>
      <c r="I247" s="34">
        <v>2103.363326918</v>
      </c>
      <c r="J247" s="34">
        <v>1819.399983755</v>
      </c>
      <c r="K247" s="34">
        <v>1898.172806887</v>
      </c>
      <c r="L247" s="34">
        <v>1991.056827484</v>
      </c>
      <c r="M247" s="34">
        <v>1895.944554943</v>
      </c>
      <c r="N247" s="34">
        <v>1931.025772666</v>
      </c>
      <c r="O247" s="34">
        <v>2755.1948703610001</v>
      </c>
      <c r="P247" s="34">
        <v>2982.0058307149998</v>
      </c>
      <c r="Q247" s="34">
        <v>2728.7197153359998</v>
      </c>
      <c r="R247" s="34">
        <v>2260.4707700529998</v>
      </c>
      <c r="S247" s="34">
        <v>2044.9527609429999</v>
      </c>
      <c r="T247" s="368">
        <v>2172.7845354189999</v>
      </c>
    </row>
    <row r="248" spans="1:21" ht="12" customHeight="1">
      <c r="A248" s="1204" t="s">
        <v>724</v>
      </c>
      <c r="B248" s="1420"/>
      <c r="C248" s="34"/>
      <c r="D248" s="34"/>
      <c r="E248" s="34"/>
      <c r="F248" s="34"/>
      <c r="G248" s="60"/>
      <c r="H248" s="34"/>
      <c r="I248" s="34"/>
      <c r="J248" s="34"/>
      <c r="K248" s="34"/>
      <c r="L248" s="34"/>
      <c r="M248" s="34"/>
      <c r="N248" s="34"/>
      <c r="O248" s="34"/>
      <c r="P248" s="34"/>
      <c r="Q248" s="34"/>
      <c r="R248" s="34"/>
      <c r="S248" s="34"/>
      <c r="T248" s="368"/>
    </row>
    <row r="249" spans="1:21" ht="12" customHeight="1">
      <c r="A249" s="360" t="s">
        <v>8</v>
      </c>
      <c r="B249" s="1421" t="s">
        <v>468</v>
      </c>
      <c r="C249" s="34">
        <v>132703.21101845702</v>
      </c>
      <c r="D249" s="34">
        <v>147188.30627353999</v>
      </c>
      <c r="E249" s="34">
        <v>172692.08343672499</v>
      </c>
      <c r="F249" s="34">
        <v>193292.624666491</v>
      </c>
      <c r="G249" s="60">
        <v>217724.81247695899</v>
      </c>
      <c r="H249" s="34">
        <v>219345.03623647001</v>
      </c>
      <c r="I249" s="34">
        <v>219381.691507546</v>
      </c>
      <c r="J249" s="34">
        <v>219347.33274378601</v>
      </c>
      <c r="K249" s="34">
        <v>219350.04257901199</v>
      </c>
      <c r="L249" s="34">
        <v>219794.78286711199</v>
      </c>
      <c r="M249" s="34">
        <v>220679.23866201201</v>
      </c>
      <c r="N249" s="34">
        <v>220940.45591401201</v>
      </c>
      <c r="O249" s="34">
        <v>220940.45601421199</v>
      </c>
      <c r="P249" s="34">
        <v>216174.404818362</v>
      </c>
      <c r="Q249" s="34">
        <v>217315.366203927</v>
      </c>
      <c r="R249" s="34">
        <v>217315.366318227</v>
      </c>
      <c r="S249" s="34">
        <v>217330.438604508</v>
      </c>
      <c r="T249" s="368">
        <v>217328.646085883</v>
      </c>
    </row>
    <row r="250" spans="1:21" ht="12" customHeight="1">
      <c r="A250" s="360" t="s">
        <v>9</v>
      </c>
      <c r="B250" s="1421" t="s">
        <v>469</v>
      </c>
      <c r="C250" s="34">
        <v>33849.397286382999</v>
      </c>
      <c r="D250" s="34">
        <v>38234.503141790003</v>
      </c>
      <c r="E250" s="34">
        <v>40966.651817692</v>
      </c>
      <c r="F250" s="34">
        <v>44982.104359846999</v>
      </c>
      <c r="G250" s="60">
        <v>49557.703365772999</v>
      </c>
      <c r="H250" s="34">
        <v>49558.022547205997</v>
      </c>
      <c r="I250" s="34">
        <v>49558.341728639003</v>
      </c>
      <c r="J250" s="34">
        <v>50228.404353172002</v>
      </c>
      <c r="K250" s="34">
        <v>50229.922503820002</v>
      </c>
      <c r="L250" s="34">
        <v>53566.270454448</v>
      </c>
      <c r="M250" s="34">
        <v>53652.969556117998</v>
      </c>
      <c r="N250" s="34">
        <v>53708.539571118003</v>
      </c>
      <c r="O250" s="34">
        <v>53736.244739335001</v>
      </c>
      <c r="P250" s="34">
        <v>53833.607018481998</v>
      </c>
      <c r="Q250" s="34">
        <v>53834.331461193004</v>
      </c>
      <c r="R250" s="34">
        <v>53835.109981832997</v>
      </c>
      <c r="S250" s="34">
        <v>53837.109981832997</v>
      </c>
      <c r="T250" s="368">
        <v>53837.210809278004</v>
      </c>
    </row>
    <row r="251" spans="1:21" ht="12" customHeight="1">
      <c r="A251" s="360" t="s">
        <v>10</v>
      </c>
      <c r="B251" s="1421" t="s">
        <v>470</v>
      </c>
      <c r="C251" s="34">
        <v>233574.97126494499</v>
      </c>
      <c r="D251" s="34">
        <v>273869.032092207</v>
      </c>
      <c r="E251" s="34">
        <v>293811.57946654002</v>
      </c>
      <c r="F251" s="34">
        <v>304688.99133019702</v>
      </c>
      <c r="G251" s="60">
        <v>334201.53575955197</v>
      </c>
      <c r="H251" s="34">
        <v>421887.280977963</v>
      </c>
      <c r="I251" s="34">
        <v>422237.896983627</v>
      </c>
      <c r="J251" s="34">
        <v>386586.29037040699</v>
      </c>
      <c r="K251" s="34">
        <v>381931.22111510899</v>
      </c>
      <c r="L251" s="34">
        <v>377048.99442409398</v>
      </c>
      <c r="M251" s="34">
        <v>374649.58178433601</v>
      </c>
      <c r="N251" s="34">
        <v>374478.37024414202</v>
      </c>
      <c r="O251" s="34">
        <v>374428.91461732198</v>
      </c>
      <c r="P251" s="34">
        <v>375624.84546110098</v>
      </c>
      <c r="Q251" s="34">
        <v>375648.49059315003</v>
      </c>
      <c r="R251" s="34">
        <v>369508.55135073501</v>
      </c>
      <c r="S251" s="34">
        <v>369137.41708854702</v>
      </c>
      <c r="T251" s="368">
        <v>466315.58903101599</v>
      </c>
    </row>
    <row r="252" spans="1:21" ht="24">
      <c r="A252" s="360" t="s">
        <v>11</v>
      </c>
      <c r="B252" s="1421" t="s">
        <v>471</v>
      </c>
      <c r="C252" s="69">
        <v>54171.129840070003</v>
      </c>
      <c r="D252" s="69">
        <v>46927.411001901994</v>
      </c>
      <c r="E252" s="69">
        <v>53222.103258909003</v>
      </c>
      <c r="F252" s="69">
        <v>74205.584164796004</v>
      </c>
      <c r="G252" s="201">
        <v>87722.693582799999</v>
      </c>
      <c r="H252" s="69">
        <v>8075.3318613780002</v>
      </c>
      <c r="I252" s="69">
        <v>15537.350445667</v>
      </c>
      <c r="J252" s="69">
        <v>23845.366281834999</v>
      </c>
      <c r="K252" s="69">
        <v>29835.238446321</v>
      </c>
      <c r="L252" s="69">
        <v>38765.152885477</v>
      </c>
      <c r="M252" s="69">
        <v>47602.639210210997</v>
      </c>
      <c r="N252" s="69">
        <v>58565.286838344997</v>
      </c>
      <c r="O252" s="69">
        <v>66473.845761113</v>
      </c>
      <c r="P252" s="69">
        <v>75955.532456358007</v>
      </c>
      <c r="Q252" s="69">
        <v>85242.547162682997</v>
      </c>
      <c r="R252" s="69">
        <v>92663.633958849998</v>
      </c>
      <c r="S252" s="69">
        <v>97141.720362004999</v>
      </c>
      <c r="T252" s="369">
        <v>9341.9047093770005</v>
      </c>
      <c r="U252" s="907"/>
    </row>
    <row r="253" spans="1:21" ht="12" customHeight="1">
      <c r="A253" s="360" t="s">
        <v>98</v>
      </c>
      <c r="B253" s="1421" t="s">
        <v>472</v>
      </c>
      <c r="C253" s="34">
        <v>80427.378880211007</v>
      </c>
      <c r="D253" s="34">
        <v>137428.870062931</v>
      </c>
      <c r="E253" s="34">
        <v>151133.320779353</v>
      </c>
      <c r="F253" s="34">
        <v>176438.85979895401</v>
      </c>
      <c r="G253" s="60">
        <v>171988.60444144401</v>
      </c>
      <c r="H253" s="34">
        <v>174213.26471359699</v>
      </c>
      <c r="I253" s="34">
        <v>175247.97395519799</v>
      </c>
      <c r="J253" s="34">
        <v>182168.652054829</v>
      </c>
      <c r="K253" s="34">
        <v>180066.15118596301</v>
      </c>
      <c r="L253" s="34">
        <v>182333.16446598599</v>
      </c>
      <c r="M253" s="34">
        <v>181237.757312842</v>
      </c>
      <c r="N253" s="34">
        <v>183779.103657556</v>
      </c>
      <c r="O253" s="34">
        <v>185971.71229245301</v>
      </c>
      <c r="P253" s="34">
        <v>188942.39762530799</v>
      </c>
      <c r="Q253" s="34">
        <v>184559.09646569201</v>
      </c>
      <c r="R253" s="34">
        <v>183539.65458991</v>
      </c>
      <c r="S253" s="34">
        <v>182618.09537476601</v>
      </c>
      <c r="T253" s="368">
        <v>184076.12446560699</v>
      </c>
    </row>
    <row r="254" spans="1:21" ht="12" customHeight="1" thickBot="1">
      <c r="A254" s="364" t="s">
        <v>97</v>
      </c>
      <c r="B254" s="365" t="s">
        <v>473</v>
      </c>
      <c r="C254" s="370">
        <v>43275.892176536996</v>
      </c>
      <c r="D254" s="370">
        <v>42327.417701890001</v>
      </c>
      <c r="E254" s="370">
        <v>36760.221706853001</v>
      </c>
      <c r="F254" s="370">
        <v>46484.190204281003</v>
      </c>
      <c r="G254" s="1064">
        <v>42050.651829260001</v>
      </c>
      <c r="H254" s="370">
        <v>42592.213476454002</v>
      </c>
      <c r="I254" s="370">
        <v>40635.510324590003</v>
      </c>
      <c r="J254" s="370">
        <v>38435.640939828001</v>
      </c>
      <c r="K254" s="370">
        <v>38996.110038411003</v>
      </c>
      <c r="L254" s="370">
        <v>38992.554023333003</v>
      </c>
      <c r="M254" s="370">
        <v>39172.649562036997</v>
      </c>
      <c r="N254" s="370">
        <v>38773.987473743997</v>
      </c>
      <c r="O254" s="370">
        <v>38229.376042828</v>
      </c>
      <c r="P254" s="370">
        <v>37857.712334158998</v>
      </c>
      <c r="Q254" s="370">
        <v>37123.528954064001</v>
      </c>
      <c r="R254" s="370">
        <v>37337.625783449002</v>
      </c>
      <c r="S254" s="370">
        <v>37202.911795469001</v>
      </c>
      <c r="T254" s="371">
        <v>36671.595135627002</v>
      </c>
    </row>
    <row r="255" spans="1:21" ht="14.25" hidden="1" customHeight="1" thickBot="1">
      <c r="A255" s="984" t="s">
        <v>233</v>
      </c>
      <c r="B255" s="1483"/>
      <c r="C255" s="1484"/>
      <c r="D255" s="1484"/>
      <c r="E255" s="1484"/>
      <c r="F255" s="1484"/>
      <c r="G255" s="1485"/>
      <c r="H255" s="1484"/>
      <c r="I255" s="1484"/>
      <c r="J255" s="1484"/>
      <c r="K255" s="1484"/>
      <c r="L255" s="1484"/>
      <c r="M255" s="1484"/>
      <c r="N255" s="1484"/>
      <c r="O255" s="1484"/>
      <c r="P255" s="1484"/>
      <c r="Q255" s="1484"/>
      <c r="R255" s="885" t="s">
        <v>6</v>
      </c>
      <c r="S255" s="1484"/>
      <c r="T255" s="1486"/>
    </row>
    <row r="256" spans="1:21" ht="12" hidden="1" customHeight="1">
      <c r="A256" s="984" t="s">
        <v>234</v>
      </c>
      <c r="B256" s="1483"/>
      <c r="C256" s="1484"/>
      <c r="D256" s="1484"/>
      <c r="E256" s="1484"/>
      <c r="F256" s="1484"/>
      <c r="G256" s="1485"/>
      <c r="H256" s="1484"/>
      <c r="I256" s="1484"/>
      <c r="J256" s="1484"/>
      <c r="K256" s="1484"/>
      <c r="L256" s="1484"/>
      <c r="M256" s="1484"/>
      <c r="N256" s="1484"/>
      <c r="O256" s="1484"/>
      <c r="P256" s="1484"/>
      <c r="Q256" s="1484"/>
      <c r="R256" s="1451"/>
      <c r="S256" s="1484"/>
      <c r="T256" s="1486"/>
    </row>
    <row r="257" spans="1:24" ht="10.15" hidden="1" customHeight="1">
      <c r="A257" s="1236" t="s">
        <v>243</v>
      </c>
      <c r="B257" s="1487"/>
      <c r="C257" s="1477"/>
      <c r="D257" s="1477"/>
      <c r="E257" s="1477"/>
      <c r="F257" s="1477"/>
      <c r="G257" s="1478"/>
      <c r="H257" s="1477"/>
      <c r="I257" s="1477"/>
      <c r="J257" s="1477"/>
      <c r="K257" s="1477"/>
      <c r="L257" s="1477"/>
      <c r="M257" s="1477"/>
      <c r="N257" s="1477"/>
      <c r="O257" s="1477"/>
      <c r="P257" s="1477"/>
      <c r="Q257" s="1477"/>
      <c r="R257" s="34">
        <v>93496.117089400504</v>
      </c>
      <c r="S257" s="1477"/>
      <c r="T257" s="1479"/>
    </row>
    <row r="258" spans="1:24" ht="10.15" hidden="1" customHeight="1">
      <c r="A258" s="1236" t="s">
        <v>241</v>
      </c>
      <c r="B258" s="1487"/>
      <c r="C258" s="1477"/>
      <c r="D258" s="1477"/>
      <c r="E258" s="1477"/>
      <c r="F258" s="1477"/>
      <c r="G258" s="1478"/>
      <c r="H258" s="1477"/>
      <c r="I258" s="1477"/>
      <c r="J258" s="1477"/>
      <c r="K258" s="1477"/>
      <c r="L258" s="1477"/>
      <c r="M258" s="1477"/>
      <c r="N258" s="1477"/>
      <c r="O258" s="1477"/>
      <c r="P258" s="1477"/>
      <c r="Q258" s="1477"/>
      <c r="R258" s="34">
        <v>80835.204102210497</v>
      </c>
      <c r="S258" s="1477"/>
      <c r="T258" s="1479"/>
    </row>
    <row r="259" spans="1:24" ht="15" hidden="1" customHeight="1">
      <c r="A259" s="1236" t="s">
        <v>242</v>
      </c>
      <c r="B259" s="1487"/>
      <c r="C259" s="1477"/>
      <c r="D259" s="1477"/>
      <c r="E259" s="1477"/>
      <c r="F259" s="1477"/>
      <c r="G259" s="1478"/>
      <c r="H259" s="1477"/>
      <c r="I259" s="1477"/>
      <c r="J259" s="1477"/>
      <c r="K259" s="1477"/>
      <c r="L259" s="1477"/>
      <c r="M259" s="1477"/>
      <c r="N259" s="1477"/>
      <c r="O259" s="1477"/>
      <c r="P259" s="1477"/>
      <c r="Q259" s="1477"/>
      <c r="R259" s="34">
        <v>68174.291115021595</v>
      </c>
      <c r="S259" s="1477"/>
      <c r="T259" s="1479"/>
    </row>
    <row r="260" spans="1:24" ht="15.75" hidden="1" customHeight="1">
      <c r="A260" s="1238" t="s">
        <v>239</v>
      </c>
      <c r="B260" s="1489"/>
      <c r="C260" s="1484"/>
      <c r="D260" s="1484"/>
      <c r="E260" s="1484"/>
      <c r="F260" s="1484"/>
      <c r="G260" s="1485"/>
      <c r="H260" s="1484"/>
      <c r="I260" s="1484"/>
      <c r="J260" s="1484"/>
      <c r="K260" s="1484"/>
      <c r="L260" s="1484"/>
      <c r="M260" s="1484"/>
      <c r="N260" s="1484"/>
      <c r="O260" s="1484"/>
      <c r="P260" s="1484"/>
      <c r="Q260" s="1484"/>
      <c r="R260" s="34">
        <v>55513.378127832497</v>
      </c>
      <c r="S260" s="1484"/>
      <c r="T260" s="1486"/>
    </row>
    <row r="261" spans="1:24" ht="75" customHeight="1">
      <c r="A261" s="1239" t="s">
        <v>717</v>
      </c>
      <c r="B261" s="1240"/>
      <c r="C261" s="1240"/>
      <c r="D261" s="1240"/>
      <c r="E261" s="1240"/>
      <c r="F261" s="1240"/>
      <c r="G261" s="1240"/>
      <c r="H261" s="1240"/>
      <c r="I261" s="1240"/>
      <c r="J261" s="1240"/>
      <c r="K261" s="1240"/>
      <c r="L261" s="1240"/>
      <c r="M261" s="1240"/>
      <c r="N261" s="1240"/>
      <c r="O261" s="1240"/>
      <c r="P261" s="1240"/>
      <c r="Q261" s="1240"/>
      <c r="R261" s="1240"/>
      <c r="S261" s="1240"/>
      <c r="T261" s="1241"/>
    </row>
    <row r="262" spans="1:24" ht="22.35" customHeight="1">
      <c r="A262" s="1210" t="s">
        <v>419</v>
      </c>
      <c r="B262" s="1429"/>
      <c r="C262" s="1235" t="s">
        <v>277</v>
      </c>
      <c r="D262" s="1235" t="s">
        <v>842</v>
      </c>
      <c r="E262" s="1234">
        <v>2021</v>
      </c>
      <c r="F262" s="1234">
        <v>2022</v>
      </c>
      <c r="G262" s="1234">
        <v>2023</v>
      </c>
      <c r="H262" s="1234">
        <v>2024</v>
      </c>
      <c r="I262" s="1234"/>
      <c r="J262" s="1234"/>
      <c r="K262" s="1234"/>
      <c r="L262" s="1234"/>
      <c r="M262" s="1234"/>
      <c r="N262" s="1234"/>
      <c r="O262" s="1234"/>
      <c r="P262" s="1234"/>
      <c r="Q262" s="1234"/>
      <c r="R262" s="1234"/>
      <c r="S262" s="1234"/>
      <c r="T262" s="1137">
        <v>2025</v>
      </c>
    </row>
    <row r="263" spans="1:24" ht="22.35" customHeight="1">
      <c r="A263" s="1210"/>
      <c r="B263" s="1429"/>
      <c r="C263" s="1235"/>
      <c r="D263" s="1242"/>
      <c r="E263" s="1475"/>
      <c r="F263" s="1234"/>
      <c r="G263" s="1234"/>
      <c r="H263" s="776" t="s">
        <v>0</v>
      </c>
      <c r="I263" s="776" t="s">
        <v>1</v>
      </c>
      <c r="J263" s="776" t="s">
        <v>2</v>
      </c>
      <c r="K263" s="776" t="s">
        <v>3</v>
      </c>
      <c r="L263" s="776" t="s">
        <v>4</v>
      </c>
      <c r="M263" s="885" t="s">
        <v>5</v>
      </c>
      <c r="N263" s="885" t="s">
        <v>6</v>
      </c>
      <c r="O263" s="885" t="s">
        <v>267</v>
      </c>
      <c r="P263" s="885" t="s">
        <v>7</v>
      </c>
      <c r="Q263" s="885" t="s">
        <v>13</v>
      </c>
      <c r="R263" s="885" t="s">
        <v>14</v>
      </c>
      <c r="S263" s="885" t="s">
        <v>15</v>
      </c>
      <c r="T263" s="1144" t="s">
        <v>0</v>
      </c>
    </row>
    <row r="264" spans="1:24" ht="12" customHeight="1">
      <c r="A264" s="1204" t="s">
        <v>307</v>
      </c>
      <c r="B264" s="1420"/>
      <c r="C264" s="1451"/>
      <c r="D264" s="1451"/>
      <c r="E264" s="1451"/>
      <c r="F264" s="1451"/>
      <c r="G264" s="1072"/>
      <c r="H264" s="1451"/>
      <c r="I264" s="1451"/>
      <c r="J264" s="1451"/>
      <c r="K264" s="1451"/>
      <c r="L264" s="1451"/>
      <c r="M264" s="1451"/>
      <c r="N264" s="1451"/>
      <c r="O264" s="1451"/>
      <c r="P264" s="1451"/>
      <c r="Q264" s="1451"/>
      <c r="R264" s="1451"/>
      <c r="S264" s="1451"/>
      <c r="T264" s="367"/>
      <c r="U264" s="53"/>
      <c r="V264" s="53"/>
    </row>
    <row r="265" spans="1:24" ht="12" customHeight="1">
      <c r="A265" s="360" t="s">
        <v>8</v>
      </c>
      <c r="B265" s="1419" t="s">
        <v>314</v>
      </c>
      <c r="C265" s="34">
        <v>258592.882154541</v>
      </c>
      <c r="D265" s="34">
        <v>182060.315714959</v>
      </c>
      <c r="E265" s="34">
        <v>171129.81057879701</v>
      </c>
      <c r="F265" s="34">
        <v>190108.350820869</v>
      </c>
      <c r="G265" s="60">
        <v>191162.99566229701</v>
      </c>
      <c r="H265" s="34">
        <v>181980.04408944401</v>
      </c>
      <c r="I265" s="34">
        <v>183355.59192477699</v>
      </c>
      <c r="J265" s="34">
        <v>196335.456603264</v>
      </c>
      <c r="K265" s="34">
        <v>190152.37901857999</v>
      </c>
      <c r="L265" s="34">
        <v>186496.22687568201</v>
      </c>
      <c r="M265" s="34">
        <v>200118.871345678</v>
      </c>
      <c r="N265" s="34">
        <v>192385.07707383001</v>
      </c>
      <c r="O265" s="34">
        <v>182237.693131423</v>
      </c>
      <c r="P265" s="34">
        <v>183819.96101286801</v>
      </c>
      <c r="Q265" s="34">
        <v>188254.97113649501</v>
      </c>
      <c r="R265" s="34">
        <v>194865.526942606</v>
      </c>
      <c r="S265" s="34">
        <v>209953.74675861801</v>
      </c>
      <c r="T265" s="368">
        <v>206635.105829145</v>
      </c>
      <c r="U265" s="53"/>
      <c r="V265" s="53"/>
      <c r="W265" s="53"/>
      <c r="X265" s="53"/>
    </row>
    <row r="266" spans="1:24" ht="12" customHeight="1">
      <c r="A266" s="360"/>
      <c r="B266" s="1418" t="s">
        <v>315</v>
      </c>
      <c r="C266" s="34">
        <v>244994.47314836</v>
      </c>
      <c r="D266" s="34">
        <v>177921.58013293101</v>
      </c>
      <c r="E266" s="34">
        <v>167855.31424442999</v>
      </c>
      <c r="F266" s="34">
        <v>182950.87029016201</v>
      </c>
      <c r="G266" s="60">
        <v>174334.718662297</v>
      </c>
      <c r="H266" s="34">
        <v>168398.24408944399</v>
      </c>
      <c r="I266" s="34">
        <v>168474.95192477701</v>
      </c>
      <c r="J266" s="34">
        <v>182407.516603264</v>
      </c>
      <c r="K266" s="34">
        <v>177433.79901858</v>
      </c>
      <c r="L266" s="34">
        <v>173112.47687568201</v>
      </c>
      <c r="M266" s="34">
        <v>181254.871345678</v>
      </c>
      <c r="N266" s="34">
        <v>175929.95707383001</v>
      </c>
      <c r="O266" s="34">
        <v>165470.41578889301</v>
      </c>
      <c r="P266" s="34">
        <v>161097.93026336801</v>
      </c>
      <c r="Q266" s="34">
        <v>163147.39445881601</v>
      </c>
      <c r="R266" s="34">
        <v>169751.41389707199</v>
      </c>
      <c r="S266" s="34">
        <v>179951.662678024</v>
      </c>
      <c r="T266" s="368">
        <v>178867.68240396201</v>
      </c>
    </row>
    <row r="267" spans="1:24" ht="12" customHeight="1">
      <c r="A267" s="360"/>
      <c r="B267" s="1419" t="s">
        <v>316</v>
      </c>
      <c r="C267" s="34">
        <v>119278.24190643</v>
      </c>
      <c r="D267" s="34">
        <v>85823.787451152995</v>
      </c>
      <c r="E267" s="34">
        <v>91249.684625984999</v>
      </c>
      <c r="F267" s="34">
        <v>100236.680566084</v>
      </c>
      <c r="G267" s="60">
        <v>92992.521902869994</v>
      </c>
      <c r="H267" s="34">
        <v>86955.530888848996</v>
      </c>
      <c r="I267" s="34">
        <v>87293.578305976</v>
      </c>
      <c r="J267" s="34">
        <v>91188.037581994999</v>
      </c>
      <c r="K267" s="34">
        <v>85691.649913604997</v>
      </c>
      <c r="L267" s="34">
        <v>85179.907027809997</v>
      </c>
      <c r="M267" s="34">
        <v>89512.426267453004</v>
      </c>
      <c r="N267" s="34">
        <v>85416.644077391</v>
      </c>
      <c r="O267" s="34">
        <v>84630.089804097006</v>
      </c>
      <c r="P267" s="34">
        <v>86302.448441122004</v>
      </c>
      <c r="Q267" s="34">
        <v>85736.597458114993</v>
      </c>
      <c r="R267" s="34">
        <v>87066.653236744998</v>
      </c>
      <c r="S267" s="34">
        <v>94640.302639740999</v>
      </c>
      <c r="T267" s="368">
        <v>80714.801132035995</v>
      </c>
    </row>
    <row r="268" spans="1:24" ht="12" customHeight="1">
      <c r="A268" s="360"/>
      <c r="B268" s="1419" t="s">
        <v>445</v>
      </c>
      <c r="C268" s="34">
        <v>125716.23124193</v>
      </c>
      <c r="D268" s="34">
        <v>92097.792681777995</v>
      </c>
      <c r="E268" s="34">
        <v>76605.629618445004</v>
      </c>
      <c r="F268" s="34">
        <v>82714.189724077994</v>
      </c>
      <c r="G268" s="60">
        <v>81342.196759426995</v>
      </c>
      <c r="H268" s="34">
        <v>81442.713200594997</v>
      </c>
      <c r="I268" s="34">
        <v>81181.373618800993</v>
      </c>
      <c r="J268" s="34">
        <v>91219.479021268999</v>
      </c>
      <c r="K268" s="34">
        <v>91742.149104975004</v>
      </c>
      <c r="L268" s="34">
        <v>87932.569847872001</v>
      </c>
      <c r="M268" s="34">
        <v>91742.445078225006</v>
      </c>
      <c r="N268" s="34">
        <v>90513.312996438995</v>
      </c>
      <c r="O268" s="34">
        <v>80840.325984796</v>
      </c>
      <c r="P268" s="34">
        <v>74795.481822246002</v>
      </c>
      <c r="Q268" s="34">
        <v>77410.797000701001</v>
      </c>
      <c r="R268" s="34">
        <v>82684.760660326996</v>
      </c>
      <c r="S268" s="34">
        <v>85311.360038283005</v>
      </c>
      <c r="T268" s="368">
        <v>98152.881271926002</v>
      </c>
    </row>
    <row r="269" spans="1:24" ht="12" customHeight="1">
      <c r="A269" s="360"/>
      <c r="B269" s="1418" t="s">
        <v>317</v>
      </c>
      <c r="C269" s="34">
        <v>13598.409006181</v>
      </c>
      <c r="D269" s="34">
        <v>4138.735582028</v>
      </c>
      <c r="E269" s="34">
        <v>3274.4963343670001</v>
      </c>
      <c r="F269" s="34">
        <v>7157.4805307070001</v>
      </c>
      <c r="G269" s="60">
        <v>16828.276999999998</v>
      </c>
      <c r="H269" s="34">
        <v>13581.8</v>
      </c>
      <c r="I269" s="34">
        <v>14880.64</v>
      </c>
      <c r="J269" s="34">
        <v>13927.94</v>
      </c>
      <c r="K269" s="34">
        <v>12718.58</v>
      </c>
      <c r="L269" s="34">
        <v>13383.75</v>
      </c>
      <c r="M269" s="34">
        <v>18864</v>
      </c>
      <c r="N269" s="34">
        <v>16455.12</v>
      </c>
      <c r="O269" s="34">
        <v>16767.27734253</v>
      </c>
      <c r="P269" s="34">
        <v>22722.030749500002</v>
      </c>
      <c r="Q269" s="34">
        <v>25107.576677679001</v>
      </c>
      <c r="R269" s="34">
        <v>25114.113045533999</v>
      </c>
      <c r="S269" s="34">
        <v>30002.084080593999</v>
      </c>
      <c r="T269" s="368">
        <v>27767.423425182998</v>
      </c>
    </row>
    <row r="270" spans="1:24" ht="12" customHeight="1">
      <c r="A270" s="360"/>
      <c r="B270" s="1419" t="s">
        <v>316</v>
      </c>
      <c r="C270" s="34">
        <v>0.53806203399999997</v>
      </c>
      <c r="D270" s="34">
        <v>0</v>
      </c>
      <c r="E270" s="34">
        <v>0</v>
      </c>
      <c r="F270" s="34">
        <v>4840</v>
      </c>
      <c r="G270" s="60">
        <v>800</v>
      </c>
      <c r="H270" s="34">
        <v>800</v>
      </c>
      <c r="I270" s="34">
        <v>800</v>
      </c>
      <c r="J270" s="34">
        <v>800</v>
      </c>
      <c r="K270" s="34">
        <v>800</v>
      </c>
      <c r="L270" s="34">
        <v>660</v>
      </c>
      <c r="M270" s="34">
        <v>0</v>
      </c>
      <c r="N270" s="34">
        <v>0</v>
      </c>
      <c r="O270" s="34">
        <v>0</v>
      </c>
      <c r="P270" s="34">
        <v>5.7790650000000001</v>
      </c>
      <c r="Q270" s="34">
        <v>0</v>
      </c>
      <c r="R270" s="34">
        <v>3.9190910300000001</v>
      </c>
      <c r="S270" s="34">
        <v>1000</v>
      </c>
      <c r="T270" s="368">
        <v>0</v>
      </c>
    </row>
    <row r="271" spans="1:24" ht="12" customHeight="1">
      <c r="A271" s="360"/>
      <c r="B271" s="1419" t="s">
        <v>445</v>
      </c>
      <c r="C271" s="34">
        <v>13597.870944147</v>
      </c>
      <c r="D271" s="34">
        <v>4138.735582028</v>
      </c>
      <c r="E271" s="34">
        <v>3274.4963343670001</v>
      </c>
      <c r="F271" s="34">
        <v>2317.4805307070001</v>
      </c>
      <c r="G271" s="60">
        <v>16028.277</v>
      </c>
      <c r="H271" s="34">
        <v>12781.8</v>
      </c>
      <c r="I271" s="34">
        <v>14080.64</v>
      </c>
      <c r="J271" s="34">
        <v>13127.94</v>
      </c>
      <c r="K271" s="34">
        <v>11918.58</v>
      </c>
      <c r="L271" s="34">
        <v>12723.75</v>
      </c>
      <c r="M271" s="34">
        <v>18864</v>
      </c>
      <c r="N271" s="34">
        <v>16455.12</v>
      </c>
      <c r="O271" s="34">
        <v>16767.27734253</v>
      </c>
      <c r="P271" s="34">
        <v>22716.251684499999</v>
      </c>
      <c r="Q271" s="34">
        <v>25107.576677679001</v>
      </c>
      <c r="R271" s="34">
        <v>25110.193954504</v>
      </c>
      <c r="S271" s="34">
        <v>29002.084080593999</v>
      </c>
      <c r="T271" s="368">
        <v>27767.423425182998</v>
      </c>
    </row>
    <row r="272" spans="1:24" ht="12" customHeight="1">
      <c r="A272" s="360" t="s">
        <v>9</v>
      </c>
      <c r="B272" s="1419" t="s">
        <v>446</v>
      </c>
      <c r="C272" s="34">
        <v>22944.327431919999</v>
      </c>
      <c r="D272" s="34">
        <v>36431.604659825003</v>
      </c>
      <c r="E272" s="34">
        <v>24514.201880282999</v>
      </c>
      <c r="F272" s="34">
        <v>24733.740741521</v>
      </c>
      <c r="G272" s="60">
        <v>28441.717300658001</v>
      </c>
      <c r="H272" s="34">
        <v>28344.131620542001</v>
      </c>
      <c r="I272" s="34">
        <v>30666.742983744</v>
      </c>
      <c r="J272" s="34">
        <v>30761.123278982999</v>
      </c>
      <c r="K272" s="34">
        <v>29839.703320558001</v>
      </c>
      <c r="L272" s="34">
        <v>32260.846726510001</v>
      </c>
      <c r="M272" s="34">
        <v>34136.310504558001</v>
      </c>
      <c r="N272" s="34">
        <v>23097.194003797002</v>
      </c>
      <c r="O272" s="34">
        <v>32927.30968893</v>
      </c>
      <c r="P272" s="34">
        <v>38451.563436160999</v>
      </c>
      <c r="Q272" s="34">
        <v>31991.408114529</v>
      </c>
      <c r="R272" s="34">
        <v>33977.181848430999</v>
      </c>
      <c r="S272" s="34">
        <v>30535.124989295</v>
      </c>
      <c r="T272" s="368">
        <v>32750.077674058</v>
      </c>
    </row>
    <row r="273" spans="1:20" ht="12" customHeight="1">
      <c r="A273" s="360"/>
      <c r="B273" s="1418" t="s">
        <v>333</v>
      </c>
      <c r="C273" s="34">
        <v>7297.5403195119998</v>
      </c>
      <c r="D273" s="34">
        <v>3408.9131042849999</v>
      </c>
      <c r="E273" s="34">
        <v>3688.3144681519998</v>
      </c>
      <c r="F273" s="34">
        <v>2697.0811957169999</v>
      </c>
      <c r="G273" s="60">
        <v>6417.6066843589997</v>
      </c>
      <c r="H273" s="34">
        <v>7162.9522658240003</v>
      </c>
      <c r="I273" s="34">
        <v>5914.9837823400003</v>
      </c>
      <c r="J273" s="34">
        <v>6842.041528451</v>
      </c>
      <c r="K273" s="34">
        <v>4025.651230558</v>
      </c>
      <c r="L273" s="34">
        <v>4218.761673768</v>
      </c>
      <c r="M273" s="34">
        <v>4577.9504915790003</v>
      </c>
      <c r="N273" s="34">
        <v>3699.1463826029999</v>
      </c>
      <c r="O273" s="34">
        <v>3977.2544522849998</v>
      </c>
      <c r="P273" s="34">
        <v>4232.7622302729997</v>
      </c>
      <c r="Q273" s="34">
        <v>3113.4908832609999</v>
      </c>
      <c r="R273" s="34">
        <v>4050.1620734110002</v>
      </c>
      <c r="S273" s="34">
        <v>4459.3900642950002</v>
      </c>
      <c r="T273" s="368">
        <v>4142.7674535579999</v>
      </c>
    </row>
    <row r="274" spans="1:20" ht="12" customHeight="1">
      <c r="A274" s="360"/>
      <c r="B274" s="1418" t="s">
        <v>447</v>
      </c>
      <c r="C274" s="34">
        <v>15645.980001022999</v>
      </c>
      <c r="D274" s="34">
        <v>32700.6</v>
      </c>
      <c r="E274" s="34">
        <v>20153.035</v>
      </c>
      <c r="F274" s="34">
        <v>21811.8</v>
      </c>
      <c r="G274" s="60">
        <v>22007.526999999998</v>
      </c>
      <c r="H274" s="34">
        <v>20811.400000000001</v>
      </c>
      <c r="I274" s="34">
        <v>23432.445</v>
      </c>
      <c r="J274" s="34">
        <v>23135.625</v>
      </c>
      <c r="K274" s="34">
        <v>25763.200000000001</v>
      </c>
      <c r="L274" s="34">
        <v>27819.375</v>
      </c>
      <c r="M274" s="34">
        <v>28250.375</v>
      </c>
      <c r="N274" s="34">
        <v>18473.080000000002</v>
      </c>
      <c r="O274" s="34">
        <v>26587.935000000001</v>
      </c>
      <c r="P274" s="34">
        <v>33108.22</v>
      </c>
      <c r="Q274" s="34">
        <v>27310.11</v>
      </c>
      <c r="R274" s="34">
        <v>28533.724999999999</v>
      </c>
      <c r="S274" s="34">
        <v>25658.82</v>
      </c>
      <c r="T274" s="368">
        <v>28120</v>
      </c>
    </row>
    <row r="275" spans="1:20" ht="12" customHeight="1">
      <c r="A275" s="360"/>
      <c r="B275" s="141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68">
        <v>0</v>
      </c>
    </row>
    <row r="276" spans="1:20" ht="12" customHeight="1">
      <c r="A276" s="360"/>
      <c r="B276" s="1418" t="s">
        <v>450</v>
      </c>
      <c r="C276" s="34">
        <v>0.80711138500000001</v>
      </c>
      <c r="D276" s="34">
        <v>322.09155554</v>
      </c>
      <c r="E276" s="34">
        <v>172.85241213099999</v>
      </c>
      <c r="F276" s="34">
        <v>224.85954580399999</v>
      </c>
      <c r="G276" s="60">
        <v>16.583616298999999</v>
      </c>
      <c r="H276" s="34">
        <v>369.77935471799998</v>
      </c>
      <c r="I276" s="34">
        <v>1319.314201404</v>
      </c>
      <c r="J276" s="34">
        <v>783.456750532</v>
      </c>
      <c r="K276" s="34">
        <v>50.852089999999997</v>
      </c>
      <c r="L276" s="34">
        <v>222.71005274199999</v>
      </c>
      <c r="M276" s="34">
        <v>1307.985012979</v>
      </c>
      <c r="N276" s="34">
        <v>924.967621194</v>
      </c>
      <c r="O276" s="34">
        <v>2362.1202366450002</v>
      </c>
      <c r="P276" s="34">
        <v>1110.5812058880001</v>
      </c>
      <c r="Q276" s="34">
        <v>1567.8072312679999</v>
      </c>
      <c r="R276" s="34">
        <v>1393.2947750200001</v>
      </c>
      <c r="S276" s="34">
        <v>416.91492499999998</v>
      </c>
      <c r="T276" s="368">
        <v>487.31022050000001</v>
      </c>
    </row>
    <row r="277" spans="1:20" ht="12" customHeight="1">
      <c r="A277" s="360" t="s">
        <v>10</v>
      </c>
      <c r="B277" s="1419" t="s">
        <v>448</v>
      </c>
      <c r="C277" s="34">
        <v>53781.215002445002</v>
      </c>
      <c r="D277" s="34">
        <v>76378.760167604007</v>
      </c>
      <c r="E277" s="34">
        <v>117441.109321258</v>
      </c>
      <c r="F277" s="34">
        <v>113832.424364005</v>
      </c>
      <c r="G277" s="60">
        <v>95496.454724904004</v>
      </c>
      <c r="H277" s="34">
        <v>101975.99913763499</v>
      </c>
      <c r="I277" s="34">
        <v>102808.62415324801</v>
      </c>
      <c r="J277" s="34">
        <v>109214.835140487</v>
      </c>
      <c r="K277" s="34">
        <v>109545.30690473699</v>
      </c>
      <c r="L277" s="34">
        <v>110225.44683248601</v>
      </c>
      <c r="M277" s="34">
        <v>105096.548266718</v>
      </c>
      <c r="N277" s="34">
        <v>103446.900374797</v>
      </c>
      <c r="O277" s="34">
        <v>93773.366713312003</v>
      </c>
      <c r="P277" s="34">
        <v>87090.899105910998</v>
      </c>
      <c r="Q277" s="34">
        <v>93897.113513068005</v>
      </c>
      <c r="R277" s="34">
        <v>78712.684559193003</v>
      </c>
      <c r="S277" s="34">
        <v>96377.514440212995</v>
      </c>
      <c r="T277" s="368">
        <v>114876.159454553</v>
      </c>
    </row>
    <row r="278" spans="1:20" ht="12" customHeight="1">
      <c r="A278" s="360"/>
      <c r="B278" s="1419" t="s">
        <v>318</v>
      </c>
      <c r="C278" s="34">
        <v>18513.973753536</v>
      </c>
      <c r="D278" s="34">
        <v>33060.902359635002</v>
      </c>
      <c r="E278" s="34">
        <v>49909.694009771003</v>
      </c>
      <c r="F278" s="34">
        <v>25328.788869501001</v>
      </c>
      <c r="G278" s="60">
        <v>24132.081517221999</v>
      </c>
      <c r="H278" s="34">
        <v>21746.67927199</v>
      </c>
      <c r="I278" s="34">
        <v>22085.752134476999</v>
      </c>
      <c r="J278" s="34">
        <v>19582.899337552</v>
      </c>
      <c r="K278" s="34">
        <v>22190.580902402002</v>
      </c>
      <c r="L278" s="34">
        <v>21611.838667771</v>
      </c>
      <c r="M278" s="34">
        <v>22120.866735478001</v>
      </c>
      <c r="N278" s="34">
        <v>23512.963617981</v>
      </c>
      <c r="O278" s="34">
        <v>20534.009069856998</v>
      </c>
      <c r="P278" s="34">
        <v>19214.958674468999</v>
      </c>
      <c r="Q278" s="34">
        <v>21046.509274389002</v>
      </c>
      <c r="R278" s="34">
        <v>19148.554531663001</v>
      </c>
      <c r="S278" s="34">
        <v>22471.366921543999</v>
      </c>
      <c r="T278" s="368">
        <v>19683.294506049999</v>
      </c>
    </row>
    <row r="279" spans="1:20" ht="12" customHeight="1">
      <c r="A279" s="360"/>
      <c r="B279" s="1419" t="s">
        <v>201</v>
      </c>
      <c r="C279" s="34">
        <v>17293.061767767002</v>
      </c>
      <c r="D279" s="34">
        <v>25316.396670397</v>
      </c>
      <c r="E279" s="34">
        <v>46238.210535461003</v>
      </c>
      <c r="F279" s="34">
        <v>64580.524391116</v>
      </c>
      <c r="G279" s="60">
        <v>52177.844903188001</v>
      </c>
      <c r="H279" s="34">
        <v>65768.789380507995</v>
      </c>
      <c r="I279" s="34">
        <v>71266.489276125998</v>
      </c>
      <c r="J279" s="34">
        <v>69923.997786702996</v>
      </c>
      <c r="K279" s="34">
        <v>71680.422721303999</v>
      </c>
      <c r="L279" s="34">
        <v>67723.269034141995</v>
      </c>
      <c r="M279" s="34">
        <v>48720.627308798998</v>
      </c>
      <c r="N279" s="34">
        <v>53789.553096893003</v>
      </c>
      <c r="O279" s="34">
        <v>57210.377072775998</v>
      </c>
      <c r="P279" s="34">
        <v>49786.073241883001</v>
      </c>
      <c r="Q279" s="34">
        <v>47969.733359356003</v>
      </c>
      <c r="R279" s="34">
        <v>36983.508675924997</v>
      </c>
      <c r="S279" s="34">
        <v>51442.767001499997</v>
      </c>
      <c r="T279" s="368">
        <v>61893.923973967998</v>
      </c>
    </row>
    <row r="280" spans="1:20" ht="12" customHeight="1">
      <c r="A280" s="360"/>
      <c r="B280" s="1419" t="s">
        <v>202</v>
      </c>
      <c r="C280" s="34">
        <v>17934.948605228001</v>
      </c>
      <c r="D280" s="34">
        <v>17410.293253362001</v>
      </c>
      <c r="E280" s="34">
        <v>21282.416846396001</v>
      </c>
      <c r="F280" s="34">
        <v>23915.106921808001</v>
      </c>
      <c r="G280" s="60">
        <v>18725.387016371002</v>
      </c>
      <c r="H280" s="34">
        <v>14460.530485137</v>
      </c>
      <c r="I280" s="34">
        <v>9455.5756868770004</v>
      </c>
      <c r="J280" s="34">
        <v>19707.237444823</v>
      </c>
      <c r="K280" s="34">
        <v>14250.413793034</v>
      </c>
      <c r="L280" s="34">
        <v>19982.321287630999</v>
      </c>
      <c r="M280" s="34">
        <v>32634.759776768999</v>
      </c>
      <c r="N280" s="34">
        <v>26143.565108109</v>
      </c>
      <c r="O280" s="34">
        <v>16028.202543723</v>
      </c>
      <c r="P280" s="34">
        <v>17196.326931488999</v>
      </c>
      <c r="Q280" s="34">
        <v>24542.521736413</v>
      </c>
      <c r="R280" s="34">
        <v>22121.057943607</v>
      </c>
      <c r="S280" s="34">
        <v>22141.270655110999</v>
      </c>
      <c r="T280" s="368">
        <v>33298.299636365002</v>
      </c>
    </row>
    <row r="281" spans="1:20" ht="12" customHeight="1">
      <c r="A281" s="360"/>
      <c r="B281" s="1419" t="s">
        <v>319</v>
      </c>
      <c r="C281" s="34">
        <v>39.230875914000002</v>
      </c>
      <c r="D281" s="34">
        <v>591.16788421000001</v>
      </c>
      <c r="E281" s="34">
        <v>10.787929630000001</v>
      </c>
      <c r="F281" s="34">
        <v>8.0041815799999991</v>
      </c>
      <c r="G281" s="60">
        <v>461.14128812299998</v>
      </c>
      <c r="H281" s="34">
        <v>0</v>
      </c>
      <c r="I281" s="34">
        <v>0.80705576800000001</v>
      </c>
      <c r="J281" s="34">
        <v>0.70057140900000003</v>
      </c>
      <c r="K281" s="34">
        <v>1423.8894879970001</v>
      </c>
      <c r="L281" s="34">
        <v>908.01784294200002</v>
      </c>
      <c r="M281" s="34">
        <v>1620.2944456719999</v>
      </c>
      <c r="N281" s="34">
        <v>0.81855181399999999</v>
      </c>
      <c r="O281" s="34">
        <v>0.77802695600000005</v>
      </c>
      <c r="P281" s="34">
        <v>893.54025807000005</v>
      </c>
      <c r="Q281" s="34">
        <v>338.34914291000001</v>
      </c>
      <c r="R281" s="34">
        <v>459.563407998</v>
      </c>
      <c r="S281" s="34">
        <v>322.10986205799998</v>
      </c>
      <c r="T281" s="368">
        <v>0.64133817000000004</v>
      </c>
    </row>
    <row r="282" spans="1:20" ht="12" customHeight="1">
      <c r="A282" s="360" t="s">
        <v>11</v>
      </c>
      <c r="B282" s="1419" t="s">
        <v>320</v>
      </c>
      <c r="C282" s="34">
        <v>61323.424275475998</v>
      </c>
      <c r="D282" s="34">
        <v>83943.632502078995</v>
      </c>
      <c r="E282" s="34">
        <v>80554.189695912006</v>
      </c>
      <c r="F282" s="34">
        <v>91660.066984810997</v>
      </c>
      <c r="G282" s="60">
        <v>114053.745999242</v>
      </c>
      <c r="H282" s="34">
        <v>126134.20961676999</v>
      </c>
      <c r="I282" s="34">
        <v>131005.729083741</v>
      </c>
      <c r="J282" s="34">
        <v>120846.56357725601</v>
      </c>
      <c r="K282" s="34">
        <v>121608.291039505</v>
      </c>
      <c r="L282" s="34">
        <v>123268.483308977</v>
      </c>
      <c r="M282" s="34">
        <v>144385.043262914</v>
      </c>
      <c r="N282" s="34">
        <v>148660.70091100101</v>
      </c>
      <c r="O282" s="34">
        <v>149871.13272578199</v>
      </c>
      <c r="P282" s="34">
        <v>148825.1528135</v>
      </c>
      <c r="Q282" s="34">
        <v>148030.047446732</v>
      </c>
      <c r="R282" s="34">
        <v>153770.327269837</v>
      </c>
      <c r="S282" s="34">
        <v>144981.035864818</v>
      </c>
      <c r="T282" s="368">
        <v>152475.32262013701</v>
      </c>
    </row>
    <row r="283" spans="1:20" ht="12" customHeight="1">
      <c r="A283" s="360"/>
      <c r="B283" s="141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68">
        <v>0</v>
      </c>
    </row>
    <row r="284" spans="1:20" ht="12" customHeight="1">
      <c r="A284" s="360"/>
      <c r="B284" s="1418" t="s">
        <v>441</v>
      </c>
      <c r="C284" s="34">
        <v>9494.4953852039998</v>
      </c>
      <c r="D284" s="34">
        <v>2497.9109851610001</v>
      </c>
      <c r="E284" s="34">
        <v>2001.6418015009999</v>
      </c>
      <c r="F284" s="34">
        <v>4726.3153210459996</v>
      </c>
      <c r="G284" s="60">
        <v>5172.2918576949996</v>
      </c>
      <c r="H284" s="34">
        <v>6721.0084184899997</v>
      </c>
      <c r="I284" s="34">
        <v>6378.8767663649996</v>
      </c>
      <c r="J284" s="34">
        <v>6517.5015427400003</v>
      </c>
      <c r="K284" s="34">
        <v>6705.9198914799999</v>
      </c>
      <c r="L284" s="34">
        <v>6695.9622520550001</v>
      </c>
      <c r="M284" s="34">
        <v>5605.9591651580004</v>
      </c>
      <c r="N284" s="34">
        <v>5440.4508289180003</v>
      </c>
      <c r="O284" s="34">
        <v>3608.1129055299998</v>
      </c>
      <c r="P284" s="34">
        <v>3568.587986432</v>
      </c>
      <c r="Q284" s="34">
        <v>3649.5438566930002</v>
      </c>
      <c r="R284" s="34">
        <v>3040.3847541350001</v>
      </c>
      <c r="S284" s="34">
        <v>3062.1579080910001</v>
      </c>
      <c r="T284" s="368">
        <v>2967.6792067430001</v>
      </c>
    </row>
    <row r="285" spans="1:20" ht="12" customHeight="1">
      <c r="A285" s="360"/>
      <c r="B285" s="1418" t="s">
        <v>442</v>
      </c>
      <c r="C285" s="34">
        <v>45846.358404359002</v>
      </c>
      <c r="D285" s="34">
        <v>77095.225892757997</v>
      </c>
      <c r="E285" s="34">
        <v>75050.971331730005</v>
      </c>
      <c r="F285" s="34">
        <v>83606.09026692</v>
      </c>
      <c r="G285" s="60">
        <v>91456.278308024994</v>
      </c>
      <c r="H285" s="34">
        <v>98164.601649599004</v>
      </c>
      <c r="I285" s="34">
        <v>101198.42899139501</v>
      </c>
      <c r="J285" s="34">
        <v>89449.894025201997</v>
      </c>
      <c r="K285" s="34">
        <v>88444.607991854005</v>
      </c>
      <c r="L285" s="34">
        <v>82026.712852779994</v>
      </c>
      <c r="M285" s="34">
        <v>89644.238292515001</v>
      </c>
      <c r="N285" s="34">
        <v>90100.913099149999</v>
      </c>
      <c r="O285" s="34">
        <v>93270.829808811002</v>
      </c>
      <c r="P285" s="34">
        <v>95228.614098545004</v>
      </c>
      <c r="Q285" s="34">
        <v>86203.337066000997</v>
      </c>
      <c r="R285" s="34">
        <v>87469.956657985997</v>
      </c>
      <c r="S285" s="34">
        <v>83771.783019705996</v>
      </c>
      <c r="T285" s="368">
        <v>87686.240155963998</v>
      </c>
    </row>
    <row r="286" spans="1:20" ht="12" customHeight="1">
      <c r="A286" s="360"/>
      <c r="B286" s="1418" t="s">
        <v>443</v>
      </c>
      <c r="C286" s="34">
        <v>5025.917315058</v>
      </c>
      <c r="D286" s="34">
        <v>4350.4956241600003</v>
      </c>
      <c r="E286" s="34">
        <v>3501.5765626809998</v>
      </c>
      <c r="F286" s="34">
        <v>3327.6613968450001</v>
      </c>
      <c r="G286" s="60">
        <v>17425.175833522</v>
      </c>
      <c r="H286" s="34">
        <v>21248.599548680999</v>
      </c>
      <c r="I286" s="34">
        <v>23428.423325980999</v>
      </c>
      <c r="J286" s="34">
        <v>24879.168009313998</v>
      </c>
      <c r="K286" s="34">
        <v>26457.763156171</v>
      </c>
      <c r="L286" s="34">
        <v>34545.808204141998</v>
      </c>
      <c r="M286" s="34">
        <v>49134.845805240999</v>
      </c>
      <c r="N286" s="34">
        <v>53119.336982932997</v>
      </c>
      <c r="O286" s="34">
        <v>52992.190011441002</v>
      </c>
      <c r="P286" s="34">
        <v>50027.950728522999</v>
      </c>
      <c r="Q286" s="34">
        <v>58177.166524038003</v>
      </c>
      <c r="R286" s="34">
        <v>63259.985857715998</v>
      </c>
      <c r="S286" s="34">
        <v>58147.094937021</v>
      </c>
      <c r="T286" s="368">
        <v>61821.40325743</v>
      </c>
    </row>
    <row r="287" spans="1:20" ht="12" customHeight="1">
      <c r="A287" s="360" t="s">
        <v>98</v>
      </c>
      <c r="B287" s="141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68">
        <v>16.5</v>
      </c>
    </row>
    <row r="288" spans="1:20" ht="24">
      <c r="A288" s="360" t="s">
        <v>97</v>
      </c>
      <c r="B288" s="1419" t="s">
        <v>474</v>
      </c>
      <c r="C288" s="34">
        <v>6274.4716825209998</v>
      </c>
      <c r="D288" s="34">
        <v>6048.4755040959999</v>
      </c>
      <c r="E288" s="34">
        <v>6525.8193706479997</v>
      </c>
      <c r="F288" s="34">
        <v>4844.7749280999997</v>
      </c>
      <c r="G288" s="60">
        <v>4076.7058795789999</v>
      </c>
      <c r="H288" s="34">
        <v>4118.5329278380004</v>
      </c>
      <c r="I288" s="34">
        <v>4019.977890311</v>
      </c>
      <c r="J288" s="34">
        <v>4148.5167060049998</v>
      </c>
      <c r="K288" s="34">
        <v>4000.7182527300001</v>
      </c>
      <c r="L288" s="34">
        <v>4041.6332659190002</v>
      </c>
      <c r="M288" s="34">
        <v>4071.5629994000001</v>
      </c>
      <c r="N288" s="34">
        <v>4059.814609815</v>
      </c>
      <c r="O288" s="34">
        <v>3998.1624346879998</v>
      </c>
      <c r="P288" s="34">
        <v>4117.9732523920002</v>
      </c>
      <c r="Q288" s="34">
        <v>4350.8069536370003</v>
      </c>
      <c r="R288" s="34">
        <v>4398.1581071800001</v>
      </c>
      <c r="S288" s="34">
        <v>4561.8088293680003</v>
      </c>
      <c r="T288" s="368">
        <v>4566.8376365579998</v>
      </c>
    </row>
    <row r="289" spans="1:20" ht="12" customHeight="1">
      <c r="A289" s="361"/>
      <c r="B289" s="1418" t="s">
        <v>451</v>
      </c>
      <c r="C289" s="34">
        <v>6083.1827579760002</v>
      </c>
      <c r="D289" s="34">
        <v>5731.7743028750001</v>
      </c>
      <c r="E289" s="34">
        <v>6379.1390766570003</v>
      </c>
      <c r="F289" s="34">
        <v>4692.7652728769999</v>
      </c>
      <c r="G289" s="60">
        <v>3990.047016903</v>
      </c>
      <c r="H289" s="34">
        <v>4030.4602830590002</v>
      </c>
      <c r="I289" s="34">
        <v>3934.138603075</v>
      </c>
      <c r="J289" s="34">
        <v>4059.1365524060002</v>
      </c>
      <c r="K289" s="34">
        <v>3911.2535610270002</v>
      </c>
      <c r="L289" s="34">
        <v>3952.2593939670001</v>
      </c>
      <c r="M289" s="34">
        <v>3980.6022636140001</v>
      </c>
      <c r="N289" s="34">
        <v>3969.7647375380002</v>
      </c>
      <c r="O289" s="34">
        <v>3914.3337715480002</v>
      </c>
      <c r="P289" s="34">
        <v>4035.1737173920001</v>
      </c>
      <c r="Q289" s="34">
        <v>4265.2123016409996</v>
      </c>
      <c r="R289" s="34">
        <v>4313.6606566999999</v>
      </c>
      <c r="S289" s="34">
        <v>4473.4438053590002</v>
      </c>
      <c r="T289" s="368">
        <v>4486.1630716529999</v>
      </c>
    </row>
    <row r="290" spans="1:20" ht="12" customHeight="1">
      <c r="A290" s="361"/>
      <c r="B290" s="1418" t="s">
        <v>452</v>
      </c>
      <c r="C290" s="34">
        <v>7.8498257560000004</v>
      </c>
      <c r="D290" s="34">
        <v>11.876267156000001</v>
      </c>
      <c r="E290" s="34">
        <v>9.1658374029999994</v>
      </c>
      <c r="F290" s="34">
        <v>8.7723608070000001</v>
      </c>
      <c r="G290" s="60">
        <v>4.6975265879999997</v>
      </c>
      <c r="H290" s="34">
        <v>6.1068784420000002</v>
      </c>
      <c r="I290" s="34">
        <v>5.8522112870000003</v>
      </c>
      <c r="J290" s="34">
        <v>9.1319713399999998</v>
      </c>
      <c r="K290" s="34">
        <v>6.9913217459999997</v>
      </c>
      <c r="L290" s="34">
        <v>6.8993539349999997</v>
      </c>
      <c r="M290" s="34">
        <v>7.5147856480000002</v>
      </c>
      <c r="N290" s="34">
        <v>6.0314525760000004</v>
      </c>
      <c r="O290" s="34">
        <v>4.3602615120000001</v>
      </c>
      <c r="P290" s="34">
        <v>4.5594965070000004</v>
      </c>
      <c r="Q290" s="34">
        <v>4.3550278010000003</v>
      </c>
      <c r="R290" s="34">
        <v>3.674900235</v>
      </c>
      <c r="S290" s="34">
        <v>5.2612363919999998</v>
      </c>
      <c r="T290" s="368">
        <v>5.9232093199999998</v>
      </c>
    </row>
    <row r="291" spans="1:20" ht="12" customHeight="1">
      <c r="A291" s="361"/>
      <c r="B291" s="1418" t="s">
        <v>453</v>
      </c>
      <c r="C291" s="34">
        <v>183.43909878900001</v>
      </c>
      <c r="D291" s="34">
        <v>304.82493406499998</v>
      </c>
      <c r="E291" s="34">
        <v>137.514456588</v>
      </c>
      <c r="F291" s="34">
        <v>143.237294416</v>
      </c>
      <c r="G291" s="60">
        <v>81.961336087999996</v>
      </c>
      <c r="H291" s="34">
        <v>81.965766337000005</v>
      </c>
      <c r="I291" s="34">
        <v>79.987075949000001</v>
      </c>
      <c r="J291" s="34">
        <v>80.248182259000004</v>
      </c>
      <c r="K291" s="34">
        <v>82.473369957000003</v>
      </c>
      <c r="L291" s="34">
        <v>82.474518016999994</v>
      </c>
      <c r="M291" s="34">
        <v>83.445950138000001</v>
      </c>
      <c r="N291" s="34">
        <v>84.018419700999999</v>
      </c>
      <c r="O291" s="34">
        <v>79.468401627999995</v>
      </c>
      <c r="P291" s="34">
        <v>78.240038493</v>
      </c>
      <c r="Q291" s="34">
        <v>81.239624195000005</v>
      </c>
      <c r="R291" s="34">
        <v>80.822550245000002</v>
      </c>
      <c r="S291" s="34">
        <v>83.103787616999995</v>
      </c>
      <c r="T291" s="368">
        <v>74.751355584999999</v>
      </c>
    </row>
    <row r="292" spans="1:20" ht="12" customHeight="1">
      <c r="A292" s="360" t="s">
        <v>125</v>
      </c>
      <c r="B292" s="1419" t="s">
        <v>454</v>
      </c>
      <c r="C292" s="34">
        <v>8267.3438073640009</v>
      </c>
      <c r="D292" s="34">
        <v>10996.151412634999</v>
      </c>
      <c r="E292" s="34">
        <v>6756.8235207449998</v>
      </c>
      <c r="F292" s="34">
        <v>10989.938248798</v>
      </c>
      <c r="G292" s="60">
        <v>5851.0369094309999</v>
      </c>
      <c r="H292" s="34">
        <v>9113.2210307860005</v>
      </c>
      <c r="I292" s="34">
        <v>6555.4098690909996</v>
      </c>
      <c r="J292" s="34">
        <v>7249.0926890589999</v>
      </c>
      <c r="K292" s="34">
        <v>11560.545525382</v>
      </c>
      <c r="L292" s="34">
        <v>9508.785983324</v>
      </c>
      <c r="M292" s="34">
        <v>9854.0168904679995</v>
      </c>
      <c r="N292" s="34">
        <v>8063.0997695730002</v>
      </c>
      <c r="O292" s="34">
        <v>12652.8135232</v>
      </c>
      <c r="P292" s="34">
        <v>13509.628854547</v>
      </c>
      <c r="Q292" s="34">
        <v>12796.879476947001</v>
      </c>
      <c r="R292" s="34">
        <v>12341.49046064</v>
      </c>
      <c r="S292" s="34">
        <v>14028.109932707999</v>
      </c>
      <c r="T292" s="368">
        <v>13314.925323736001</v>
      </c>
    </row>
    <row r="293" spans="1:20" ht="12" customHeight="1">
      <c r="A293" s="360" t="s">
        <v>203</v>
      </c>
      <c r="B293" s="1419" t="s">
        <v>455</v>
      </c>
      <c r="C293" s="34">
        <v>27039.158156460999</v>
      </c>
      <c r="D293" s="34">
        <v>21774.960632697999</v>
      </c>
      <c r="E293" s="34">
        <v>23629.722099580002</v>
      </c>
      <c r="F293" s="34">
        <v>60296.329933697998</v>
      </c>
      <c r="G293" s="60">
        <v>64668.437294627001</v>
      </c>
      <c r="H293" s="34">
        <v>66729.171857658002</v>
      </c>
      <c r="I293" s="34">
        <v>64974.912547863001</v>
      </c>
      <c r="J293" s="34">
        <v>71183.675724318004</v>
      </c>
      <c r="K293" s="34">
        <v>73927.719113097002</v>
      </c>
      <c r="L293" s="34">
        <v>75098.091560682005</v>
      </c>
      <c r="M293" s="34">
        <v>61788.684494280002</v>
      </c>
      <c r="N293" s="34">
        <v>57644.284081079</v>
      </c>
      <c r="O293" s="34">
        <v>57698.650651053002</v>
      </c>
      <c r="P293" s="34">
        <v>53510.236622142002</v>
      </c>
      <c r="Q293" s="34">
        <v>52903.31029216</v>
      </c>
      <c r="R293" s="34">
        <v>53870.820120110999</v>
      </c>
      <c r="S293" s="34">
        <v>49668.321947805001</v>
      </c>
      <c r="T293" s="368">
        <v>45287.537951232</v>
      </c>
    </row>
    <row r="294" spans="1:20" ht="12" customHeight="1">
      <c r="A294" s="1204" t="s">
        <v>309</v>
      </c>
      <c r="B294" s="1420"/>
      <c r="C294" s="34"/>
      <c r="D294" s="34"/>
      <c r="E294" s="1451"/>
      <c r="F294" s="1451"/>
      <c r="G294" s="1072"/>
      <c r="H294" s="1451"/>
      <c r="I294" s="1451"/>
      <c r="J294" s="1451"/>
      <c r="K294" s="1451"/>
      <c r="L294" s="1451"/>
      <c r="M294" s="1451"/>
      <c r="N294" s="1451"/>
      <c r="O294" s="1451"/>
      <c r="P294" s="1451"/>
      <c r="Q294" s="1451"/>
      <c r="R294" s="1451"/>
      <c r="S294" s="1451"/>
      <c r="T294" s="367"/>
    </row>
    <row r="295" spans="1:20" ht="12" customHeight="1">
      <c r="A295" s="362" t="s">
        <v>8</v>
      </c>
      <c r="B295" s="1421" t="s">
        <v>456</v>
      </c>
      <c r="C295" s="34">
        <v>176261.40132697599</v>
      </c>
      <c r="D295" s="34">
        <v>185513.453595111</v>
      </c>
      <c r="E295" s="34">
        <v>206526.26426664999</v>
      </c>
      <c r="F295" s="34">
        <v>253014.764558319</v>
      </c>
      <c r="G295" s="60">
        <v>234684.19924078899</v>
      </c>
      <c r="H295" s="34">
        <v>243678.98623414501</v>
      </c>
      <c r="I295" s="34">
        <v>249109.259895205</v>
      </c>
      <c r="J295" s="34">
        <v>254907.47098697501</v>
      </c>
      <c r="K295" s="34">
        <v>256304.130201647</v>
      </c>
      <c r="L295" s="34">
        <v>258870.40538032199</v>
      </c>
      <c r="M295" s="34">
        <v>269098.84939691098</v>
      </c>
      <c r="N295" s="34">
        <v>251996.24705744901</v>
      </c>
      <c r="O295" s="34">
        <v>246646.769860197</v>
      </c>
      <c r="P295" s="34">
        <v>242944.50440908599</v>
      </c>
      <c r="Q295" s="34">
        <v>238868.31627798601</v>
      </c>
      <c r="R295" s="34">
        <v>238851.74943234399</v>
      </c>
      <c r="S295" s="34">
        <v>247911.05061136899</v>
      </c>
      <c r="T295" s="368">
        <v>261803.74566528501</v>
      </c>
    </row>
    <row r="296" spans="1:20" ht="12" customHeight="1">
      <c r="A296" s="360"/>
      <c r="B296" s="1419" t="s">
        <v>96</v>
      </c>
      <c r="C296" s="34">
        <v>95202.316104377998</v>
      </c>
      <c r="D296" s="34">
        <v>110557.461574281</v>
      </c>
      <c r="E296" s="34">
        <v>117882.34600739701</v>
      </c>
      <c r="F296" s="34">
        <v>142705.05116569399</v>
      </c>
      <c r="G296" s="60">
        <v>133071.79655605901</v>
      </c>
      <c r="H296" s="34">
        <v>137476.00159095001</v>
      </c>
      <c r="I296" s="34">
        <v>141565.17130475101</v>
      </c>
      <c r="J296" s="34">
        <v>145096.07626707799</v>
      </c>
      <c r="K296" s="34">
        <v>147851.62821173499</v>
      </c>
      <c r="L296" s="34">
        <v>146099.84999019999</v>
      </c>
      <c r="M296" s="34">
        <v>152975.149666171</v>
      </c>
      <c r="N296" s="34">
        <v>143139.443577019</v>
      </c>
      <c r="O296" s="34">
        <v>139008.601643228</v>
      </c>
      <c r="P296" s="34">
        <v>133816.32303483799</v>
      </c>
      <c r="Q296" s="34">
        <v>135003.619842274</v>
      </c>
      <c r="R296" s="34">
        <v>133762.01187305999</v>
      </c>
      <c r="S296" s="34">
        <v>134704.86391668901</v>
      </c>
      <c r="T296" s="368">
        <v>145177.97348252501</v>
      </c>
    </row>
    <row r="297" spans="1:20" ht="12" customHeight="1">
      <c r="A297" s="360"/>
      <c r="B297" s="1419" t="s">
        <v>457</v>
      </c>
      <c r="C297" s="34">
        <v>50879.513475582004</v>
      </c>
      <c r="D297" s="34">
        <v>68725.032148593993</v>
      </c>
      <c r="E297" s="34">
        <v>82027.139573666995</v>
      </c>
      <c r="F297" s="34">
        <v>95640.989961683998</v>
      </c>
      <c r="G297" s="60">
        <v>94505.479165924</v>
      </c>
      <c r="H297" s="34">
        <v>90701.337626858993</v>
      </c>
      <c r="I297" s="34">
        <v>93246.105655145002</v>
      </c>
      <c r="J297" s="34">
        <v>97802.836897963003</v>
      </c>
      <c r="K297" s="34">
        <v>98635.705280725</v>
      </c>
      <c r="L297" s="34">
        <v>95237.899596082003</v>
      </c>
      <c r="M297" s="34">
        <v>101667.669763233</v>
      </c>
      <c r="N297" s="34">
        <v>95680.626373862993</v>
      </c>
      <c r="O297" s="34">
        <v>92341.370411922006</v>
      </c>
      <c r="P297" s="34">
        <v>91356.846429761004</v>
      </c>
      <c r="Q297" s="34">
        <v>90410.782994195004</v>
      </c>
      <c r="R297" s="34">
        <v>89435.783132983997</v>
      </c>
      <c r="S297" s="34">
        <v>94339.050970338998</v>
      </c>
      <c r="T297" s="368">
        <v>100494.20856775501</v>
      </c>
    </row>
    <row r="298" spans="1:20" ht="12" customHeight="1">
      <c r="A298" s="360"/>
      <c r="B298" s="1419" t="s">
        <v>458</v>
      </c>
      <c r="C298" s="34">
        <v>5018.5421724079997</v>
      </c>
      <c r="D298" s="34">
        <v>6134.1939487910004</v>
      </c>
      <c r="E298" s="34">
        <v>8743.0137374299993</v>
      </c>
      <c r="F298" s="34">
        <v>9473.3427991930002</v>
      </c>
      <c r="G298" s="60">
        <v>5798.703297729</v>
      </c>
      <c r="H298" s="34">
        <v>6679.5788279259996</v>
      </c>
      <c r="I298" s="34">
        <v>6630.605939778</v>
      </c>
      <c r="J298" s="34">
        <v>6447.5354409049996</v>
      </c>
      <c r="K298" s="34">
        <v>6669.5914385690003</v>
      </c>
      <c r="L298" s="34">
        <v>6778.0045392279999</v>
      </c>
      <c r="M298" s="34">
        <v>6921.5569978829999</v>
      </c>
      <c r="N298" s="34">
        <v>6548.0313104569996</v>
      </c>
      <c r="O298" s="34">
        <v>6652.9766721380001</v>
      </c>
      <c r="P298" s="34">
        <v>6420.3732871359998</v>
      </c>
      <c r="Q298" s="34">
        <v>6415.8015630489999</v>
      </c>
      <c r="R298" s="34">
        <v>6290.6815973020002</v>
      </c>
      <c r="S298" s="34">
        <v>5911.1645605510002</v>
      </c>
      <c r="T298" s="368">
        <v>5886.1866353659998</v>
      </c>
    </row>
    <row r="299" spans="1:20" ht="12" customHeight="1">
      <c r="A299" s="360"/>
      <c r="B299" s="1419" t="s">
        <v>459</v>
      </c>
      <c r="C299" s="34">
        <v>39304.260456388001</v>
      </c>
      <c r="D299" s="34">
        <v>35698.235476895999</v>
      </c>
      <c r="E299" s="34">
        <v>27112.192696300001</v>
      </c>
      <c r="F299" s="34">
        <v>37590.718404817002</v>
      </c>
      <c r="G299" s="60">
        <v>32767.614092405998</v>
      </c>
      <c r="H299" s="34">
        <v>40095.085136164998</v>
      </c>
      <c r="I299" s="34">
        <v>41688.459709827999</v>
      </c>
      <c r="J299" s="34">
        <v>40845.703928210001</v>
      </c>
      <c r="K299" s="34">
        <v>42546.331492441001</v>
      </c>
      <c r="L299" s="34">
        <v>44083.94585489</v>
      </c>
      <c r="M299" s="34">
        <v>44385.922905054998</v>
      </c>
      <c r="N299" s="34">
        <v>40910.785892699001</v>
      </c>
      <c r="O299" s="34">
        <v>40014.254559168003</v>
      </c>
      <c r="P299" s="34">
        <v>36039.103317941001</v>
      </c>
      <c r="Q299" s="34">
        <v>38177.035285029997</v>
      </c>
      <c r="R299" s="34">
        <v>38035.547142773998</v>
      </c>
      <c r="S299" s="34">
        <v>34454.648385799002</v>
      </c>
      <c r="T299" s="368">
        <v>38797.578279403999</v>
      </c>
    </row>
    <row r="300" spans="1:20" ht="12" customHeight="1">
      <c r="A300" s="360"/>
      <c r="B300" s="1419" t="s">
        <v>460</v>
      </c>
      <c r="C300" s="34">
        <v>81059.085222598005</v>
      </c>
      <c r="D300" s="34">
        <v>74955.992020830003</v>
      </c>
      <c r="E300" s="34">
        <v>88643.918259252998</v>
      </c>
      <c r="F300" s="34">
        <v>110309.713392625</v>
      </c>
      <c r="G300" s="60">
        <v>101612.40268473</v>
      </c>
      <c r="H300" s="34">
        <v>106202.984643195</v>
      </c>
      <c r="I300" s="34">
        <v>107544.088590454</v>
      </c>
      <c r="J300" s="34">
        <v>109811.394719897</v>
      </c>
      <c r="K300" s="34">
        <v>108452.50198991199</v>
      </c>
      <c r="L300" s="34">
        <v>112770.555390122</v>
      </c>
      <c r="M300" s="34">
        <v>116123.69973074</v>
      </c>
      <c r="N300" s="34">
        <v>108856.80348043</v>
      </c>
      <c r="O300" s="34">
        <v>107638.168216969</v>
      </c>
      <c r="P300" s="34">
        <v>109128.181374248</v>
      </c>
      <c r="Q300" s="34">
        <v>103864.696435712</v>
      </c>
      <c r="R300" s="34">
        <v>105089.737559284</v>
      </c>
      <c r="S300" s="34">
        <v>113206.18669468</v>
      </c>
      <c r="T300" s="368">
        <v>116625.77218276</v>
      </c>
    </row>
    <row r="301" spans="1:20" ht="12" customHeight="1">
      <c r="A301" s="360"/>
      <c r="B301" s="1419" t="s">
        <v>457</v>
      </c>
      <c r="C301" s="34">
        <v>56377.814689341998</v>
      </c>
      <c r="D301" s="34">
        <v>57864.290950998999</v>
      </c>
      <c r="E301" s="34">
        <v>73952.046249246006</v>
      </c>
      <c r="F301" s="34">
        <v>81375.981046711997</v>
      </c>
      <c r="G301" s="60">
        <v>82995.318176571003</v>
      </c>
      <c r="H301" s="34">
        <v>84172.135907892007</v>
      </c>
      <c r="I301" s="34">
        <v>86549.881711269001</v>
      </c>
      <c r="J301" s="34">
        <v>90538.626295185997</v>
      </c>
      <c r="K301" s="34">
        <v>89087.972767913001</v>
      </c>
      <c r="L301" s="34">
        <v>91334.468970871007</v>
      </c>
      <c r="M301" s="34">
        <v>92175.417807627004</v>
      </c>
      <c r="N301" s="34">
        <v>88312.762396556995</v>
      </c>
      <c r="O301" s="34">
        <v>86863.617047539999</v>
      </c>
      <c r="P301" s="34">
        <v>87225.631540101997</v>
      </c>
      <c r="Q301" s="34">
        <v>80087.631998495999</v>
      </c>
      <c r="R301" s="34">
        <v>82797.883173793001</v>
      </c>
      <c r="S301" s="34">
        <v>91888.910217101002</v>
      </c>
      <c r="T301" s="368">
        <v>92957.623156583999</v>
      </c>
    </row>
    <row r="302" spans="1:20" ht="12" customHeight="1">
      <c r="A302" s="360"/>
      <c r="B302" s="1419" t="s">
        <v>461</v>
      </c>
      <c r="C302" s="34">
        <v>7307.6406077399997</v>
      </c>
      <c r="D302" s="34">
        <v>9279.007175752</v>
      </c>
      <c r="E302" s="34">
        <v>8876.3631001689992</v>
      </c>
      <c r="F302" s="34">
        <v>7814.812149542</v>
      </c>
      <c r="G302" s="60">
        <v>2090.0146296749999</v>
      </c>
      <c r="H302" s="34">
        <v>3474.0432530990001</v>
      </c>
      <c r="I302" s="34">
        <v>3425.0945975929999</v>
      </c>
      <c r="J302" s="34">
        <v>2498.6157765379999</v>
      </c>
      <c r="K302" s="34">
        <v>2537.6784825250002</v>
      </c>
      <c r="L302" s="34">
        <v>3337.595742724</v>
      </c>
      <c r="M302" s="34">
        <v>3424.0589582379998</v>
      </c>
      <c r="N302" s="34">
        <v>3267.988909956</v>
      </c>
      <c r="O302" s="34">
        <v>3555.3389089749999</v>
      </c>
      <c r="P302" s="34">
        <v>3644.6997847900002</v>
      </c>
      <c r="Q302" s="34">
        <v>3538.172450436</v>
      </c>
      <c r="R302" s="34">
        <v>3573.6427486809998</v>
      </c>
      <c r="S302" s="34">
        <v>2038.601784816</v>
      </c>
      <c r="T302" s="368">
        <v>2132.745969648</v>
      </c>
    </row>
    <row r="303" spans="1:20" ht="12" customHeight="1">
      <c r="A303" s="360"/>
      <c r="B303" s="1419" t="s">
        <v>459</v>
      </c>
      <c r="C303" s="34">
        <v>17373.629925516001</v>
      </c>
      <c r="D303" s="34">
        <v>7812.6938940789996</v>
      </c>
      <c r="E303" s="34">
        <v>5815.5089098380004</v>
      </c>
      <c r="F303" s="34">
        <v>21118.920196371</v>
      </c>
      <c r="G303" s="60">
        <v>16527.069878483999</v>
      </c>
      <c r="H303" s="34">
        <v>18556.805482203999</v>
      </c>
      <c r="I303" s="34">
        <v>17569.112281591999</v>
      </c>
      <c r="J303" s="34">
        <v>16774.152648173</v>
      </c>
      <c r="K303" s="34">
        <v>16826.850739474001</v>
      </c>
      <c r="L303" s="34">
        <v>18098.490676526999</v>
      </c>
      <c r="M303" s="34">
        <v>20524.222964875</v>
      </c>
      <c r="N303" s="34">
        <v>17276.052173917</v>
      </c>
      <c r="O303" s="34">
        <v>17219.212260454002</v>
      </c>
      <c r="P303" s="34">
        <v>18257.850049355999</v>
      </c>
      <c r="Q303" s="34">
        <v>20238.89198678</v>
      </c>
      <c r="R303" s="34">
        <v>18718.21163681</v>
      </c>
      <c r="S303" s="34">
        <v>19278.674692763001</v>
      </c>
      <c r="T303" s="368">
        <v>21535.403056528001</v>
      </c>
    </row>
    <row r="304" spans="1:20" ht="12" customHeight="1">
      <c r="A304" s="360" t="s">
        <v>9</v>
      </c>
      <c r="B304" s="1421" t="s">
        <v>462</v>
      </c>
      <c r="C304" s="34">
        <v>0</v>
      </c>
      <c r="D304" s="34">
        <v>4.0000000000000001E-8</v>
      </c>
      <c r="E304" s="34">
        <v>0</v>
      </c>
      <c r="F304" s="34">
        <v>0</v>
      </c>
      <c r="G304" s="60">
        <v>0</v>
      </c>
      <c r="H304" s="34">
        <v>659.14203388800001</v>
      </c>
      <c r="I304" s="34">
        <v>430.19595992299998</v>
      </c>
      <c r="J304" s="34">
        <v>558.20209681400002</v>
      </c>
      <c r="K304" s="34">
        <v>0</v>
      </c>
      <c r="L304" s="34">
        <v>0</v>
      </c>
      <c r="M304" s="34">
        <v>0</v>
      </c>
      <c r="N304" s="34">
        <v>156.635470486</v>
      </c>
      <c r="O304" s="34">
        <v>66.330974384000001</v>
      </c>
      <c r="P304" s="34">
        <v>0</v>
      </c>
      <c r="Q304" s="34">
        <v>0</v>
      </c>
      <c r="R304" s="34">
        <v>0</v>
      </c>
      <c r="S304" s="34">
        <v>3.070416271</v>
      </c>
      <c r="T304" s="368">
        <v>557.16095059899999</v>
      </c>
    </row>
    <row r="305" spans="1:20" ht="12" customHeight="1">
      <c r="A305" s="360" t="s">
        <v>10</v>
      </c>
      <c r="B305" s="1421" t="s">
        <v>463</v>
      </c>
      <c r="C305" s="34">
        <v>26194.451762815999</v>
      </c>
      <c r="D305" s="34">
        <v>19906.323803001</v>
      </c>
      <c r="E305" s="34">
        <v>21127.875001754001</v>
      </c>
      <c r="F305" s="34">
        <v>23405.799522794001</v>
      </c>
      <c r="G305" s="60">
        <v>29291.964069170001</v>
      </c>
      <c r="H305" s="34">
        <v>27866.826871116002</v>
      </c>
      <c r="I305" s="34">
        <v>28113.896135273</v>
      </c>
      <c r="J305" s="34">
        <v>35093.790284886003</v>
      </c>
      <c r="K305" s="34">
        <v>26453.802154806999</v>
      </c>
      <c r="L305" s="34">
        <v>25974.165676511999</v>
      </c>
      <c r="M305" s="34">
        <v>29137.762483156999</v>
      </c>
      <c r="N305" s="34">
        <v>24781.766602651998</v>
      </c>
      <c r="O305" s="34">
        <v>27326.715021232001</v>
      </c>
      <c r="P305" s="34">
        <v>25406.570852075001</v>
      </c>
      <c r="Q305" s="34">
        <v>24263.879765862999</v>
      </c>
      <c r="R305" s="34">
        <v>25999.772385789998</v>
      </c>
      <c r="S305" s="34">
        <v>21804.900906465002</v>
      </c>
      <c r="T305" s="368">
        <v>27056.348060021999</v>
      </c>
    </row>
    <row r="306" spans="1:20" ht="12" customHeight="1">
      <c r="A306" s="360" t="s">
        <v>11</v>
      </c>
      <c r="B306" s="1421"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68">
        <v>0</v>
      </c>
    </row>
    <row r="307" spans="1:20" ht="12" customHeight="1">
      <c r="A307" s="360" t="s">
        <v>98</v>
      </c>
      <c r="B307" s="1421" t="s">
        <v>465</v>
      </c>
      <c r="C307" s="34">
        <v>0</v>
      </c>
      <c r="D307" s="34">
        <v>3051.3002299999998</v>
      </c>
      <c r="E307" s="34">
        <v>64.449839999999995</v>
      </c>
      <c r="F307" s="34">
        <v>1.692025192</v>
      </c>
      <c r="G307" s="60">
        <v>0.75059817399999995</v>
      </c>
      <c r="H307" s="34">
        <v>0.475960037</v>
      </c>
      <c r="I307" s="34">
        <v>0</v>
      </c>
      <c r="J307" s="34">
        <v>0.40914290399999997</v>
      </c>
      <c r="K307" s="34">
        <v>0.200606489</v>
      </c>
      <c r="L307" s="34">
        <v>0.229006194</v>
      </c>
      <c r="M307" s="34">
        <v>30.061089067000001</v>
      </c>
      <c r="N307" s="34">
        <v>0.560067011</v>
      </c>
      <c r="O307" s="34">
        <v>0.70227127700000003</v>
      </c>
      <c r="P307" s="34">
        <v>4.2644225169999999</v>
      </c>
      <c r="Q307" s="34">
        <v>1.007151535</v>
      </c>
      <c r="R307" s="34">
        <v>5.4981600999999998E-2</v>
      </c>
      <c r="S307" s="34">
        <v>0</v>
      </c>
      <c r="T307" s="368">
        <v>0</v>
      </c>
    </row>
    <row r="308" spans="1:20" ht="12" customHeight="1">
      <c r="A308" s="360"/>
      <c r="B308" s="1419" t="s">
        <v>96</v>
      </c>
      <c r="C308" s="34">
        <v>0</v>
      </c>
      <c r="D308" s="34">
        <v>2000</v>
      </c>
      <c r="E308" s="34">
        <v>0</v>
      </c>
      <c r="F308" s="34">
        <v>0</v>
      </c>
      <c r="G308" s="60">
        <v>0.75059817399999995</v>
      </c>
      <c r="H308" s="34">
        <v>0.475960037</v>
      </c>
      <c r="I308" s="34">
        <v>0</v>
      </c>
      <c r="J308" s="34">
        <v>0.40914290399999997</v>
      </c>
      <c r="K308" s="34">
        <v>0.200606489</v>
      </c>
      <c r="L308" s="34">
        <v>0.229006194</v>
      </c>
      <c r="M308" s="886">
        <v>0.26297461900000002</v>
      </c>
      <c r="N308" s="886">
        <v>0.560067011</v>
      </c>
      <c r="O308" s="886">
        <v>0.70227127700000003</v>
      </c>
      <c r="P308" s="886">
        <v>0.146133282</v>
      </c>
      <c r="Q308" s="886">
        <v>1.007151535</v>
      </c>
      <c r="R308" s="886">
        <v>5.4981600999999998E-2</v>
      </c>
      <c r="S308" s="886">
        <v>0</v>
      </c>
      <c r="T308" s="986">
        <v>0</v>
      </c>
    </row>
    <row r="309" spans="1:20" ht="12" customHeight="1">
      <c r="A309" s="360"/>
      <c r="B309" s="1419" t="s">
        <v>460</v>
      </c>
      <c r="C309" s="34">
        <v>0</v>
      </c>
      <c r="D309" s="34">
        <v>1051.3002300000001</v>
      </c>
      <c r="E309" s="34">
        <v>64.449839999999995</v>
      </c>
      <c r="F309" s="34">
        <v>1.692025192</v>
      </c>
      <c r="G309" s="60">
        <v>0</v>
      </c>
      <c r="H309" s="34">
        <v>0</v>
      </c>
      <c r="I309" s="34">
        <v>0</v>
      </c>
      <c r="J309" s="34">
        <v>0</v>
      </c>
      <c r="K309" s="34">
        <v>0</v>
      </c>
      <c r="L309" s="34">
        <v>0</v>
      </c>
      <c r="M309" s="34">
        <v>29.798114448</v>
      </c>
      <c r="N309" s="34">
        <v>0</v>
      </c>
      <c r="O309" s="34">
        <v>0</v>
      </c>
      <c r="P309" s="34">
        <v>4.1182892349999998</v>
      </c>
      <c r="Q309" s="34">
        <v>0</v>
      </c>
      <c r="R309" s="34">
        <v>0</v>
      </c>
      <c r="S309" s="34">
        <v>0</v>
      </c>
      <c r="T309" s="368">
        <v>0</v>
      </c>
    </row>
    <row r="310" spans="1:20" ht="12" customHeight="1">
      <c r="A310" s="363" t="s">
        <v>97</v>
      </c>
      <c r="B310" s="1421" t="s">
        <v>466</v>
      </c>
      <c r="C310" s="34">
        <v>13515.276823303</v>
      </c>
      <c r="D310" s="34">
        <v>8428.2902134800006</v>
      </c>
      <c r="E310" s="34">
        <v>4978.1898772730001</v>
      </c>
      <c r="F310" s="34">
        <v>12106.673063820999</v>
      </c>
      <c r="G310" s="201">
        <v>8131.1168290570004</v>
      </c>
      <c r="H310" s="69">
        <v>9262.8403561760006</v>
      </c>
      <c r="I310" s="69">
        <v>7720.928457727</v>
      </c>
      <c r="J310" s="69">
        <v>8488.1145953560008</v>
      </c>
      <c r="K310" s="69">
        <v>12971.287306157001</v>
      </c>
      <c r="L310" s="69">
        <v>11549.782185964999</v>
      </c>
      <c r="M310" s="69">
        <v>11910.556402479</v>
      </c>
      <c r="N310" s="69">
        <v>10894.092829911</v>
      </c>
      <c r="O310" s="69">
        <v>18898.903939718999</v>
      </c>
      <c r="P310" s="69">
        <v>19670.883994307002</v>
      </c>
      <c r="Q310" s="69">
        <v>18456.204191179</v>
      </c>
      <c r="R310" s="69">
        <v>18850.280413634999</v>
      </c>
      <c r="S310" s="69">
        <v>21589.759566265999</v>
      </c>
      <c r="T310" s="369">
        <v>22562.913677001001</v>
      </c>
    </row>
    <row r="311" spans="1:20" ht="34.700000000000003" customHeight="1">
      <c r="A311" s="360" t="s">
        <v>125</v>
      </c>
      <c r="B311" s="1421" t="s">
        <v>467</v>
      </c>
      <c r="C311" s="69">
        <v>7206.6845013479997</v>
      </c>
      <c r="D311" s="69">
        <v>3608.1785796999998</v>
      </c>
      <c r="E311" s="69">
        <v>2401.5149561570001</v>
      </c>
      <c r="F311" s="69">
        <v>4427.4913336239997</v>
      </c>
      <c r="G311" s="1066">
        <v>3459.6790969869999</v>
      </c>
      <c r="H311" s="69">
        <v>3434.607251509</v>
      </c>
      <c r="I311" s="69">
        <v>5074.3322007489996</v>
      </c>
      <c r="J311" s="69">
        <v>3688.4022597600001</v>
      </c>
      <c r="K311" s="69">
        <v>2664.2508006090002</v>
      </c>
      <c r="L311" s="69">
        <v>1322.5147024129999</v>
      </c>
      <c r="M311" s="69">
        <v>1740.225818766</v>
      </c>
      <c r="N311" s="69">
        <v>3368.7670871209998</v>
      </c>
      <c r="O311" s="69">
        <v>3588.4375603640001</v>
      </c>
      <c r="P311" s="69">
        <v>6446.9973755110004</v>
      </c>
      <c r="Q311" s="69">
        <v>1611.1918509760001</v>
      </c>
      <c r="R311" s="69">
        <v>1428.2840787790001</v>
      </c>
      <c r="S311" s="69">
        <v>4237.0435473240004</v>
      </c>
      <c r="T311" s="369">
        <v>2660.9222492150002</v>
      </c>
    </row>
    <row r="312" spans="1:20">
      <c r="A312" s="360" t="s">
        <v>203</v>
      </c>
      <c r="B312" s="1421" t="s">
        <v>713</v>
      </c>
      <c r="C312" s="34">
        <v>85.422476454999995</v>
      </c>
      <c r="D312" s="34">
        <v>256.14448464999998</v>
      </c>
      <c r="E312" s="34">
        <v>695.61097098899995</v>
      </c>
      <c r="F312" s="34">
        <v>493.429538122</v>
      </c>
      <c r="G312" s="60">
        <v>509.08193904000001</v>
      </c>
      <c r="H312" s="34">
        <v>491.80399636300001</v>
      </c>
      <c r="I312" s="34">
        <v>657.00042520500006</v>
      </c>
      <c r="J312" s="34">
        <v>570.69667298399997</v>
      </c>
      <c r="K312" s="34">
        <v>329.86785744399998</v>
      </c>
      <c r="L312" s="34">
        <v>473.589947505</v>
      </c>
      <c r="M312" s="34">
        <v>268.22964935700003</v>
      </c>
      <c r="N312" s="34">
        <v>615.57303625500003</v>
      </c>
      <c r="O312" s="34">
        <v>478.178333872</v>
      </c>
      <c r="P312" s="34">
        <v>392.65440802000001</v>
      </c>
      <c r="Q312" s="34">
        <v>444.40967853199999</v>
      </c>
      <c r="R312" s="34">
        <v>469.77937839399999</v>
      </c>
      <c r="S312" s="34">
        <v>590.00022982799999</v>
      </c>
      <c r="T312" s="368">
        <v>571.35460625500002</v>
      </c>
    </row>
    <row r="313" spans="1:20" ht="12" customHeight="1">
      <c r="A313" s="1204" t="s">
        <v>724</v>
      </c>
      <c r="B313" s="1420"/>
      <c r="C313" s="34"/>
      <c r="D313" s="34"/>
      <c r="E313" s="34"/>
      <c r="F313" s="34"/>
      <c r="G313" s="60"/>
      <c r="H313" s="34"/>
      <c r="I313" s="34"/>
      <c r="J313" s="34"/>
      <c r="K313" s="34"/>
      <c r="L313" s="34"/>
      <c r="M313" s="34"/>
      <c r="N313" s="34"/>
      <c r="O313" s="34"/>
      <c r="P313" s="34"/>
      <c r="Q313" s="34"/>
      <c r="R313" s="34"/>
      <c r="S313" s="34"/>
      <c r="T313" s="368"/>
    </row>
    <row r="314" spans="1:20" ht="12" customHeight="1">
      <c r="A314" s="360" t="s">
        <v>8</v>
      </c>
      <c r="B314" s="1421"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68">
        <v>3621.5322382439999</v>
      </c>
    </row>
    <row r="315" spans="1:20" ht="12" customHeight="1">
      <c r="A315" s="360" t="s">
        <v>9</v>
      </c>
      <c r="B315" s="1421"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68">
        <v>0</v>
      </c>
    </row>
    <row r="316" spans="1:20" ht="12" customHeight="1">
      <c r="A316" s="360" t="s">
        <v>10</v>
      </c>
      <c r="B316" s="1421" t="s">
        <v>470</v>
      </c>
      <c r="C316" s="34">
        <v>30209.193896116001</v>
      </c>
      <c r="D316" s="34">
        <v>35189.557936885998</v>
      </c>
      <c r="E316" s="34">
        <v>37862.338780270002</v>
      </c>
      <c r="F316" s="34">
        <v>39728.114399564998</v>
      </c>
      <c r="G316" s="60">
        <v>44898.657036596</v>
      </c>
      <c r="H316" s="34">
        <v>57139.513512471996</v>
      </c>
      <c r="I316" s="34">
        <v>57139.345705594998</v>
      </c>
      <c r="J316" s="34">
        <v>54806.056211485004</v>
      </c>
      <c r="K316" s="34">
        <v>54573.070481793999</v>
      </c>
      <c r="L316" s="34">
        <v>54573.044680266001</v>
      </c>
      <c r="M316" s="34">
        <v>53636.626573615002</v>
      </c>
      <c r="N316" s="34">
        <v>53634.973296529002</v>
      </c>
      <c r="O316" s="34">
        <v>53632.895223699998</v>
      </c>
      <c r="P316" s="34">
        <v>52694.582156249999</v>
      </c>
      <c r="Q316" s="34">
        <v>52009.395069158003</v>
      </c>
      <c r="R316" s="34">
        <v>51330.496483513998</v>
      </c>
      <c r="S316" s="34">
        <v>51331.141703499998</v>
      </c>
      <c r="T316" s="368">
        <v>65005.898676081997</v>
      </c>
    </row>
    <row r="317" spans="1:20" ht="24">
      <c r="A317" s="360" t="s">
        <v>11</v>
      </c>
      <c r="B317" s="1421" t="s">
        <v>471</v>
      </c>
      <c r="C317" s="69">
        <v>8618.051827018</v>
      </c>
      <c r="D317" s="69">
        <v>7487.7363559209998</v>
      </c>
      <c r="E317" s="69">
        <v>3926.1155427540002</v>
      </c>
      <c r="F317" s="69">
        <v>5858.177266658</v>
      </c>
      <c r="G317" s="201">
        <v>12361.343998681999</v>
      </c>
      <c r="H317" s="69">
        <v>1120.6159444039999</v>
      </c>
      <c r="I317" s="69">
        <v>2591.7432462659999</v>
      </c>
      <c r="J317" s="69">
        <v>3452.9158228649999</v>
      </c>
      <c r="K317" s="69">
        <v>4634.8868544320003</v>
      </c>
      <c r="L317" s="69">
        <v>6007.1508675690002</v>
      </c>
      <c r="M317" s="69">
        <v>7068.991290041</v>
      </c>
      <c r="N317" s="69">
        <v>8393.6907980140004</v>
      </c>
      <c r="O317" s="69">
        <v>9805.8608096499993</v>
      </c>
      <c r="P317" s="69">
        <v>11094.985247389001</v>
      </c>
      <c r="Q317" s="69">
        <v>12122.938102816001</v>
      </c>
      <c r="R317" s="69">
        <v>12748.407247612</v>
      </c>
      <c r="S317" s="69">
        <v>13655.027076369999</v>
      </c>
      <c r="T317" s="369">
        <v>1014.054779509</v>
      </c>
    </row>
    <row r="318" spans="1:20" ht="12" customHeight="1">
      <c r="A318" s="360" t="s">
        <v>98</v>
      </c>
      <c r="B318" s="1421" t="s">
        <v>472</v>
      </c>
      <c r="C318" s="34">
        <v>-273.49317526499999</v>
      </c>
      <c r="D318" s="34">
        <v>703.61290632500004</v>
      </c>
      <c r="E318" s="34">
        <v>397.26829341600001</v>
      </c>
      <c r="F318" s="34">
        <v>-258.83934045199999</v>
      </c>
      <c r="G318" s="60">
        <v>-236.642262179</v>
      </c>
      <c r="H318" s="34">
        <v>-174.21240057200001</v>
      </c>
      <c r="I318" s="34">
        <v>-178.28803525199999</v>
      </c>
      <c r="J318" s="34">
        <v>-209.78443980899999</v>
      </c>
      <c r="K318" s="34">
        <v>-471.37925923500001</v>
      </c>
      <c r="L318" s="34">
        <v>-308.41053427499997</v>
      </c>
      <c r="M318" s="34">
        <v>-327.28540101900001</v>
      </c>
      <c r="N318" s="34">
        <v>-214.771492319</v>
      </c>
      <c r="O318" s="34">
        <v>-104.422111156</v>
      </c>
      <c r="P318" s="34">
        <v>69.007364998</v>
      </c>
      <c r="Q318" s="34">
        <v>-76.534285046999997</v>
      </c>
      <c r="R318" s="34">
        <v>-164.77689128700001</v>
      </c>
      <c r="S318" s="34">
        <v>-257.71240213999999</v>
      </c>
      <c r="T318" s="368">
        <v>-57.578982814</v>
      </c>
    </row>
    <row r="319" spans="1:20" ht="12" customHeight="1" thickBot="1">
      <c r="A319" s="364" t="s">
        <v>97</v>
      </c>
      <c r="B319" s="365" t="s">
        <v>473</v>
      </c>
      <c r="C319" s="370">
        <v>0</v>
      </c>
      <c r="D319" s="370">
        <v>0</v>
      </c>
      <c r="E319" s="370">
        <v>0</v>
      </c>
      <c r="F319" s="370">
        <v>0</v>
      </c>
      <c r="G319" s="1064">
        <v>0</v>
      </c>
      <c r="H319" s="370">
        <v>0</v>
      </c>
      <c r="I319" s="370">
        <v>0</v>
      </c>
      <c r="J319" s="370">
        <v>0</v>
      </c>
      <c r="K319" s="370">
        <v>0</v>
      </c>
      <c r="L319" s="370">
        <v>0</v>
      </c>
      <c r="M319" s="370">
        <v>0</v>
      </c>
      <c r="N319" s="370">
        <v>0</v>
      </c>
      <c r="O319" s="370">
        <v>0</v>
      </c>
      <c r="P319" s="370">
        <v>0</v>
      </c>
      <c r="Q319" s="370">
        <v>0</v>
      </c>
      <c r="R319" s="370">
        <v>0</v>
      </c>
      <c r="S319" s="370">
        <v>0</v>
      </c>
      <c r="T319" s="371">
        <v>0</v>
      </c>
    </row>
    <row r="320" spans="1:20" ht="15.75" hidden="1" customHeight="1" thickBot="1">
      <c r="A320" s="984" t="s">
        <v>233</v>
      </c>
      <c r="B320" s="1483"/>
      <c r="C320" s="1484"/>
      <c r="D320" s="1484"/>
      <c r="E320" s="1484"/>
      <c r="F320" s="1484"/>
      <c r="G320" s="1485"/>
      <c r="H320" s="1484"/>
      <c r="I320" s="1484"/>
      <c r="J320" s="1484"/>
      <c r="K320" s="1484"/>
      <c r="L320" s="1484"/>
      <c r="M320" s="1484"/>
      <c r="N320" s="1484"/>
      <c r="O320" s="1484"/>
      <c r="P320" s="1484"/>
      <c r="Q320" s="1484"/>
      <c r="R320" s="1484"/>
      <c r="S320" s="1484"/>
      <c r="T320" s="1486"/>
    </row>
    <row r="321" spans="1:20" ht="12.95" hidden="1" customHeight="1">
      <c r="A321" s="984" t="s">
        <v>234</v>
      </c>
      <c r="B321" s="1483"/>
      <c r="C321" s="1484"/>
      <c r="D321" s="1484"/>
      <c r="E321" s="1484"/>
      <c r="F321" s="1484"/>
      <c r="G321" s="1485"/>
      <c r="H321" s="1484"/>
      <c r="I321" s="1484"/>
      <c r="J321" s="1484"/>
      <c r="K321" s="1484"/>
      <c r="L321" s="1484"/>
      <c r="M321" s="1484"/>
      <c r="N321" s="1484"/>
      <c r="O321" s="1484"/>
      <c r="P321" s="1484"/>
      <c r="Q321" s="1484"/>
      <c r="R321" s="1484"/>
      <c r="S321" s="1484"/>
      <c r="T321" s="1486"/>
    </row>
    <row r="322" spans="1:20" ht="12" hidden="1" customHeight="1">
      <c r="A322" s="1236" t="s">
        <v>243</v>
      </c>
      <c r="B322" s="1487"/>
      <c r="C322" s="1484"/>
      <c r="D322" s="1484"/>
      <c r="E322" s="1484"/>
      <c r="F322" s="1484"/>
      <c r="G322" s="1485"/>
      <c r="H322" s="1484"/>
      <c r="I322" s="1484"/>
      <c r="J322" s="1484"/>
      <c r="K322" s="1484"/>
      <c r="L322" s="1484"/>
      <c r="M322" s="1484"/>
      <c r="N322" s="1484"/>
      <c r="O322" s="1484"/>
      <c r="P322" s="1484"/>
      <c r="Q322" s="1484"/>
      <c r="R322" s="1484"/>
      <c r="S322" s="1484"/>
      <c r="T322" s="1486"/>
    </row>
    <row r="323" spans="1:20" ht="12" hidden="1" customHeight="1">
      <c r="A323" s="1236" t="s">
        <v>241</v>
      </c>
      <c r="B323" s="1487"/>
      <c r="C323" s="1484"/>
      <c r="D323" s="1484"/>
      <c r="E323" s="1484"/>
      <c r="F323" s="1484"/>
      <c r="G323" s="1485"/>
      <c r="H323" s="1484"/>
      <c r="I323" s="1484"/>
      <c r="J323" s="1484"/>
      <c r="K323" s="1484"/>
      <c r="L323" s="1484"/>
      <c r="M323" s="1484"/>
      <c r="N323" s="1484"/>
      <c r="O323" s="1484"/>
      <c r="P323" s="1484"/>
      <c r="Q323" s="1484"/>
      <c r="R323" s="1484"/>
      <c r="S323" s="1484"/>
      <c r="T323" s="1486"/>
    </row>
    <row r="324" spans="1:20" ht="12" hidden="1" customHeight="1">
      <c r="A324" s="1236" t="s">
        <v>242</v>
      </c>
      <c r="B324" s="1487"/>
      <c r="C324" s="1484"/>
      <c r="D324" s="1484"/>
      <c r="E324" s="1484"/>
      <c r="F324" s="1484"/>
      <c r="G324" s="1485"/>
      <c r="H324" s="1484"/>
      <c r="I324" s="1484"/>
      <c r="J324" s="1484"/>
      <c r="K324" s="1484"/>
      <c r="L324" s="1484"/>
      <c r="M324" s="1484"/>
      <c r="N324" s="1484"/>
      <c r="O324" s="1484"/>
      <c r="P324" s="1484"/>
      <c r="Q324" s="1484"/>
      <c r="R324" s="1484"/>
      <c r="S324" s="1484"/>
      <c r="T324" s="1486"/>
    </row>
    <row r="325" spans="1:20" ht="15" hidden="1" customHeight="1">
      <c r="A325" s="1490" t="s">
        <v>245</v>
      </c>
      <c r="B325" s="1491"/>
      <c r="C325" s="1492"/>
      <c r="D325" s="1492"/>
      <c r="E325" s="1492"/>
      <c r="F325" s="1492"/>
      <c r="G325" s="1493"/>
      <c r="H325" s="1492"/>
      <c r="I325" s="1492"/>
      <c r="J325" s="1492"/>
      <c r="K325" s="1492"/>
      <c r="L325" s="1492"/>
      <c r="M325" s="1492"/>
      <c r="N325" s="1492"/>
      <c r="O325" s="1492"/>
      <c r="P325" s="1492"/>
      <c r="Q325" s="1492"/>
      <c r="R325" s="1492"/>
      <c r="S325" s="1492"/>
      <c r="T325" s="1494"/>
    </row>
  </sheetData>
  <mergeCells count="77">
    <mergeCell ref="G132:G133"/>
    <mergeCell ref="A132:B133"/>
    <mergeCell ref="A134:B134"/>
    <mergeCell ref="A128:B128"/>
    <mergeCell ref="D67:D68"/>
    <mergeCell ref="C67:C68"/>
    <mergeCell ref="A69:B69"/>
    <mergeCell ref="A118:B118"/>
    <mergeCell ref="A1:T1"/>
    <mergeCell ref="A2:B3"/>
    <mergeCell ref="A60:B60"/>
    <mergeCell ref="A61:B61"/>
    <mergeCell ref="A4:B4"/>
    <mergeCell ref="D2:D3"/>
    <mergeCell ref="C2:C3"/>
    <mergeCell ref="A34:B34"/>
    <mergeCell ref="A53:B53"/>
    <mergeCell ref="E2:E3"/>
    <mergeCell ref="F2:F3"/>
    <mergeCell ref="G2:G3"/>
    <mergeCell ref="H2:S2"/>
    <mergeCell ref="A62:B62"/>
    <mergeCell ref="H67:S67"/>
    <mergeCell ref="A325:B325"/>
    <mergeCell ref="A261:T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A324:B324"/>
    <mergeCell ref="A129:B129"/>
    <mergeCell ref="E132:E133"/>
    <mergeCell ref="A64:B64"/>
    <mergeCell ref="A99:B99"/>
    <mergeCell ref="A127:B127"/>
    <mergeCell ref="A130:B130"/>
    <mergeCell ref="D132:D133"/>
    <mergeCell ref="C132:C133"/>
    <mergeCell ref="E262:E263"/>
    <mergeCell ref="A248:B248"/>
    <mergeCell ref="A192:B192"/>
    <mergeCell ref="A65:B65"/>
    <mergeCell ref="A67:B68"/>
    <mergeCell ref="A229:B229"/>
    <mergeCell ref="A66:T66"/>
    <mergeCell ref="F262:F263"/>
    <mergeCell ref="A164:B164"/>
    <mergeCell ref="A183:B183"/>
    <mergeCell ref="G197:G198"/>
    <mergeCell ref="H197:S197"/>
    <mergeCell ref="G262:G263"/>
    <mergeCell ref="H262:S262"/>
    <mergeCell ref="F197:F198"/>
    <mergeCell ref="A63:B63"/>
    <mergeCell ref="E67:E68"/>
    <mergeCell ref="C197:C198"/>
    <mergeCell ref="A199:B199"/>
    <mergeCell ref="A194:B194"/>
    <mergeCell ref="A195:B195"/>
    <mergeCell ref="A196:T196"/>
    <mergeCell ref="A197:B198"/>
    <mergeCell ref="E197:E198"/>
    <mergeCell ref="D197:D198"/>
    <mergeCell ref="A193:B193"/>
    <mergeCell ref="A131:T131"/>
    <mergeCell ref="H132:S132"/>
    <mergeCell ref="G67:G68"/>
    <mergeCell ref="F67:F68"/>
    <mergeCell ref="F132:F133"/>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zoomScale="70" zoomScaleNormal="85" zoomScaleSheetLayoutView="70" zoomScalePageLayoutView="50" workbookViewId="0">
      <selection activeCell="A197" sqref="A1:V245"/>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246" t="s">
        <v>288</v>
      </c>
      <c r="B1" s="1247"/>
      <c r="C1" s="1247"/>
      <c r="D1" s="1247"/>
      <c r="E1" s="1247"/>
      <c r="F1" s="1247"/>
      <c r="G1" s="1247"/>
      <c r="H1" s="1247"/>
      <c r="I1" s="1247"/>
      <c r="J1" s="1247"/>
      <c r="K1" s="1247"/>
      <c r="L1" s="1247"/>
      <c r="M1" s="1247"/>
      <c r="N1" s="1247"/>
      <c r="O1" s="1247"/>
      <c r="P1" s="1247"/>
      <c r="Q1" s="1247"/>
      <c r="R1" s="1247"/>
      <c r="S1" s="1247"/>
      <c r="T1" s="1247"/>
      <c r="U1" s="1247"/>
      <c r="V1" s="1248"/>
    </row>
    <row r="2" spans="1:25" ht="22.35" customHeight="1">
      <c r="A2" s="1210" t="s">
        <v>419</v>
      </c>
      <c r="B2" s="1429"/>
      <c r="C2" s="1429"/>
      <c r="D2" s="1429"/>
      <c r="E2" s="1495" t="s">
        <v>277</v>
      </c>
      <c r="F2" s="1235" t="s">
        <v>842</v>
      </c>
      <c r="G2" s="1234">
        <v>2021</v>
      </c>
      <c r="H2" s="1234">
        <v>2022</v>
      </c>
      <c r="I2" s="1234">
        <v>2023</v>
      </c>
      <c r="J2" s="1234">
        <v>2024</v>
      </c>
      <c r="K2" s="1234"/>
      <c r="L2" s="1234"/>
      <c r="M2" s="1234"/>
      <c r="N2" s="1234"/>
      <c r="O2" s="1234"/>
      <c r="P2" s="1234"/>
      <c r="Q2" s="1234"/>
      <c r="R2" s="1234"/>
      <c r="S2" s="1234"/>
      <c r="T2" s="1234"/>
      <c r="U2" s="1234"/>
      <c r="V2" s="1135">
        <v>2025</v>
      </c>
    </row>
    <row r="3" spans="1:25" ht="22.35" customHeight="1">
      <c r="A3" s="1210"/>
      <c r="B3" s="1429"/>
      <c r="C3" s="1429"/>
      <c r="D3" s="1429"/>
      <c r="E3" s="1495"/>
      <c r="F3" s="1242"/>
      <c r="G3" s="1475"/>
      <c r="H3" s="1234"/>
      <c r="I3" s="1234"/>
      <c r="J3" s="776" t="s">
        <v>0</v>
      </c>
      <c r="K3" s="776" t="s">
        <v>1</v>
      </c>
      <c r="L3" s="776" t="s">
        <v>2</v>
      </c>
      <c r="M3" s="776" t="s">
        <v>3</v>
      </c>
      <c r="N3" s="776" t="s">
        <v>4</v>
      </c>
      <c r="O3" s="885" t="s">
        <v>5</v>
      </c>
      <c r="P3" s="885" t="s">
        <v>6</v>
      </c>
      <c r="Q3" s="885" t="s">
        <v>267</v>
      </c>
      <c r="R3" s="885" t="s">
        <v>7</v>
      </c>
      <c r="S3" s="885" t="s">
        <v>13</v>
      </c>
      <c r="T3" s="885" t="s">
        <v>14</v>
      </c>
      <c r="U3" s="885" t="s">
        <v>15</v>
      </c>
      <c r="V3" s="1144" t="s">
        <v>0</v>
      </c>
    </row>
    <row r="4" spans="1:25" ht="12.95" customHeight="1">
      <c r="A4" s="311" t="s">
        <v>99</v>
      </c>
      <c r="B4" s="1427" t="s">
        <v>363</v>
      </c>
      <c r="C4" s="1427"/>
      <c r="D4" s="1427"/>
      <c r="E4" s="1496"/>
      <c r="F4" s="1496"/>
      <c r="G4" s="1496"/>
      <c r="H4" s="1496"/>
      <c r="I4" s="1496"/>
      <c r="J4" s="1496"/>
      <c r="K4" s="1496"/>
      <c r="L4" s="1496"/>
      <c r="M4" s="1496"/>
      <c r="N4" s="1496"/>
      <c r="O4" s="1496"/>
      <c r="P4" s="1496"/>
      <c r="Q4" s="1496"/>
      <c r="R4" s="1496"/>
      <c r="S4" s="1496"/>
      <c r="T4" s="1496"/>
      <c r="U4" s="1496"/>
      <c r="V4" s="987"/>
      <c r="W4" s="53"/>
      <c r="X4" s="53"/>
    </row>
    <row r="5" spans="1:25" ht="12.95" customHeight="1">
      <c r="A5" s="140"/>
      <c r="B5" s="1431" t="s">
        <v>100</v>
      </c>
      <c r="C5" s="1432" t="s">
        <v>321</v>
      </c>
      <c r="D5" s="1432"/>
      <c r="E5" s="143">
        <v>742327.013019462</v>
      </c>
      <c r="F5" s="841">
        <v>794091.292039708</v>
      </c>
      <c r="G5" s="841">
        <v>773902.21741710801</v>
      </c>
      <c r="H5" s="841">
        <v>811458.00741050905</v>
      </c>
      <c r="I5" s="841">
        <v>977001.04037218797</v>
      </c>
      <c r="J5" s="841">
        <v>97181.355627073004</v>
      </c>
      <c r="K5" s="841">
        <v>179010.52514518501</v>
      </c>
      <c r="L5" s="841">
        <v>267815.50242615899</v>
      </c>
      <c r="M5" s="841">
        <v>354545.97304897202</v>
      </c>
      <c r="N5" s="841">
        <v>442900.671195523</v>
      </c>
      <c r="O5" s="841">
        <v>531741.04325383005</v>
      </c>
      <c r="P5" s="841">
        <v>623663.43606564903</v>
      </c>
      <c r="Q5" s="841">
        <v>717151.88426857197</v>
      </c>
      <c r="R5" s="841">
        <v>817621.07957412698</v>
      </c>
      <c r="S5" s="841">
        <v>934776.87347467698</v>
      </c>
      <c r="T5" s="841">
        <v>1057834.52816735</v>
      </c>
      <c r="U5" s="1497">
        <v>1084815.96385224</v>
      </c>
      <c r="V5" s="1098">
        <v>101917.33552877</v>
      </c>
      <c r="W5" s="23"/>
      <c r="X5" s="53"/>
      <c r="Y5" s="53"/>
    </row>
    <row r="6" spans="1:25">
      <c r="A6" s="140"/>
      <c r="B6" s="1431"/>
      <c r="C6" s="1431" t="s">
        <v>8</v>
      </c>
      <c r="D6" s="1431" t="s">
        <v>322</v>
      </c>
      <c r="E6" s="143">
        <v>6205.1373555919999</v>
      </c>
      <c r="F6" s="841">
        <v>8901.8084924670002</v>
      </c>
      <c r="G6" s="841">
        <v>9740.4269765150002</v>
      </c>
      <c r="H6" s="841">
        <v>13903.791981195</v>
      </c>
      <c r="I6" s="841">
        <v>20915.897909873998</v>
      </c>
      <c r="J6" s="841">
        <v>1693.782943209</v>
      </c>
      <c r="K6" s="841">
        <v>3155.1273461979999</v>
      </c>
      <c r="L6" s="841">
        <v>4733.3054363970004</v>
      </c>
      <c r="M6" s="841">
        <v>6120.7185902319998</v>
      </c>
      <c r="N6" s="841">
        <v>7830.6652078810002</v>
      </c>
      <c r="O6" s="841">
        <v>9005.1604934709994</v>
      </c>
      <c r="P6" s="841">
        <v>10276.756967021</v>
      </c>
      <c r="Q6" s="841">
        <v>11622.6135144</v>
      </c>
      <c r="R6" s="841">
        <v>12980.898359012001</v>
      </c>
      <c r="S6" s="841">
        <v>14370.926235401001</v>
      </c>
      <c r="T6" s="841">
        <v>15603.211520954999</v>
      </c>
      <c r="U6" s="841">
        <v>16730.433737292999</v>
      </c>
      <c r="V6" s="988">
        <v>1283.1429995450001</v>
      </c>
      <c r="W6" s="53"/>
    </row>
    <row r="7" spans="1:25">
      <c r="A7" s="140"/>
      <c r="B7" s="1431"/>
      <c r="C7" s="1431" t="s">
        <v>9</v>
      </c>
      <c r="D7" s="1431" t="s">
        <v>323</v>
      </c>
      <c r="E7" s="143">
        <v>8863.2742244370002</v>
      </c>
      <c r="F7" s="841">
        <v>5391.9047414059996</v>
      </c>
      <c r="G7" s="841">
        <v>2691.1920836220002</v>
      </c>
      <c r="H7" s="841">
        <v>5408.9572997089999</v>
      </c>
      <c r="I7" s="841">
        <v>12036.682797605001</v>
      </c>
      <c r="J7" s="841">
        <v>1206.8200075730001</v>
      </c>
      <c r="K7" s="841">
        <v>2251.5991417820001</v>
      </c>
      <c r="L7" s="841">
        <v>3467.4361021190002</v>
      </c>
      <c r="M7" s="841">
        <v>4655.9020610280004</v>
      </c>
      <c r="N7" s="841">
        <v>5941.808104701</v>
      </c>
      <c r="O7" s="841">
        <v>7164.3758883689998</v>
      </c>
      <c r="P7" s="841">
        <v>8366.6820717139999</v>
      </c>
      <c r="Q7" s="841">
        <v>9558.7271275790008</v>
      </c>
      <c r="R7" s="841">
        <v>10664.897192484001</v>
      </c>
      <c r="S7" s="841">
        <v>12750.147782954</v>
      </c>
      <c r="T7" s="841">
        <v>13012.739740581001</v>
      </c>
      <c r="U7" s="841">
        <v>14154.3014575</v>
      </c>
      <c r="V7" s="988">
        <v>1041.731997242</v>
      </c>
      <c r="W7" s="53"/>
    </row>
    <row r="8" spans="1:25">
      <c r="A8" s="140"/>
      <c r="B8" s="1431"/>
      <c r="C8" s="1431" t="s">
        <v>10</v>
      </c>
      <c r="D8" s="1431" t="s">
        <v>324</v>
      </c>
      <c r="E8" s="143">
        <v>61379.570901352003</v>
      </c>
      <c r="F8" s="841">
        <v>75630.085297682002</v>
      </c>
      <c r="G8" s="841">
        <v>87344.924925512998</v>
      </c>
      <c r="H8" s="841">
        <v>94583.762173940006</v>
      </c>
      <c r="I8" s="841">
        <v>110037.83917942</v>
      </c>
      <c r="J8" s="841">
        <v>10664.881584523</v>
      </c>
      <c r="K8" s="841">
        <v>20848.776991643001</v>
      </c>
      <c r="L8" s="841">
        <v>31649.744784184</v>
      </c>
      <c r="M8" s="841">
        <v>42005.306938636997</v>
      </c>
      <c r="N8" s="841">
        <v>52008.046511883003</v>
      </c>
      <c r="O8" s="841">
        <v>62896.440250164</v>
      </c>
      <c r="P8" s="841">
        <v>74503.236483119006</v>
      </c>
      <c r="Q8" s="841">
        <v>86313.566477430999</v>
      </c>
      <c r="R8" s="841">
        <v>98058.195790911006</v>
      </c>
      <c r="S8" s="841">
        <v>109334.224171372</v>
      </c>
      <c r="T8" s="841">
        <v>121425.873172651</v>
      </c>
      <c r="U8" s="841">
        <v>135976.013913951</v>
      </c>
      <c r="V8" s="988">
        <v>12015.582003887001</v>
      </c>
      <c r="W8" s="53"/>
    </row>
    <row r="9" spans="1:25">
      <c r="A9" s="140"/>
      <c r="B9" s="1431"/>
      <c r="C9" s="1431" t="s">
        <v>11</v>
      </c>
      <c r="D9" s="1431" t="s">
        <v>325</v>
      </c>
      <c r="E9" s="143">
        <v>511575.129732979</v>
      </c>
      <c r="F9" s="841">
        <v>508294.06161185401</v>
      </c>
      <c r="G9" s="841">
        <v>487586.82884650101</v>
      </c>
      <c r="H9" s="841">
        <v>523468.084247416</v>
      </c>
      <c r="I9" s="841">
        <v>608442.83873708104</v>
      </c>
      <c r="J9" s="841">
        <v>61034.623839966996</v>
      </c>
      <c r="K9" s="841">
        <v>112742.124145893</v>
      </c>
      <c r="L9" s="841">
        <v>169046.16886581201</v>
      </c>
      <c r="M9" s="841">
        <v>222865.29146337099</v>
      </c>
      <c r="N9" s="841">
        <v>277130.84704602702</v>
      </c>
      <c r="O9" s="841">
        <v>332446.68308117701</v>
      </c>
      <c r="P9" s="841">
        <v>389092.27033876599</v>
      </c>
      <c r="Q9" s="841">
        <v>445255.95520445402</v>
      </c>
      <c r="R9" s="841">
        <v>501573.25755680498</v>
      </c>
      <c r="S9" s="841">
        <v>559005.14243280306</v>
      </c>
      <c r="T9" s="841">
        <v>615165.72225600004</v>
      </c>
      <c r="U9" s="841">
        <v>673724.92248165898</v>
      </c>
      <c r="V9" s="988">
        <v>64727.960041970997</v>
      </c>
      <c r="W9" s="53"/>
    </row>
    <row r="10" spans="1:25">
      <c r="A10" s="140"/>
      <c r="B10" s="1431"/>
      <c r="C10" s="1431"/>
      <c r="D10" s="1433" t="s">
        <v>326</v>
      </c>
      <c r="E10" s="143">
        <v>508391.021055202</v>
      </c>
      <c r="F10" s="841">
        <v>504081.83898790798</v>
      </c>
      <c r="G10" s="841">
        <v>484943.86012312002</v>
      </c>
      <c r="H10" s="841">
        <v>520201.53182949999</v>
      </c>
      <c r="I10" s="841">
        <v>603517.897328255</v>
      </c>
      <c r="J10" s="841">
        <v>60098.089388567001</v>
      </c>
      <c r="K10" s="841">
        <v>111227.441928278</v>
      </c>
      <c r="L10" s="841">
        <v>166923.589116405</v>
      </c>
      <c r="M10" s="841">
        <v>220154.12464024199</v>
      </c>
      <c r="N10" s="841">
        <v>273822.30820208503</v>
      </c>
      <c r="O10" s="841">
        <v>328568.02465320198</v>
      </c>
      <c r="P10" s="841">
        <v>384634.43575626198</v>
      </c>
      <c r="Q10" s="841">
        <v>440211.167878907</v>
      </c>
      <c r="R10" s="841">
        <v>496007.43102893402</v>
      </c>
      <c r="S10" s="841">
        <v>552464.32150294899</v>
      </c>
      <c r="T10" s="841">
        <v>608054.12008106802</v>
      </c>
      <c r="U10" s="841">
        <v>665983.02298049105</v>
      </c>
      <c r="V10" s="988">
        <v>63725.878429962999</v>
      </c>
      <c r="W10" s="53"/>
    </row>
    <row r="11" spans="1:25">
      <c r="A11" s="140"/>
      <c r="B11" s="1431"/>
      <c r="C11" s="1431"/>
      <c r="D11" s="1433" t="s">
        <v>327</v>
      </c>
      <c r="E11" s="143">
        <v>3184.1086777770001</v>
      </c>
      <c r="F11" s="841">
        <v>4212.2226239459997</v>
      </c>
      <c r="G11" s="841">
        <v>2642.968723381</v>
      </c>
      <c r="H11" s="841">
        <v>3266.5524179160002</v>
      </c>
      <c r="I11" s="841">
        <v>4924.941408826</v>
      </c>
      <c r="J11" s="841">
        <v>936.53445139999997</v>
      </c>
      <c r="K11" s="841">
        <v>1514.6822176149999</v>
      </c>
      <c r="L11" s="841">
        <v>2122.5797494069998</v>
      </c>
      <c r="M11" s="841">
        <v>2711.166823129</v>
      </c>
      <c r="N11" s="841">
        <v>3308.5388439419999</v>
      </c>
      <c r="O11" s="841">
        <v>3878.658427975</v>
      </c>
      <c r="P11" s="841">
        <v>4457.8345825039996</v>
      </c>
      <c r="Q11" s="841">
        <v>5044.7873255470004</v>
      </c>
      <c r="R11" s="841">
        <v>5565.8265278709996</v>
      </c>
      <c r="S11" s="841">
        <v>6540.8209298539996</v>
      </c>
      <c r="T11" s="841">
        <v>7111.6021749319998</v>
      </c>
      <c r="U11" s="841">
        <v>7741.8995011679999</v>
      </c>
      <c r="V11" s="988">
        <v>1002.081612008</v>
      </c>
      <c r="W11" s="53"/>
    </row>
    <row r="12" spans="1:25" ht="12.95" customHeight="1">
      <c r="A12" s="140"/>
      <c r="B12" s="1431"/>
      <c r="C12" s="1431" t="s">
        <v>98</v>
      </c>
      <c r="D12" s="1431" t="s">
        <v>328</v>
      </c>
      <c r="E12" s="143">
        <v>154303.90080510199</v>
      </c>
      <c r="F12" s="841">
        <v>195873.43189629901</v>
      </c>
      <c r="G12" s="841">
        <v>186538.844584957</v>
      </c>
      <c r="H12" s="841">
        <v>174093.41170824901</v>
      </c>
      <c r="I12" s="841">
        <v>225567.78174820801</v>
      </c>
      <c r="J12" s="841">
        <v>22581.247251801</v>
      </c>
      <c r="K12" s="841">
        <v>40012.897519669001</v>
      </c>
      <c r="L12" s="841">
        <v>58918.847237647002</v>
      </c>
      <c r="M12" s="841">
        <v>78898.753995703999</v>
      </c>
      <c r="N12" s="841">
        <v>99989.304325031</v>
      </c>
      <c r="O12" s="841">
        <v>120228.383540649</v>
      </c>
      <c r="P12" s="841">
        <v>141424.490205029</v>
      </c>
      <c r="Q12" s="841">
        <v>164401.02194470799</v>
      </c>
      <c r="R12" s="841">
        <v>194343.83067491499</v>
      </c>
      <c r="S12" s="841">
        <v>239316.432852147</v>
      </c>
      <c r="T12" s="841">
        <v>292626.981477161</v>
      </c>
      <c r="U12" s="841">
        <v>244230.292261839</v>
      </c>
      <c r="V12" s="988">
        <v>22848.918486125</v>
      </c>
      <c r="W12" s="53"/>
    </row>
    <row r="13" spans="1:25" ht="12.95" customHeight="1">
      <c r="A13" s="140"/>
      <c r="B13" s="1431" t="s">
        <v>19</v>
      </c>
      <c r="C13" s="1432" t="s">
        <v>329</v>
      </c>
      <c r="D13" s="1432"/>
      <c r="E13" s="143">
        <v>365076.83306646702</v>
      </c>
      <c r="F13" s="841">
        <v>412188.82437860803</v>
      </c>
      <c r="G13" s="841">
        <v>342698.91853151598</v>
      </c>
      <c r="H13" s="841">
        <v>323610.03328870202</v>
      </c>
      <c r="I13" s="841">
        <v>447335.69937621901</v>
      </c>
      <c r="J13" s="841">
        <v>52600.76925546</v>
      </c>
      <c r="K13" s="841">
        <v>91585.097098785001</v>
      </c>
      <c r="L13" s="841">
        <v>134040.36397675201</v>
      </c>
      <c r="M13" s="841">
        <v>177114.495230628</v>
      </c>
      <c r="N13" s="841">
        <v>220622.79185420799</v>
      </c>
      <c r="O13" s="841">
        <v>263537.75754243002</v>
      </c>
      <c r="P13" s="841">
        <v>308870.69164318498</v>
      </c>
      <c r="Q13" s="841">
        <v>355894.226073884</v>
      </c>
      <c r="R13" s="841">
        <v>410404.23398185999</v>
      </c>
      <c r="S13" s="841">
        <v>480716.60988970799</v>
      </c>
      <c r="T13" s="841">
        <v>558352.22672353301</v>
      </c>
      <c r="U13" s="841">
        <v>535058.73198628705</v>
      </c>
      <c r="V13" s="988">
        <v>56027.574595769998</v>
      </c>
      <c r="W13" s="53"/>
      <c r="Y13" s="53"/>
    </row>
    <row r="14" spans="1:25">
      <c r="A14" s="140"/>
      <c r="B14" s="1431"/>
      <c r="C14" s="1431" t="s">
        <v>8</v>
      </c>
      <c r="D14" s="1431" t="s">
        <v>330</v>
      </c>
      <c r="E14" s="143">
        <v>63.156480488</v>
      </c>
      <c r="F14" s="841">
        <v>368.13864801</v>
      </c>
      <c r="G14" s="841">
        <v>144.69479006399999</v>
      </c>
      <c r="H14" s="841">
        <v>484.26454920200001</v>
      </c>
      <c r="I14" s="841">
        <v>552.58770825600004</v>
      </c>
      <c r="J14" s="841">
        <v>26.581128075999999</v>
      </c>
      <c r="K14" s="841">
        <v>68.004210569999998</v>
      </c>
      <c r="L14" s="841">
        <v>130.475678501</v>
      </c>
      <c r="M14" s="841">
        <v>208.18500600900001</v>
      </c>
      <c r="N14" s="841">
        <v>293.031200146</v>
      </c>
      <c r="O14" s="841">
        <v>373.16610993199998</v>
      </c>
      <c r="P14" s="841">
        <v>468.49790298200003</v>
      </c>
      <c r="Q14" s="841">
        <v>633.25839038799995</v>
      </c>
      <c r="R14" s="841">
        <v>850.12594719100002</v>
      </c>
      <c r="S14" s="841">
        <v>985.18072041599999</v>
      </c>
      <c r="T14" s="841">
        <v>1145.795246594</v>
      </c>
      <c r="U14" s="841">
        <v>1276.8252153220001</v>
      </c>
      <c r="V14" s="988">
        <v>134.01837215800001</v>
      </c>
      <c r="W14" s="53"/>
    </row>
    <row r="15" spans="1:25">
      <c r="A15" s="140"/>
      <c r="B15" s="1431"/>
      <c r="C15" s="1431" t="s">
        <v>9</v>
      </c>
      <c r="D15" s="1431" t="s">
        <v>331</v>
      </c>
      <c r="E15" s="143">
        <v>9789.4002777130008</v>
      </c>
      <c r="F15" s="841">
        <v>8085.1045231970002</v>
      </c>
      <c r="G15" s="841">
        <v>5617.9038037939999</v>
      </c>
      <c r="H15" s="841">
        <v>6832.5047691809996</v>
      </c>
      <c r="I15" s="841">
        <v>12373.844186278</v>
      </c>
      <c r="J15" s="841">
        <v>1202.54958025</v>
      </c>
      <c r="K15" s="841">
        <v>2350.9301816450002</v>
      </c>
      <c r="L15" s="841">
        <v>3575.092903883</v>
      </c>
      <c r="M15" s="841">
        <v>4789.0539087229999</v>
      </c>
      <c r="N15" s="841">
        <v>4737.0493304330003</v>
      </c>
      <c r="O15" s="841">
        <v>7560.939332633</v>
      </c>
      <c r="P15" s="841">
        <v>8390.8983415229995</v>
      </c>
      <c r="Q15" s="841">
        <v>9628.6418733179999</v>
      </c>
      <c r="R15" s="841">
        <v>10729.6797769</v>
      </c>
      <c r="S15" s="841">
        <v>12466.626639354001</v>
      </c>
      <c r="T15" s="841">
        <v>13056.532999448</v>
      </c>
      <c r="U15" s="841">
        <v>14204.792707762001</v>
      </c>
      <c r="V15" s="988">
        <v>1105.871131113</v>
      </c>
      <c r="W15" s="53"/>
    </row>
    <row r="16" spans="1:25">
      <c r="A16" s="140"/>
      <c r="B16" s="1431"/>
      <c r="C16" s="1431" t="s">
        <v>10</v>
      </c>
      <c r="D16" s="1431" t="s">
        <v>332</v>
      </c>
      <c r="E16" s="143">
        <v>179623.34296057801</v>
      </c>
      <c r="F16" s="841">
        <v>190657.942727774</v>
      </c>
      <c r="G16" s="841">
        <v>140843.72038038401</v>
      </c>
      <c r="H16" s="841">
        <v>129627.960755573</v>
      </c>
      <c r="I16" s="841">
        <v>199054.80475534601</v>
      </c>
      <c r="J16" s="841">
        <v>20255.547388653002</v>
      </c>
      <c r="K16" s="841">
        <v>39200.009803654997</v>
      </c>
      <c r="L16" s="841">
        <v>59672.135884030999</v>
      </c>
      <c r="M16" s="841">
        <v>79837.618881314993</v>
      </c>
      <c r="N16" s="841">
        <v>100936.786715756</v>
      </c>
      <c r="O16" s="841">
        <v>120870.80712308901</v>
      </c>
      <c r="P16" s="841">
        <v>141863.49663044</v>
      </c>
      <c r="Q16" s="841">
        <v>162882.17604876199</v>
      </c>
      <c r="R16" s="841">
        <v>183208.346998839</v>
      </c>
      <c r="S16" s="841">
        <v>204363.88448338301</v>
      </c>
      <c r="T16" s="841">
        <v>225636.84132533299</v>
      </c>
      <c r="U16" s="841">
        <v>247279.56168941301</v>
      </c>
      <c r="V16" s="988">
        <v>21866.601368452</v>
      </c>
      <c r="W16" s="53"/>
    </row>
    <row r="17" spans="1:25" ht="12.95" customHeight="1">
      <c r="A17" s="141"/>
      <c r="B17" s="1434"/>
      <c r="C17" s="1434"/>
      <c r="D17" s="1435" t="s">
        <v>333</v>
      </c>
      <c r="E17" s="143">
        <v>20396.649406830998</v>
      </c>
      <c r="F17" s="841">
        <v>27192.152358727999</v>
      </c>
      <c r="G17" s="841">
        <v>24160.919656894999</v>
      </c>
      <c r="H17" s="841">
        <v>27740.370940137</v>
      </c>
      <c r="I17" s="841">
        <v>45132.184777529001</v>
      </c>
      <c r="J17" s="841">
        <v>5109.5279623329998</v>
      </c>
      <c r="K17" s="841">
        <v>9702.7944967870008</v>
      </c>
      <c r="L17" s="841">
        <v>14699.258268613999</v>
      </c>
      <c r="M17" s="841">
        <v>19484.93884097</v>
      </c>
      <c r="N17" s="841">
        <v>25034.421745225001</v>
      </c>
      <c r="O17" s="841">
        <v>29711.765375745999</v>
      </c>
      <c r="P17" s="841">
        <v>34739.871007823</v>
      </c>
      <c r="Q17" s="841">
        <v>39824.541643281002</v>
      </c>
      <c r="R17" s="841">
        <v>44778.046059690998</v>
      </c>
      <c r="S17" s="841">
        <v>49963.346493096004</v>
      </c>
      <c r="T17" s="841">
        <v>54925.863673047003</v>
      </c>
      <c r="U17" s="841">
        <v>60404.037729550997</v>
      </c>
      <c r="V17" s="988">
        <v>5506.3542228220003</v>
      </c>
      <c r="W17" s="53"/>
    </row>
    <row r="18" spans="1:25" ht="12.95" customHeight="1">
      <c r="A18" s="141"/>
      <c r="B18" s="1434"/>
      <c r="C18" s="1434"/>
      <c r="D18" s="1435" t="s">
        <v>334</v>
      </c>
      <c r="E18" s="143">
        <v>23929.036815861</v>
      </c>
      <c r="F18" s="841">
        <v>21654.744347401</v>
      </c>
      <c r="G18" s="841">
        <v>17180.704174472001</v>
      </c>
      <c r="H18" s="841">
        <v>15492.046230352</v>
      </c>
      <c r="I18" s="841">
        <v>17834.223937489998</v>
      </c>
      <c r="J18" s="841">
        <v>1598.8227682849999</v>
      </c>
      <c r="K18" s="841">
        <v>3108.758655911</v>
      </c>
      <c r="L18" s="841">
        <v>4678.8561292599998</v>
      </c>
      <c r="M18" s="841">
        <v>6247.9028738389998</v>
      </c>
      <c r="N18" s="841">
        <v>7838.4591528159999</v>
      </c>
      <c r="O18" s="841">
        <v>9574.9930868400006</v>
      </c>
      <c r="P18" s="841">
        <v>11210.461419818999</v>
      </c>
      <c r="Q18" s="841">
        <v>12829.351282898</v>
      </c>
      <c r="R18" s="841">
        <v>14405.304582302</v>
      </c>
      <c r="S18" s="841">
        <v>16046.572815432</v>
      </c>
      <c r="T18" s="841">
        <v>17958.519166343001</v>
      </c>
      <c r="U18" s="841">
        <v>19789.751351848001</v>
      </c>
      <c r="V18" s="988">
        <v>1743.105150458</v>
      </c>
      <c r="W18" s="53"/>
    </row>
    <row r="19" spans="1:25" ht="12.95" customHeight="1">
      <c r="A19" s="141"/>
      <c r="B19" s="1434"/>
      <c r="C19" s="1434"/>
      <c r="D19" s="1435" t="s">
        <v>335</v>
      </c>
      <c r="E19" s="143">
        <v>135297.65673788599</v>
      </c>
      <c r="F19" s="841">
        <v>141811.04602164499</v>
      </c>
      <c r="G19" s="841">
        <v>99502.096549017006</v>
      </c>
      <c r="H19" s="841">
        <v>86395.543585084</v>
      </c>
      <c r="I19" s="841">
        <v>136088.396040327</v>
      </c>
      <c r="J19" s="841">
        <v>13547.196658035</v>
      </c>
      <c r="K19" s="841">
        <v>26388.456650957</v>
      </c>
      <c r="L19" s="841">
        <v>40294.021486156998</v>
      </c>
      <c r="M19" s="841">
        <v>54104.777166505999</v>
      </c>
      <c r="N19" s="841">
        <v>68063.905817715</v>
      </c>
      <c r="O19" s="841">
        <v>81584.048660503002</v>
      </c>
      <c r="P19" s="841">
        <v>95913.164202797998</v>
      </c>
      <c r="Q19" s="841">
        <v>110228.283122583</v>
      </c>
      <c r="R19" s="841">
        <v>124024.99635684599</v>
      </c>
      <c r="S19" s="841">
        <v>138353.96517485499</v>
      </c>
      <c r="T19" s="841">
        <v>152752.458485943</v>
      </c>
      <c r="U19" s="841">
        <v>167085.772608014</v>
      </c>
      <c r="V19" s="988">
        <v>14617.141995172</v>
      </c>
      <c r="W19" s="53"/>
    </row>
    <row r="20" spans="1:25" ht="12.95" customHeight="1">
      <c r="A20" s="140"/>
      <c r="B20" s="1431"/>
      <c r="C20" s="1431" t="s">
        <v>11</v>
      </c>
      <c r="D20" s="1431" t="s">
        <v>336</v>
      </c>
      <c r="E20" s="143">
        <v>11313.928218573001</v>
      </c>
      <c r="F20" s="841">
        <v>10961.079727557</v>
      </c>
      <c r="G20" s="841">
        <v>9796.9441504770002</v>
      </c>
      <c r="H20" s="841">
        <v>10297.046129544</v>
      </c>
      <c r="I20" s="841">
        <v>9396.8054760270006</v>
      </c>
      <c r="J20" s="841">
        <v>943.74723041300001</v>
      </c>
      <c r="K20" s="841">
        <v>1533.902995036</v>
      </c>
      <c r="L20" s="841">
        <v>2529.3787652370002</v>
      </c>
      <c r="M20" s="841">
        <v>3299.6572262899999</v>
      </c>
      <c r="N20" s="841">
        <v>4662.9728543929996</v>
      </c>
      <c r="O20" s="841">
        <v>4770.4289901760003</v>
      </c>
      <c r="P20" s="841">
        <v>5502.2348922110004</v>
      </c>
      <c r="Q20" s="841">
        <v>6221.1055968170003</v>
      </c>
      <c r="R20" s="841">
        <v>7255.8905857890004</v>
      </c>
      <c r="S20" s="841">
        <v>7748.9038105050004</v>
      </c>
      <c r="T20" s="841">
        <v>8722.507410012</v>
      </c>
      <c r="U20" s="841">
        <v>9510.8328662740005</v>
      </c>
      <c r="V20" s="988">
        <v>771.04211192399998</v>
      </c>
      <c r="W20" s="53"/>
    </row>
    <row r="21" spans="1:25" ht="12.95" customHeight="1">
      <c r="A21" s="140"/>
      <c r="B21" s="1431"/>
      <c r="C21" s="1431" t="s">
        <v>98</v>
      </c>
      <c r="D21" s="1431" t="s">
        <v>337</v>
      </c>
      <c r="E21" s="143">
        <v>11572.286970431</v>
      </c>
      <c r="F21" s="841">
        <v>10340.391297892</v>
      </c>
      <c r="G21" s="841">
        <v>6908.1801854019996</v>
      </c>
      <c r="H21" s="841">
        <v>13076.958629645</v>
      </c>
      <c r="I21" s="841">
        <v>16114.973082531</v>
      </c>
      <c r="J21" s="841">
        <v>3981.3226655100002</v>
      </c>
      <c r="K21" s="841">
        <v>4220.4362569519999</v>
      </c>
      <c r="L21" s="841">
        <v>5566.0435097660002</v>
      </c>
      <c r="M21" s="841">
        <v>7139.9795861479997</v>
      </c>
      <c r="N21" s="841">
        <v>8711.6783223269995</v>
      </c>
      <c r="O21" s="841">
        <v>9805.8259159680001</v>
      </c>
      <c r="P21" s="841">
        <v>11441.101018759</v>
      </c>
      <c r="Q21" s="841">
        <v>13173.820746288</v>
      </c>
      <c r="R21" s="841">
        <v>14815.689281831001</v>
      </c>
      <c r="S21" s="841">
        <v>16565.941667800998</v>
      </c>
      <c r="T21" s="841">
        <v>18420.427302566</v>
      </c>
      <c r="U21" s="841">
        <v>20239.648917516999</v>
      </c>
      <c r="V21" s="988">
        <v>3220.7961469239999</v>
      </c>
      <c r="W21" s="53"/>
    </row>
    <row r="22" spans="1:25" ht="12.95" customHeight="1">
      <c r="A22" s="140"/>
      <c r="B22" s="1431"/>
      <c r="C22" s="1431" t="s">
        <v>97</v>
      </c>
      <c r="D22" s="1431" t="s">
        <v>328</v>
      </c>
      <c r="E22" s="143">
        <v>150930.850196652</v>
      </c>
      <c r="F22" s="841">
        <v>187804.303064579</v>
      </c>
      <c r="G22" s="841">
        <v>174872.163463053</v>
      </c>
      <c r="H22" s="841">
        <v>163291.298455557</v>
      </c>
      <c r="I22" s="841">
        <v>209842.684167781</v>
      </c>
      <c r="J22" s="841">
        <v>26191.021262557999</v>
      </c>
      <c r="K22" s="841">
        <v>44211.813650926997</v>
      </c>
      <c r="L22" s="841">
        <v>62567.237235334003</v>
      </c>
      <c r="M22" s="841">
        <v>81840.000622142994</v>
      </c>
      <c r="N22" s="841">
        <v>101281.27343115299</v>
      </c>
      <c r="O22" s="841">
        <v>120156.590070632</v>
      </c>
      <c r="P22" s="841">
        <v>141204.46285727</v>
      </c>
      <c r="Q22" s="841">
        <v>163355.22341831101</v>
      </c>
      <c r="R22" s="841">
        <v>193544.50139131001</v>
      </c>
      <c r="S22" s="841">
        <v>238586.07256824899</v>
      </c>
      <c r="T22" s="841">
        <v>291370.12243957998</v>
      </c>
      <c r="U22" s="841">
        <v>242547.070589999</v>
      </c>
      <c r="V22" s="988">
        <v>28929.245465199001</v>
      </c>
      <c r="W22" s="53"/>
    </row>
    <row r="23" spans="1:25" ht="12.95" customHeight="1">
      <c r="A23" s="140"/>
      <c r="B23" s="1431"/>
      <c r="C23" s="1431" t="s">
        <v>125</v>
      </c>
      <c r="D23" s="1431" t="s">
        <v>338</v>
      </c>
      <c r="E23" s="143">
        <v>1783.8679620319999</v>
      </c>
      <c r="F23" s="841">
        <v>3971.8643895989999</v>
      </c>
      <c r="G23" s="841">
        <v>4515.3117583419998</v>
      </c>
      <c r="H23" s="841">
        <v>0</v>
      </c>
      <c r="I23" s="841">
        <v>0</v>
      </c>
      <c r="J23" s="841">
        <v>0</v>
      </c>
      <c r="K23" s="841">
        <v>0</v>
      </c>
      <c r="L23" s="841">
        <v>0</v>
      </c>
      <c r="M23" s="841">
        <v>0</v>
      </c>
      <c r="N23" s="841">
        <v>0</v>
      </c>
      <c r="O23" s="841">
        <v>0</v>
      </c>
      <c r="P23" s="841">
        <v>0</v>
      </c>
      <c r="Q23" s="841">
        <v>0</v>
      </c>
      <c r="R23" s="841">
        <v>0</v>
      </c>
      <c r="S23" s="841">
        <v>0</v>
      </c>
      <c r="T23" s="841">
        <v>0</v>
      </c>
      <c r="U23" s="841">
        <v>0</v>
      </c>
      <c r="V23" s="988">
        <v>0</v>
      </c>
      <c r="W23" s="53"/>
      <c r="Y23" s="223"/>
    </row>
    <row r="24" spans="1:25" ht="12.95" customHeight="1">
      <c r="A24" s="154" t="s">
        <v>204</v>
      </c>
      <c r="B24" s="1427" t="s">
        <v>339</v>
      </c>
      <c r="C24" s="1427"/>
      <c r="D24" s="1427"/>
      <c r="E24" s="143">
        <v>377250.17995299498</v>
      </c>
      <c r="F24" s="841">
        <v>381902.46766109997</v>
      </c>
      <c r="G24" s="841">
        <v>431203.29888559203</v>
      </c>
      <c r="H24" s="841">
        <v>487847.97412180703</v>
      </c>
      <c r="I24" s="841">
        <v>529665.34099596902</v>
      </c>
      <c r="J24" s="841">
        <v>44580.586371612997</v>
      </c>
      <c r="K24" s="841">
        <v>87425.428046400004</v>
      </c>
      <c r="L24" s="841">
        <v>133775.13844940701</v>
      </c>
      <c r="M24" s="841">
        <v>177431.47781834399</v>
      </c>
      <c r="N24" s="841">
        <v>222277.87934131501</v>
      </c>
      <c r="O24" s="841">
        <v>268203.28571139998</v>
      </c>
      <c r="P24" s="841">
        <v>314792.74442246399</v>
      </c>
      <c r="Q24" s="841">
        <v>361257.65819468797</v>
      </c>
      <c r="R24" s="841">
        <v>407216.845592267</v>
      </c>
      <c r="S24" s="841">
        <v>454060.26358496898</v>
      </c>
      <c r="T24" s="841">
        <v>499482.301443815</v>
      </c>
      <c r="U24" s="841">
        <v>549757.23186595505</v>
      </c>
      <c r="V24" s="988">
        <v>45889.760932999998</v>
      </c>
      <c r="W24" s="53"/>
      <c r="Y24" s="223"/>
    </row>
    <row r="25" spans="1:25" ht="12.95" customHeight="1">
      <c r="A25" s="154" t="s">
        <v>105</v>
      </c>
      <c r="B25" s="1427" t="s">
        <v>340</v>
      </c>
      <c r="C25" s="1427"/>
      <c r="D25" s="1427"/>
      <c r="E25" s="143"/>
      <c r="F25" s="841"/>
      <c r="G25" s="841"/>
      <c r="H25" s="841"/>
      <c r="I25" s="1498"/>
      <c r="J25" s="1498"/>
      <c r="K25" s="1498"/>
      <c r="L25" s="1498"/>
      <c r="M25" s="1498"/>
      <c r="N25" s="1498"/>
      <c r="O25" s="1498"/>
      <c r="P25" s="1498"/>
      <c r="Q25" s="1498"/>
      <c r="R25" s="1498"/>
      <c r="S25" s="1498"/>
      <c r="T25" s="1498"/>
      <c r="U25" s="1498"/>
      <c r="V25" s="989"/>
      <c r="W25" s="53"/>
      <c r="Y25" s="224"/>
    </row>
    <row r="26" spans="1:25" ht="12.95" customHeight="1">
      <c r="A26" s="140"/>
      <c r="B26" s="1431" t="s">
        <v>18</v>
      </c>
      <c r="C26" s="1432" t="s">
        <v>341</v>
      </c>
      <c r="D26" s="1432"/>
      <c r="E26" s="143">
        <v>261214.31736760601</v>
      </c>
      <c r="F26" s="841">
        <v>407621.346513386</v>
      </c>
      <c r="G26" s="841">
        <v>460019.43817319605</v>
      </c>
      <c r="H26" s="841">
        <v>522998.032368707</v>
      </c>
      <c r="I26" s="841">
        <v>664975.85049328301</v>
      </c>
      <c r="J26" s="841">
        <v>147813.14305450299</v>
      </c>
      <c r="K26" s="841">
        <v>433677.27717241802</v>
      </c>
      <c r="L26" s="841">
        <v>171204.35367575899</v>
      </c>
      <c r="M26" s="841">
        <v>223705.409740148</v>
      </c>
      <c r="N26" s="841">
        <v>271224.07497301302</v>
      </c>
      <c r="O26" s="887">
        <v>314443.97027831402</v>
      </c>
      <c r="P26" s="887">
        <v>359885.12872666202</v>
      </c>
      <c r="Q26" s="887">
        <v>441096.52756514697</v>
      </c>
      <c r="R26" s="887">
        <v>508040.953326513</v>
      </c>
      <c r="S26" s="887">
        <v>581780.73450931604</v>
      </c>
      <c r="T26" s="887">
        <v>684808.07538133697</v>
      </c>
      <c r="U26" s="887">
        <v>877623.43707512296</v>
      </c>
      <c r="V26" s="990">
        <v>134756.67119245799</v>
      </c>
      <c r="W26" s="53"/>
      <c r="Y26" s="223"/>
    </row>
    <row r="27" spans="1:25" ht="24">
      <c r="A27" s="140"/>
      <c r="B27" s="1431"/>
      <c r="C27" s="1431" t="s">
        <v>8</v>
      </c>
      <c r="D27" s="1431" t="s">
        <v>342</v>
      </c>
      <c r="E27" s="143">
        <v>8442.3712580470001</v>
      </c>
      <c r="F27" s="841">
        <v>22341.790524250999</v>
      </c>
      <c r="G27" s="841">
        <v>20448.356103165999</v>
      </c>
      <c r="H27" s="841">
        <v>10408.214035629</v>
      </c>
      <c r="I27" s="841">
        <v>16855.169206625</v>
      </c>
      <c r="J27" s="841">
        <v>1643.5941164440001</v>
      </c>
      <c r="K27" s="841">
        <v>2780.8558386089999</v>
      </c>
      <c r="L27" s="841">
        <v>4034.0943957959998</v>
      </c>
      <c r="M27" s="841">
        <v>4528.2822254599996</v>
      </c>
      <c r="N27" s="841">
        <v>6143.8267924749998</v>
      </c>
      <c r="O27" s="887">
        <v>7354.5788839739998</v>
      </c>
      <c r="P27" s="887">
        <v>8908.0111412469996</v>
      </c>
      <c r="Q27" s="887">
        <v>11405.503947785999</v>
      </c>
      <c r="R27" s="887">
        <v>13729.659915665001</v>
      </c>
      <c r="S27" s="887">
        <v>14571.19028547</v>
      </c>
      <c r="T27" s="887">
        <v>15828.717064527</v>
      </c>
      <c r="U27" s="887">
        <v>17414.959804235001</v>
      </c>
      <c r="V27" s="990">
        <v>2967.4509275089999</v>
      </c>
      <c r="W27" s="53"/>
      <c r="Y27" s="224"/>
    </row>
    <row r="28" spans="1:25" ht="24">
      <c r="A28" s="140"/>
      <c r="B28" s="1431"/>
      <c r="C28" s="1431" t="s">
        <v>9</v>
      </c>
      <c r="D28" s="1431" t="s">
        <v>345</v>
      </c>
      <c r="E28" s="143">
        <v>19.396891311000001</v>
      </c>
      <c r="F28" s="841">
        <v>1.0357352019999999</v>
      </c>
      <c r="G28" s="841">
        <v>0</v>
      </c>
      <c r="H28" s="841">
        <v>0</v>
      </c>
      <c r="I28" s="841">
        <v>57.289197024000003</v>
      </c>
      <c r="J28" s="841">
        <v>3.1252814579999999</v>
      </c>
      <c r="K28" s="841">
        <v>0</v>
      </c>
      <c r="L28" s="841">
        <v>3.647E-6</v>
      </c>
      <c r="M28" s="841">
        <v>5074.171825073</v>
      </c>
      <c r="N28" s="841">
        <v>1.2222701979999999</v>
      </c>
      <c r="O28" s="887">
        <v>6798.926164554</v>
      </c>
      <c r="P28" s="887">
        <v>1.2222701970000001</v>
      </c>
      <c r="Q28" s="887">
        <v>1.2222701979999999</v>
      </c>
      <c r="R28" s="887">
        <v>116.65269290099999</v>
      </c>
      <c r="S28" s="887">
        <v>117.706728179</v>
      </c>
      <c r="T28" s="887">
        <v>129.55741014</v>
      </c>
      <c r="U28" s="887">
        <v>130.38189823900001</v>
      </c>
      <c r="V28" s="990">
        <v>16.204189946</v>
      </c>
      <c r="W28" s="53"/>
      <c r="Y28" s="223"/>
    </row>
    <row r="29" spans="1:25" ht="24">
      <c r="A29" s="140"/>
      <c r="B29" s="1431"/>
      <c r="C29" s="1431" t="s">
        <v>10</v>
      </c>
      <c r="D29" s="1431" t="s">
        <v>343</v>
      </c>
      <c r="E29" s="143">
        <v>31.13472281</v>
      </c>
      <c r="F29" s="841">
        <v>238.50698752100001</v>
      </c>
      <c r="G29" s="841">
        <v>59.789907066999987</v>
      </c>
      <c r="H29" s="841">
        <v>275.69886135000002</v>
      </c>
      <c r="I29" s="841">
        <v>1359.5747031400001</v>
      </c>
      <c r="J29" s="841">
        <v>315.650905593</v>
      </c>
      <c r="K29" s="841">
        <v>370.69304279300002</v>
      </c>
      <c r="L29" s="841">
        <v>570.429752753</v>
      </c>
      <c r="M29" s="841">
        <v>788.66427674800002</v>
      </c>
      <c r="N29" s="841">
        <v>916.88161839500003</v>
      </c>
      <c r="O29" s="887">
        <v>983.48608461699996</v>
      </c>
      <c r="P29" s="887">
        <v>1394.7361241839999</v>
      </c>
      <c r="Q29" s="887">
        <v>1487.4816975389999</v>
      </c>
      <c r="R29" s="887">
        <v>1488.6063261849999</v>
      </c>
      <c r="S29" s="887">
        <v>1490.78454328</v>
      </c>
      <c r="T29" s="887">
        <v>1476.798433899</v>
      </c>
      <c r="U29" s="887">
        <v>1489.2175683119999</v>
      </c>
      <c r="V29" s="990">
        <v>70.236329494000003</v>
      </c>
      <c r="W29" s="53"/>
      <c r="Y29" s="223"/>
    </row>
    <row r="30" spans="1:25">
      <c r="A30" s="140"/>
      <c r="B30" s="1431"/>
      <c r="C30" s="1431" t="s">
        <v>11</v>
      </c>
      <c r="D30" s="1431" t="s">
        <v>344</v>
      </c>
      <c r="E30" s="143">
        <v>123588.461230246</v>
      </c>
      <c r="F30" s="841">
        <v>203923.640768054</v>
      </c>
      <c r="G30" s="841">
        <v>208665.044076433</v>
      </c>
      <c r="H30" s="841">
        <v>318768.48648325301</v>
      </c>
      <c r="I30" s="841">
        <v>426023.287589363</v>
      </c>
      <c r="J30" s="841">
        <v>122175.047568829</v>
      </c>
      <c r="K30" s="841">
        <v>392519.63597057201</v>
      </c>
      <c r="L30" s="841">
        <v>107302.096033112</v>
      </c>
      <c r="M30" s="841">
        <v>136902.91586616001</v>
      </c>
      <c r="N30" s="841">
        <v>167153.199605717</v>
      </c>
      <c r="O30" s="887">
        <v>181488.93985957</v>
      </c>
      <c r="P30" s="887">
        <v>211615.203969539</v>
      </c>
      <c r="Q30" s="887">
        <v>265720.75828836701</v>
      </c>
      <c r="R30" s="887">
        <v>315188.641184618</v>
      </c>
      <c r="S30" s="887">
        <v>365601.13949394203</v>
      </c>
      <c r="T30" s="887">
        <v>443524.30064669298</v>
      </c>
      <c r="U30" s="887">
        <v>612234.22062310495</v>
      </c>
      <c r="V30" s="990">
        <v>110996.35409072301</v>
      </c>
      <c r="W30" s="53"/>
      <c r="Y30" s="225"/>
    </row>
    <row r="31" spans="1:25" s="33" customFormat="1" ht="24">
      <c r="A31" s="140"/>
      <c r="B31" s="1431"/>
      <c r="C31" s="1431" t="s">
        <v>98</v>
      </c>
      <c r="D31" s="1431" t="s">
        <v>346</v>
      </c>
      <c r="E31" s="143">
        <v>76089.688477978998</v>
      </c>
      <c r="F31" s="841">
        <v>77002.074079056998</v>
      </c>
      <c r="G31" s="841">
        <v>87234.447972807</v>
      </c>
      <c r="H31" s="841">
        <v>97515.144912282994</v>
      </c>
      <c r="I31" s="841">
        <v>103364.02043102399</v>
      </c>
      <c r="J31" s="841">
        <v>8061.1764531680001</v>
      </c>
      <c r="K31" s="841">
        <v>16277.239380456</v>
      </c>
      <c r="L31" s="841">
        <v>25900.956614781</v>
      </c>
      <c r="M31" s="841">
        <v>35023.432001414003</v>
      </c>
      <c r="N31" s="841">
        <v>46587.891403563</v>
      </c>
      <c r="O31" s="887">
        <v>56573.213742950997</v>
      </c>
      <c r="P31" s="887">
        <v>67169.168810585004</v>
      </c>
      <c r="Q31" s="887">
        <v>76295.630342067001</v>
      </c>
      <c r="R31" s="887">
        <v>85104.805842208996</v>
      </c>
      <c r="S31" s="887">
        <v>94873.025521375996</v>
      </c>
      <c r="T31" s="887">
        <v>103587.583261087</v>
      </c>
      <c r="U31" s="887">
        <v>111768.861839894</v>
      </c>
      <c r="V31" s="990">
        <v>8440.7084316529999</v>
      </c>
      <c r="W31" s="53"/>
      <c r="Y31" s="223"/>
    </row>
    <row r="32" spans="1:25" ht="12.95" customHeight="1">
      <c r="A32" s="140"/>
      <c r="B32" s="1431"/>
      <c r="C32" s="1431" t="s">
        <v>97</v>
      </c>
      <c r="D32" s="1431" t="s">
        <v>347</v>
      </c>
      <c r="E32" s="143">
        <v>53043.264787212996</v>
      </c>
      <c r="F32" s="841">
        <v>104114.29841930101</v>
      </c>
      <c r="G32" s="841">
        <v>143611.800113723</v>
      </c>
      <c r="H32" s="841">
        <v>96030.488076192007</v>
      </c>
      <c r="I32" s="1499">
        <v>117316.509366107</v>
      </c>
      <c r="J32" s="1500">
        <v>15614.548729011</v>
      </c>
      <c r="K32" s="1500">
        <v>21728.852939987999</v>
      </c>
      <c r="L32" s="1500">
        <v>33396.776875670002</v>
      </c>
      <c r="M32" s="1500">
        <v>41387.943545292997</v>
      </c>
      <c r="N32" s="1500">
        <v>50421.053282665001</v>
      </c>
      <c r="O32" s="1501">
        <v>61244.825542648003</v>
      </c>
      <c r="P32" s="1501">
        <v>70796.786410910005</v>
      </c>
      <c r="Q32" s="1501">
        <v>86185.93101919</v>
      </c>
      <c r="R32" s="1501">
        <v>92412.587364934996</v>
      </c>
      <c r="S32" s="1501">
        <v>105126.887937069</v>
      </c>
      <c r="T32" s="1501">
        <v>120261.118564991</v>
      </c>
      <c r="U32" s="1501">
        <v>134585.795341338</v>
      </c>
      <c r="V32" s="991">
        <v>12265.717223133001</v>
      </c>
      <c r="W32" s="53"/>
    </row>
    <row r="33" spans="1:26" ht="12.95" customHeight="1">
      <c r="A33" s="140"/>
      <c r="B33" s="1431" t="s">
        <v>19</v>
      </c>
      <c r="C33" s="1432" t="s">
        <v>348</v>
      </c>
      <c r="D33" s="1432"/>
      <c r="E33" s="143">
        <v>453025.18773835502</v>
      </c>
      <c r="F33" s="841">
        <v>652690.34007166303</v>
      </c>
      <c r="G33" s="841">
        <v>716871.01499839395</v>
      </c>
      <c r="H33" s="841">
        <v>762896.61741345399</v>
      </c>
      <c r="I33" s="1500">
        <v>889850.963645112</v>
      </c>
      <c r="J33" s="841">
        <v>166316.090692342</v>
      </c>
      <c r="K33" s="841">
        <v>475558.18331778701</v>
      </c>
      <c r="L33" s="841">
        <v>228828.147309494</v>
      </c>
      <c r="M33" s="841">
        <v>304132.99098403601</v>
      </c>
      <c r="N33" s="841">
        <v>369019.05156410899</v>
      </c>
      <c r="O33" s="887">
        <v>426803.35615108599</v>
      </c>
      <c r="P33" s="887">
        <v>489910.76228828402</v>
      </c>
      <c r="Q33" s="887">
        <v>589114.56095050694</v>
      </c>
      <c r="R33" s="887">
        <v>671967.46096893295</v>
      </c>
      <c r="S33" s="887">
        <v>766389.92902528599</v>
      </c>
      <c r="T33" s="887">
        <v>890510.14499529696</v>
      </c>
      <c r="U33" s="887">
        <v>1104716.6593956701</v>
      </c>
      <c r="V33" s="990">
        <v>156349.97442929001</v>
      </c>
      <c r="W33" s="53"/>
      <c r="Y33" s="54"/>
    </row>
    <row r="34" spans="1:26" s="33" customFormat="1" ht="24">
      <c r="A34" s="140"/>
      <c r="B34" s="1431"/>
      <c r="C34" s="1431" t="s">
        <v>8</v>
      </c>
      <c r="D34" s="1431" t="s">
        <v>349</v>
      </c>
      <c r="E34" s="143">
        <v>3506.0919630029998</v>
      </c>
      <c r="F34" s="841">
        <v>1595.400947526</v>
      </c>
      <c r="G34" s="841">
        <v>2082.13563677</v>
      </c>
      <c r="H34" s="841">
        <v>2340.5275904360001</v>
      </c>
      <c r="I34" s="841">
        <v>6403.0662164429996</v>
      </c>
      <c r="J34" s="841">
        <v>569.41961281600004</v>
      </c>
      <c r="K34" s="841">
        <v>845.06132145300001</v>
      </c>
      <c r="L34" s="841">
        <v>1371.9890199040001</v>
      </c>
      <c r="M34" s="841">
        <v>1796.8102018550001</v>
      </c>
      <c r="N34" s="841">
        <v>1563.509319392</v>
      </c>
      <c r="O34" s="887">
        <v>2000.1624477370001</v>
      </c>
      <c r="P34" s="887">
        <v>2053.6651371110001</v>
      </c>
      <c r="Q34" s="887">
        <v>2064.404605444</v>
      </c>
      <c r="R34" s="887">
        <v>2065.3414627860002</v>
      </c>
      <c r="S34" s="887">
        <v>3071.8711537690001</v>
      </c>
      <c r="T34" s="887">
        <v>3336.3180295349998</v>
      </c>
      <c r="U34" s="887">
        <v>3953.7634051780001</v>
      </c>
      <c r="V34" s="990">
        <v>1229.207295898</v>
      </c>
      <c r="W34" s="53"/>
    </row>
    <row r="35" spans="1:26" ht="24">
      <c r="A35" s="140"/>
      <c r="B35" s="1431"/>
      <c r="C35" s="1431" t="s">
        <v>9</v>
      </c>
      <c r="D35" s="1431" t="s">
        <v>350</v>
      </c>
      <c r="E35" s="143">
        <v>152.22034970199999</v>
      </c>
      <c r="F35" s="841">
        <v>170.06965342500001</v>
      </c>
      <c r="G35" s="841">
        <v>453.86925975700001</v>
      </c>
      <c r="H35" s="841">
        <v>631.65155829399998</v>
      </c>
      <c r="I35" s="841">
        <v>715.23616951600002</v>
      </c>
      <c r="J35" s="841">
        <v>0</v>
      </c>
      <c r="K35" s="841">
        <v>0</v>
      </c>
      <c r="L35" s="841">
        <v>0</v>
      </c>
      <c r="M35" s="841">
        <v>3.8981530489999998</v>
      </c>
      <c r="N35" s="841">
        <v>0.79553368800000002</v>
      </c>
      <c r="O35" s="887">
        <v>1.18808531</v>
      </c>
      <c r="P35" s="887">
        <v>1.4771808900000001</v>
      </c>
      <c r="Q35" s="887">
        <v>1.6783519250000001</v>
      </c>
      <c r="R35" s="887">
        <v>1.9154646239999999</v>
      </c>
      <c r="S35" s="887">
        <v>299.51771086600002</v>
      </c>
      <c r="T35" s="887">
        <v>364.75997575399998</v>
      </c>
      <c r="U35" s="887">
        <v>413.03364434999997</v>
      </c>
      <c r="V35" s="990">
        <v>6.7755927949999997</v>
      </c>
      <c r="W35" s="53"/>
    </row>
    <row r="36" spans="1:26" ht="24">
      <c r="A36" s="140"/>
      <c r="B36" s="1431"/>
      <c r="C36" s="1431" t="s">
        <v>10</v>
      </c>
      <c r="D36" s="1431" t="s">
        <v>351</v>
      </c>
      <c r="E36" s="143">
        <v>177.058703022</v>
      </c>
      <c r="F36" s="841">
        <v>184.32492472300001</v>
      </c>
      <c r="G36" s="841">
        <v>177.19397019199999</v>
      </c>
      <c r="H36" s="841">
        <v>158.27308066699999</v>
      </c>
      <c r="I36" s="841">
        <v>234.31767601199999</v>
      </c>
      <c r="J36" s="841">
        <v>225.363583637</v>
      </c>
      <c r="K36" s="841">
        <v>222.26286885600001</v>
      </c>
      <c r="L36" s="841">
        <v>500.98261250299998</v>
      </c>
      <c r="M36" s="841">
        <v>668.44497264500001</v>
      </c>
      <c r="N36" s="841">
        <v>746.634580046</v>
      </c>
      <c r="O36" s="887">
        <v>773.30479522400003</v>
      </c>
      <c r="P36" s="887">
        <v>1139.1537293060001</v>
      </c>
      <c r="Q36" s="887">
        <v>1217.440528866</v>
      </c>
      <c r="R36" s="887">
        <v>1262.3256517990001</v>
      </c>
      <c r="S36" s="887">
        <v>1301.7978496809999</v>
      </c>
      <c r="T36" s="887">
        <v>1341.919159756</v>
      </c>
      <c r="U36" s="887">
        <v>1410.048146027</v>
      </c>
      <c r="V36" s="990">
        <v>61.508618599999998</v>
      </c>
      <c r="W36" s="53"/>
    </row>
    <row r="37" spans="1:26">
      <c r="A37" s="140"/>
      <c r="B37" s="1431"/>
      <c r="C37" s="1431" t="s">
        <v>11</v>
      </c>
      <c r="D37" s="1431" t="s">
        <v>352</v>
      </c>
      <c r="E37" s="143">
        <v>113864.868136643</v>
      </c>
      <c r="F37" s="841">
        <v>183115.513762766</v>
      </c>
      <c r="G37" s="841">
        <v>191785.042754961</v>
      </c>
      <c r="H37" s="841">
        <v>307169.67510280502</v>
      </c>
      <c r="I37" s="841">
        <v>413582.70308436902</v>
      </c>
      <c r="J37" s="841">
        <v>121758.54062614001</v>
      </c>
      <c r="K37" s="841">
        <v>390462.16967730701</v>
      </c>
      <c r="L37" s="841">
        <v>104779.51429300501</v>
      </c>
      <c r="M37" s="841">
        <v>133722.25932717</v>
      </c>
      <c r="N37" s="841">
        <v>163027.35247932799</v>
      </c>
      <c r="O37" s="887">
        <v>176472.40138468301</v>
      </c>
      <c r="P37" s="887">
        <v>205234.02250013</v>
      </c>
      <c r="Q37" s="887">
        <v>257986.33734350101</v>
      </c>
      <c r="R37" s="887">
        <v>306025.63572215498</v>
      </c>
      <c r="S37" s="887">
        <v>356431.85094864003</v>
      </c>
      <c r="T37" s="887">
        <v>433425.104196264</v>
      </c>
      <c r="U37" s="887">
        <v>601458.13331964903</v>
      </c>
      <c r="V37" s="990">
        <v>109521.42399732101</v>
      </c>
      <c r="W37" s="53"/>
    </row>
    <row r="38" spans="1:26" ht="15">
      <c r="A38" s="140"/>
      <c r="B38" s="1431"/>
      <c r="C38" s="1431" t="s">
        <v>98</v>
      </c>
      <c r="D38" s="1431" t="s">
        <v>353</v>
      </c>
      <c r="E38" s="143">
        <v>102680.103077095</v>
      </c>
      <c r="F38" s="841">
        <v>220212.37239197199</v>
      </c>
      <c r="G38" s="841">
        <v>249909.700292733</v>
      </c>
      <c r="H38" s="841">
        <v>171697.759446251</v>
      </c>
      <c r="I38" s="841">
        <v>174447.11985733299</v>
      </c>
      <c r="J38" s="1499">
        <v>19008.173366941999</v>
      </c>
      <c r="K38" s="1499">
        <v>36533.078717994998</v>
      </c>
      <c r="L38" s="1499">
        <v>51233.742141704002</v>
      </c>
      <c r="M38" s="1499">
        <v>69503.447431335997</v>
      </c>
      <c r="N38" s="1499">
        <v>83810.026938779003</v>
      </c>
      <c r="O38" s="1502">
        <v>96738.055472940003</v>
      </c>
      <c r="P38" s="1502">
        <v>108519.399711847</v>
      </c>
      <c r="Q38" s="1502">
        <v>121377.524242404</v>
      </c>
      <c r="R38" s="1502">
        <v>133336.61474495701</v>
      </c>
      <c r="S38" s="1502">
        <v>149027.74669037899</v>
      </c>
      <c r="T38" s="1502">
        <v>164416.92006352401</v>
      </c>
      <c r="U38" s="1502">
        <v>176060.24995745899</v>
      </c>
      <c r="V38" s="992">
        <v>20251.324568805001</v>
      </c>
      <c r="W38" s="53"/>
      <c r="Z38" s="55"/>
    </row>
    <row r="39" spans="1:26" ht="24">
      <c r="A39" s="142"/>
      <c r="B39" s="1441"/>
      <c r="C39" s="1431" t="s">
        <v>97</v>
      </c>
      <c r="D39" s="1431" t="s">
        <v>354</v>
      </c>
      <c r="E39" s="143">
        <v>4756.2864678599999</v>
      </c>
      <c r="F39" s="841">
        <v>4507.6699155980004</v>
      </c>
      <c r="G39" s="841">
        <v>4403.8485658589998</v>
      </c>
      <c r="H39" s="841">
        <v>5195.6158298999999</v>
      </c>
      <c r="I39" s="1499">
        <v>6097.0087392679998</v>
      </c>
      <c r="J39" s="1499">
        <v>522.734724637</v>
      </c>
      <c r="K39" s="1499">
        <v>1151.4582024250001</v>
      </c>
      <c r="L39" s="1499">
        <v>1380.3466444810001</v>
      </c>
      <c r="M39" s="1499">
        <v>1812.875850288</v>
      </c>
      <c r="N39" s="1499">
        <v>2470.4563783600001</v>
      </c>
      <c r="O39" s="1502">
        <v>2884.7208799350001</v>
      </c>
      <c r="P39" s="1502">
        <v>3398.6943059939999</v>
      </c>
      <c r="Q39" s="1502">
        <v>3998.7333148439998</v>
      </c>
      <c r="R39" s="1502">
        <v>4471.8315041269998</v>
      </c>
      <c r="S39" s="1502">
        <v>4896.3159203349996</v>
      </c>
      <c r="T39" s="1502">
        <v>5445.8092876090004</v>
      </c>
      <c r="U39" s="1502">
        <v>6254.2684731629997</v>
      </c>
      <c r="V39" s="992">
        <v>476.50643889000003</v>
      </c>
      <c r="W39" s="53"/>
      <c r="Z39" s="55"/>
    </row>
    <row r="40" spans="1:26" ht="13.5" customHeight="1">
      <c r="A40" s="142"/>
      <c r="B40" s="1441"/>
      <c r="C40" s="1431" t="s">
        <v>125</v>
      </c>
      <c r="D40" s="1431" t="s">
        <v>347</v>
      </c>
      <c r="E40" s="143">
        <v>227888.55904103001</v>
      </c>
      <c r="F40" s="841">
        <v>242904.98847565299</v>
      </c>
      <c r="G40" s="841">
        <v>268059.22451812198</v>
      </c>
      <c r="H40" s="841">
        <v>275703.11480510101</v>
      </c>
      <c r="I40" s="1499">
        <v>288371.51190217101</v>
      </c>
      <c r="J40" s="1499">
        <v>24231.858778170001</v>
      </c>
      <c r="K40" s="1499">
        <v>46344.152529751002</v>
      </c>
      <c r="L40" s="1499">
        <v>69561.572597897</v>
      </c>
      <c r="M40" s="1499">
        <v>96625.255047693005</v>
      </c>
      <c r="N40" s="1499">
        <v>117400.27633451601</v>
      </c>
      <c r="O40" s="1502">
        <v>147933.52308525701</v>
      </c>
      <c r="P40" s="1502">
        <v>169564.34972300599</v>
      </c>
      <c r="Q40" s="1502">
        <v>202468.44256352301</v>
      </c>
      <c r="R40" s="1502">
        <v>224803.796418485</v>
      </c>
      <c r="S40" s="1502">
        <v>251360.82875161601</v>
      </c>
      <c r="T40" s="1502">
        <v>282179.31428285502</v>
      </c>
      <c r="U40" s="1502">
        <v>315167.16244984698</v>
      </c>
      <c r="V40" s="992">
        <v>24803.227916980999</v>
      </c>
      <c r="W40" s="53"/>
    </row>
    <row r="41" spans="1:26" ht="23.1" customHeight="1">
      <c r="A41" s="939" t="s">
        <v>205</v>
      </c>
      <c r="B41" s="1427" t="s">
        <v>355</v>
      </c>
      <c r="C41" s="1427"/>
      <c r="D41" s="1427"/>
      <c r="E41" s="239">
        <v>185439.309582246</v>
      </c>
      <c r="F41" s="842">
        <v>136833.47410282301</v>
      </c>
      <c r="G41" s="842">
        <v>174351.72206039398</v>
      </c>
      <c r="H41" s="842">
        <v>247949.38907706001</v>
      </c>
      <c r="I41" s="842">
        <v>304790.22784414003</v>
      </c>
      <c r="J41" s="842">
        <v>26077.638733774002</v>
      </c>
      <c r="K41" s="842">
        <v>45544.521901031003</v>
      </c>
      <c r="L41" s="842">
        <v>76151.344815671997</v>
      </c>
      <c r="M41" s="842">
        <v>97003.896574455997</v>
      </c>
      <c r="N41" s="842">
        <v>124482.902750219</v>
      </c>
      <c r="O41" s="899">
        <v>155843.89983862801</v>
      </c>
      <c r="P41" s="899">
        <v>184767.11086084199</v>
      </c>
      <c r="Q41" s="899">
        <v>213239.624809328</v>
      </c>
      <c r="R41" s="899">
        <v>243290.33794984699</v>
      </c>
      <c r="S41" s="899">
        <v>269451.06906899897</v>
      </c>
      <c r="T41" s="899">
        <v>293780.23182985501</v>
      </c>
      <c r="U41" s="899">
        <v>322664.00954540499</v>
      </c>
      <c r="V41" s="993">
        <v>24296.457696168</v>
      </c>
      <c r="W41" s="53"/>
    </row>
    <row r="42" spans="1:26">
      <c r="A42" s="939" t="s">
        <v>206</v>
      </c>
      <c r="B42" s="1427" t="s">
        <v>356</v>
      </c>
      <c r="C42" s="1427"/>
      <c r="D42" s="1427"/>
      <c r="E42" s="239">
        <v>24926.687226734</v>
      </c>
      <c r="F42" s="842">
        <v>26830.678712467001</v>
      </c>
      <c r="G42" s="842">
        <v>20216.093170069002</v>
      </c>
      <c r="H42" s="842">
        <v>38630.676464263997</v>
      </c>
      <c r="I42" s="842">
        <v>52221.040442404999</v>
      </c>
      <c r="J42" s="842">
        <v>6027.4312838440001</v>
      </c>
      <c r="K42" s="842">
        <v>13859.712991839</v>
      </c>
      <c r="L42" s="842">
        <v>16032.577025962</v>
      </c>
      <c r="M42" s="842">
        <v>23159.039404785999</v>
      </c>
      <c r="N42" s="842">
        <v>28304.549764644002</v>
      </c>
      <c r="O42" s="899">
        <v>34441.573594107998</v>
      </c>
      <c r="P42" s="899">
        <v>39306.082983423999</v>
      </c>
      <c r="Q42" s="899">
        <v>39327.779843539</v>
      </c>
      <c r="R42" s="899">
        <v>46049.174781328999</v>
      </c>
      <c r="S42" s="899">
        <v>54144.785443350003</v>
      </c>
      <c r="T42" s="899">
        <v>60325.948250086003</v>
      </c>
      <c r="U42" s="899">
        <v>68127.162629479993</v>
      </c>
      <c r="V42" s="993">
        <v>7828.3638803149997</v>
      </c>
      <c r="W42" s="53"/>
    </row>
    <row r="43" spans="1:26" ht="13.5" customHeight="1">
      <c r="A43" s="939" t="s">
        <v>207</v>
      </c>
      <c r="B43" s="1427" t="s">
        <v>357</v>
      </c>
      <c r="C43" s="1427"/>
      <c r="D43" s="1427"/>
      <c r="E43" s="239">
        <v>19647.170755755</v>
      </c>
      <c r="F43" s="842">
        <v>24048.457279286002</v>
      </c>
      <c r="G43" s="842">
        <v>20410.738341355998</v>
      </c>
      <c r="H43" s="842">
        <v>34080.893869261999</v>
      </c>
      <c r="I43" s="842">
        <v>52566.622749474001</v>
      </c>
      <c r="J43" s="842">
        <v>5763.8654164760001</v>
      </c>
      <c r="K43" s="842">
        <v>10300.680659762</v>
      </c>
      <c r="L43" s="842">
        <v>15242.658774977999</v>
      </c>
      <c r="M43" s="842">
        <v>21678.538125628998</v>
      </c>
      <c r="N43" s="842">
        <v>26900.207976013</v>
      </c>
      <c r="O43" s="899">
        <v>32622.903889393001</v>
      </c>
      <c r="P43" s="899">
        <v>38094.415320168002</v>
      </c>
      <c r="Q43" s="899">
        <v>38958.834805191</v>
      </c>
      <c r="R43" s="899">
        <v>45760.369109377003</v>
      </c>
      <c r="S43" s="899">
        <v>52108.762900424001</v>
      </c>
      <c r="T43" s="899">
        <v>58373.045451619</v>
      </c>
      <c r="U43" s="899">
        <v>67575.505217690006</v>
      </c>
      <c r="V43" s="993">
        <v>7911.0962721260003</v>
      </c>
      <c r="W43" s="53"/>
    </row>
    <row r="44" spans="1:26" ht="13.5" customHeight="1">
      <c r="A44" s="939" t="s">
        <v>208</v>
      </c>
      <c r="B44" s="1427" t="s">
        <v>358</v>
      </c>
      <c r="C44" s="1427"/>
      <c r="D44" s="1427"/>
      <c r="E44" s="239">
        <v>5279.5164708459997</v>
      </c>
      <c r="F44" s="842">
        <v>2782.2214331810001</v>
      </c>
      <c r="G44" s="842">
        <v>-194.64517128700001</v>
      </c>
      <c r="H44" s="842">
        <v>4549.7825950019997</v>
      </c>
      <c r="I44" s="842">
        <v>-345.58230706900002</v>
      </c>
      <c r="J44" s="842">
        <v>263.565867368</v>
      </c>
      <c r="K44" s="842">
        <v>3559.0323320769999</v>
      </c>
      <c r="L44" s="842">
        <v>789.918250984</v>
      </c>
      <c r="M44" s="842">
        <v>1480.501279157</v>
      </c>
      <c r="N44" s="842">
        <v>1404.3417886310001</v>
      </c>
      <c r="O44" s="899">
        <v>1818.6697047150001</v>
      </c>
      <c r="P44" s="899">
        <v>1211.667663256</v>
      </c>
      <c r="Q44" s="899">
        <v>368.94503834800003</v>
      </c>
      <c r="R44" s="899">
        <v>288.80567195200001</v>
      </c>
      <c r="S44" s="899">
        <v>2036.0225429259999</v>
      </c>
      <c r="T44" s="899">
        <v>1952.9027984669999</v>
      </c>
      <c r="U44" s="899">
        <v>551.65741178999997</v>
      </c>
      <c r="V44" s="993">
        <v>-82.732391810999999</v>
      </c>
      <c r="W44" s="53"/>
      <c r="Y44" s="54"/>
      <c r="Z44" s="58"/>
    </row>
    <row r="45" spans="1:26" ht="13.5" customHeight="1">
      <c r="A45" s="939" t="s">
        <v>106</v>
      </c>
      <c r="B45" s="1427" t="s">
        <v>359</v>
      </c>
      <c r="C45" s="1427"/>
      <c r="D45" s="1427"/>
      <c r="E45" s="239">
        <v>190718.826053225</v>
      </c>
      <c r="F45" s="842">
        <v>139615.695536004</v>
      </c>
      <c r="G45" s="842">
        <v>174271.07798724601</v>
      </c>
      <c r="H45" s="842">
        <v>252499.17167206199</v>
      </c>
      <c r="I45" s="842">
        <v>304444.64553707099</v>
      </c>
      <c r="J45" s="842">
        <v>26341.204601141999</v>
      </c>
      <c r="K45" s="842">
        <v>49103.554233108</v>
      </c>
      <c r="L45" s="842">
        <v>76941.263066656</v>
      </c>
      <c r="M45" s="842">
        <v>98484.397853613002</v>
      </c>
      <c r="N45" s="842">
        <v>125887.24453885001</v>
      </c>
      <c r="O45" s="899">
        <v>157662.56954334301</v>
      </c>
      <c r="P45" s="899">
        <v>185978.77852409799</v>
      </c>
      <c r="Q45" s="899">
        <v>213608.569847676</v>
      </c>
      <c r="R45" s="899">
        <v>243579.14362179901</v>
      </c>
      <c r="S45" s="899">
        <v>271487.09161192499</v>
      </c>
      <c r="T45" s="899">
        <v>295733.13462832198</v>
      </c>
      <c r="U45" s="899">
        <v>323215.66695719498</v>
      </c>
      <c r="V45" s="993">
        <v>24213.725304357002</v>
      </c>
      <c r="W45" s="53"/>
      <c r="Y45" s="54"/>
    </row>
    <row r="46" spans="1:26" ht="13.5" customHeight="1">
      <c r="A46" s="939" t="s">
        <v>209</v>
      </c>
      <c r="B46" s="1427" t="s">
        <v>360</v>
      </c>
      <c r="C46" s="1427"/>
      <c r="D46" s="1427"/>
      <c r="E46" s="239">
        <v>95579.654497269003</v>
      </c>
      <c r="F46" s="842">
        <v>67531.241861937</v>
      </c>
      <c r="G46" s="842">
        <v>89861.407516413004</v>
      </c>
      <c r="H46" s="842">
        <v>125725.474904665</v>
      </c>
      <c r="I46" s="842">
        <v>146960.43465024099</v>
      </c>
      <c r="J46" s="842">
        <v>-28.141498461000001</v>
      </c>
      <c r="K46" s="842">
        <v>-59.295972569</v>
      </c>
      <c r="L46" s="842">
        <v>-98.694640187999994</v>
      </c>
      <c r="M46" s="842">
        <v>-129.13208093099999</v>
      </c>
      <c r="N46" s="842">
        <v>-166.103673534</v>
      </c>
      <c r="O46" s="899">
        <v>-209.233148594</v>
      </c>
      <c r="P46" s="899">
        <v>-245.30767184699999</v>
      </c>
      <c r="Q46" s="899">
        <v>-284.75807676699998</v>
      </c>
      <c r="R46" s="899">
        <v>-330.84956767699998</v>
      </c>
      <c r="S46" s="899">
        <v>-351.312399218</v>
      </c>
      <c r="T46" s="899">
        <v>-390.08181172299999</v>
      </c>
      <c r="U46" s="899">
        <v>158209.29825173999</v>
      </c>
      <c r="V46" s="993">
        <v>-34.108955635999997</v>
      </c>
      <c r="W46" s="53"/>
    </row>
    <row r="47" spans="1:26" ht="23.1" customHeight="1">
      <c r="A47" s="939" t="s">
        <v>210</v>
      </c>
      <c r="B47" s="1427" t="s">
        <v>361</v>
      </c>
      <c r="C47" s="1427"/>
      <c r="D47" s="1427"/>
      <c r="E47" s="239">
        <v>95682.287843234997</v>
      </c>
      <c r="F47" s="842">
        <v>67819.857208101996</v>
      </c>
      <c r="G47" s="842">
        <v>89586.205582789</v>
      </c>
      <c r="H47" s="842">
        <v>125714.60326544099</v>
      </c>
      <c r="I47" s="842">
        <v>146907.61105993899</v>
      </c>
      <c r="J47" s="842">
        <v>-28.141498461000001</v>
      </c>
      <c r="K47" s="842">
        <v>-59.295972569</v>
      </c>
      <c r="L47" s="842">
        <v>-98.694640187999994</v>
      </c>
      <c r="M47" s="842">
        <v>-129.13208093099999</v>
      </c>
      <c r="N47" s="842">
        <v>-166.103673534</v>
      </c>
      <c r="O47" s="899">
        <v>-209.233148594</v>
      </c>
      <c r="P47" s="899">
        <v>-245.30767184699999</v>
      </c>
      <c r="Q47" s="899">
        <v>-284.75807676699998</v>
      </c>
      <c r="R47" s="899">
        <v>-330.84956767699998</v>
      </c>
      <c r="S47" s="899">
        <v>-351.312399218</v>
      </c>
      <c r="T47" s="899">
        <v>-390.08181172299999</v>
      </c>
      <c r="U47" s="899">
        <v>158934.681496429</v>
      </c>
      <c r="V47" s="993">
        <v>-34.108955635999997</v>
      </c>
      <c r="W47" s="53"/>
    </row>
    <row r="48" spans="1:26" ht="25.15" customHeight="1" thickBot="1">
      <c r="A48" s="288" t="s">
        <v>211</v>
      </c>
      <c r="B48" s="1209" t="s">
        <v>362</v>
      </c>
      <c r="C48" s="1209"/>
      <c r="D48" s="1209"/>
      <c r="E48" s="373">
        <v>150013.32679649</v>
      </c>
      <c r="F48" s="868">
        <v>104718.073695283</v>
      </c>
      <c r="G48" s="868">
        <v>140206.12103299101</v>
      </c>
      <c r="H48" s="868">
        <v>201816.61498470799</v>
      </c>
      <c r="I48" s="868">
        <v>243325.729343371</v>
      </c>
      <c r="J48" s="868">
        <v>20878.456050732999</v>
      </c>
      <c r="K48" s="868">
        <v>39361.466482014002</v>
      </c>
      <c r="L48" s="868">
        <v>61872.075540024001</v>
      </c>
      <c r="M48" s="868">
        <v>79344.831356619994</v>
      </c>
      <c r="N48" s="868">
        <v>101466.678640613</v>
      </c>
      <c r="O48" s="900">
        <v>126525.328008262</v>
      </c>
      <c r="P48" s="900">
        <v>149619.73428242499</v>
      </c>
      <c r="Q48" s="900">
        <v>171026.32167518101</v>
      </c>
      <c r="R48" s="900">
        <v>194970.007681063</v>
      </c>
      <c r="S48" s="900">
        <v>217589.90319673499</v>
      </c>
      <c r="T48" s="900">
        <v>237148.465466625</v>
      </c>
      <c r="U48" s="900">
        <v>255199.584786541</v>
      </c>
      <c r="V48" s="994">
        <v>19361.324074537999</v>
      </c>
      <c r="W48" s="53"/>
    </row>
    <row r="49" spans="1:25" ht="25.15" hidden="1" customHeight="1" thickBot="1">
      <c r="A49" s="1244" t="s">
        <v>248</v>
      </c>
      <c r="B49" s="1503"/>
      <c r="C49" s="1503"/>
      <c r="D49" s="1503"/>
      <c r="E49" s="306"/>
      <c r="F49" s="306"/>
      <c r="G49" s="306"/>
      <c r="H49" s="306"/>
      <c r="I49" s="306">
        <v>117179.363185685</v>
      </c>
      <c r="J49" s="306">
        <v>134796.42067316</v>
      </c>
      <c r="K49" s="306"/>
      <c r="L49" s="306">
        <v>169975.215068391</v>
      </c>
      <c r="M49" s="306"/>
      <c r="N49" s="306"/>
      <c r="O49" s="306"/>
      <c r="P49" s="306"/>
      <c r="Q49" s="306"/>
      <c r="R49" s="306"/>
      <c r="S49" s="306">
        <v>98665.104378860997</v>
      </c>
      <c r="T49" s="306"/>
      <c r="U49" s="306"/>
      <c r="V49" s="1504"/>
    </row>
    <row r="50" spans="1:25" ht="75" customHeight="1">
      <c r="A50" s="1246" t="s">
        <v>289</v>
      </c>
      <c r="B50" s="1247"/>
      <c r="C50" s="1247"/>
      <c r="D50" s="1247"/>
      <c r="E50" s="1247"/>
      <c r="F50" s="1247"/>
      <c r="G50" s="1247"/>
      <c r="H50" s="1247"/>
      <c r="I50" s="1247"/>
      <c r="J50" s="1247"/>
      <c r="K50" s="1247"/>
      <c r="L50" s="1247"/>
      <c r="M50" s="1247"/>
      <c r="N50" s="1247"/>
      <c r="O50" s="1247"/>
      <c r="P50" s="1247"/>
      <c r="Q50" s="1247"/>
      <c r="R50" s="1247"/>
      <c r="S50" s="1247"/>
      <c r="T50" s="1247"/>
      <c r="U50" s="1247"/>
      <c r="V50" s="1248"/>
    </row>
    <row r="51" spans="1:25" ht="22.35" customHeight="1">
      <c r="A51" s="1210" t="s">
        <v>419</v>
      </c>
      <c r="B51" s="1429"/>
      <c r="C51" s="1429"/>
      <c r="D51" s="1429"/>
      <c r="E51" s="1495" t="s">
        <v>277</v>
      </c>
      <c r="F51" s="1235" t="s">
        <v>842</v>
      </c>
      <c r="G51" s="1234">
        <v>2021</v>
      </c>
      <c r="H51" s="1234">
        <v>2022</v>
      </c>
      <c r="I51" s="1234">
        <v>2023</v>
      </c>
      <c r="J51" s="1234">
        <v>2024</v>
      </c>
      <c r="K51" s="1234"/>
      <c r="L51" s="1234"/>
      <c r="M51" s="1234"/>
      <c r="N51" s="1234"/>
      <c r="O51" s="1234"/>
      <c r="P51" s="1234"/>
      <c r="Q51" s="1234"/>
      <c r="R51" s="1234"/>
      <c r="S51" s="1234"/>
      <c r="T51" s="1234"/>
      <c r="U51" s="1234"/>
      <c r="V51" s="1135">
        <v>2025</v>
      </c>
    </row>
    <row r="52" spans="1:25" ht="22.35" customHeight="1">
      <c r="A52" s="1210"/>
      <c r="B52" s="1429"/>
      <c r="C52" s="1429"/>
      <c r="D52" s="1429"/>
      <c r="E52" s="1495"/>
      <c r="F52" s="1242"/>
      <c r="G52" s="1475"/>
      <c r="H52" s="1234"/>
      <c r="I52" s="1234"/>
      <c r="J52" s="776" t="s">
        <v>0</v>
      </c>
      <c r="K52" s="776" t="s">
        <v>1</v>
      </c>
      <c r="L52" s="776" t="s">
        <v>2</v>
      </c>
      <c r="M52" s="776" t="s">
        <v>3</v>
      </c>
      <c r="N52" s="776" t="s">
        <v>4</v>
      </c>
      <c r="O52" s="885" t="s">
        <v>5</v>
      </c>
      <c r="P52" s="885" t="s">
        <v>6</v>
      </c>
      <c r="Q52" s="885" t="s">
        <v>267</v>
      </c>
      <c r="R52" s="885" t="s">
        <v>7</v>
      </c>
      <c r="S52" s="885" t="s">
        <v>13</v>
      </c>
      <c r="T52" s="885" t="s">
        <v>14</v>
      </c>
      <c r="U52" s="885" t="s">
        <v>15</v>
      </c>
      <c r="V52" s="1144" t="s">
        <v>0</v>
      </c>
    </row>
    <row r="53" spans="1:25" ht="12.95" customHeight="1">
      <c r="A53" s="311" t="s">
        <v>99</v>
      </c>
      <c r="B53" s="1427" t="s">
        <v>363</v>
      </c>
      <c r="C53" s="1427"/>
      <c r="D53" s="1427"/>
      <c r="E53" s="1451"/>
      <c r="F53" s="1451"/>
      <c r="G53" s="1496"/>
      <c r="H53" s="1496"/>
      <c r="I53" s="1496"/>
      <c r="J53" s="1496"/>
      <c r="K53" s="1496"/>
      <c r="L53" s="1496"/>
      <c r="M53" s="1496"/>
      <c r="N53" s="1496"/>
      <c r="O53" s="1496"/>
      <c r="P53" s="1496"/>
      <c r="Q53" s="1496"/>
      <c r="R53" s="1496"/>
      <c r="S53" s="1496"/>
      <c r="T53" s="1496"/>
      <c r="U53" s="1496"/>
      <c r="V53" s="987"/>
      <c r="W53" s="53"/>
      <c r="X53" s="53"/>
    </row>
    <row r="54" spans="1:25" ht="12.95" customHeight="1">
      <c r="A54" s="140"/>
      <c r="B54" s="1431" t="s">
        <v>100</v>
      </c>
      <c r="C54" s="1432" t="s">
        <v>321</v>
      </c>
      <c r="D54" s="1432"/>
      <c r="E54" s="143">
        <v>266868.32860649202</v>
      </c>
      <c r="F54" s="143">
        <v>277235.457559139</v>
      </c>
      <c r="G54" s="143">
        <v>284381.25770931202</v>
      </c>
      <c r="H54" s="143">
        <v>310101.795356535</v>
      </c>
      <c r="I54" s="143">
        <v>361846.74579181097</v>
      </c>
      <c r="J54" s="143">
        <v>42153.961112475001</v>
      </c>
      <c r="K54" s="143">
        <v>71817.294292641003</v>
      </c>
      <c r="L54" s="143">
        <v>104513.93878742</v>
      </c>
      <c r="M54" s="143">
        <v>135854.70583840899</v>
      </c>
      <c r="N54" s="143">
        <v>167535.37678374699</v>
      </c>
      <c r="O54" s="143">
        <v>199993.84857381301</v>
      </c>
      <c r="P54" s="143">
        <v>233741.28854552499</v>
      </c>
      <c r="Q54" s="143">
        <v>267142.78323507903</v>
      </c>
      <c r="R54" s="143">
        <v>299813.60067841801</v>
      </c>
      <c r="S54" s="143">
        <v>333617.31202598999</v>
      </c>
      <c r="T54" s="143">
        <v>366168.186300901</v>
      </c>
      <c r="U54" s="143">
        <v>401988.998665575</v>
      </c>
      <c r="V54" s="995">
        <v>42503.459842796001</v>
      </c>
      <c r="W54" s="53"/>
      <c r="X54" s="53"/>
      <c r="Y54" s="53"/>
    </row>
    <row r="55" spans="1:25" ht="12.95" customHeight="1">
      <c r="A55" s="140"/>
      <c r="B55" s="1431"/>
      <c r="C55" s="1431" t="s">
        <v>8</v>
      </c>
      <c r="D55" s="1431" t="s">
        <v>322</v>
      </c>
      <c r="E55" s="143">
        <v>872.33992137400003</v>
      </c>
      <c r="F55" s="143">
        <v>1962.6314537349999</v>
      </c>
      <c r="G55" s="143">
        <v>1808.6576057970001</v>
      </c>
      <c r="H55" s="143">
        <v>2686.1263883010001</v>
      </c>
      <c r="I55" s="143">
        <v>4301.375264626</v>
      </c>
      <c r="J55" s="143">
        <v>465.39517656100003</v>
      </c>
      <c r="K55" s="143">
        <v>816.35677115800002</v>
      </c>
      <c r="L55" s="143">
        <v>1119.530837148</v>
      </c>
      <c r="M55" s="143">
        <v>1385.8409749469999</v>
      </c>
      <c r="N55" s="143">
        <v>1935.872589075</v>
      </c>
      <c r="O55" s="143">
        <v>1923.577958825</v>
      </c>
      <c r="P55" s="143">
        <v>2174.612746578</v>
      </c>
      <c r="Q55" s="143">
        <v>2454.0795127780002</v>
      </c>
      <c r="R55" s="143">
        <v>2769.691388923</v>
      </c>
      <c r="S55" s="143">
        <v>3121.9296724300002</v>
      </c>
      <c r="T55" s="143">
        <v>3434.200010131</v>
      </c>
      <c r="U55" s="143">
        <v>3735.7483037649999</v>
      </c>
      <c r="V55" s="995">
        <v>313.244279662</v>
      </c>
    </row>
    <row r="56" spans="1:25" ht="12.95" customHeight="1">
      <c r="A56" s="140"/>
      <c r="B56" s="1431"/>
      <c r="C56" s="1431" t="s">
        <v>9</v>
      </c>
      <c r="D56" s="1431" t="s">
        <v>323</v>
      </c>
      <c r="E56" s="143">
        <v>2854.540781791</v>
      </c>
      <c r="F56" s="143">
        <v>2209.5934779869999</v>
      </c>
      <c r="G56" s="143">
        <v>1125.3241194289999</v>
      </c>
      <c r="H56" s="143">
        <v>2901.7801553160002</v>
      </c>
      <c r="I56" s="143">
        <v>5658.5654396629998</v>
      </c>
      <c r="J56" s="143">
        <v>603.42146223899999</v>
      </c>
      <c r="K56" s="143">
        <v>1084.0810177129999</v>
      </c>
      <c r="L56" s="143">
        <v>1658.8078446689999</v>
      </c>
      <c r="M56" s="143">
        <v>2249.7716301360001</v>
      </c>
      <c r="N56" s="143">
        <v>2909.5767932959998</v>
      </c>
      <c r="O56" s="143">
        <v>3517.3796134529998</v>
      </c>
      <c r="P56" s="143">
        <v>4052.955113727</v>
      </c>
      <c r="Q56" s="143">
        <v>4614.0184697410004</v>
      </c>
      <c r="R56" s="143">
        <v>5123.9173632109996</v>
      </c>
      <c r="S56" s="143">
        <v>5683.0302319820003</v>
      </c>
      <c r="T56" s="143">
        <v>6198.5270269149996</v>
      </c>
      <c r="U56" s="143">
        <v>6768.8449630109999</v>
      </c>
      <c r="V56" s="995">
        <v>485.44759781699997</v>
      </c>
    </row>
    <row r="57" spans="1:25" ht="12.95" customHeight="1">
      <c r="A57" s="140"/>
      <c r="B57" s="1431"/>
      <c r="C57" s="1431" t="s">
        <v>10</v>
      </c>
      <c r="D57" s="1431" t="s">
        <v>324</v>
      </c>
      <c r="E57" s="143">
        <v>22312.711154501001</v>
      </c>
      <c r="F57" s="143">
        <v>27102.092917022001</v>
      </c>
      <c r="G57" s="143">
        <v>30915.875781155999</v>
      </c>
      <c r="H57" s="143">
        <v>34319.129548495999</v>
      </c>
      <c r="I57" s="143">
        <v>35301.897685295997</v>
      </c>
      <c r="J57" s="143">
        <v>3418.3293322559998</v>
      </c>
      <c r="K57" s="143">
        <v>6579.6938799640002</v>
      </c>
      <c r="L57" s="143">
        <v>9802.3826728679996</v>
      </c>
      <c r="M57" s="143">
        <v>12774.120943125001</v>
      </c>
      <c r="N57" s="143">
        <v>15204.612698118999</v>
      </c>
      <c r="O57" s="143">
        <v>18281.965212812</v>
      </c>
      <c r="P57" s="143">
        <v>21354.503107287001</v>
      </c>
      <c r="Q57" s="143">
        <v>24187.721688729998</v>
      </c>
      <c r="R57" s="143">
        <v>26834.271146723</v>
      </c>
      <c r="S57" s="143">
        <v>29640.062666336002</v>
      </c>
      <c r="T57" s="143">
        <v>32440.636659940999</v>
      </c>
      <c r="U57" s="143">
        <v>37911.139497067998</v>
      </c>
      <c r="V57" s="995">
        <v>3130.5765101390002</v>
      </c>
    </row>
    <row r="58" spans="1:25" ht="12.95" customHeight="1">
      <c r="A58" s="140"/>
      <c r="B58" s="1431"/>
      <c r="C58" s="1431" t="s">
        <v>11</v>
      </c>
      <c r="D58" s="1431" t="s">
        <v>325</v>
      </c>
      <c r="E58" s="143">
        <v>221679.026585463</v>
      </c>
      <c r="F58" s="143">
        <v>226685.59237165199</v>
      </c>
      <c r="G58" s="143">
        <v>232177.41914119801</v>
      </c>
      <c r="H58" s="143">
        <v>248383.85534963</v>
      </c>
      <c r="I58" s="143">
        <v>284740.192668317</v>
      </c>
      <c r="J58" s="143">
        <v>32427.115121266001</v>
      </c>
      <c r="K58" s="143">
        <v>56786.075753128003</v>
      </c>
      <c r="L58" s="143">
        <v>83453.302321948999</v>
      </c>
      <c r="M58" s="143">
        <v>108354.024384976</v>
      </c>
      <c r="N58" s="143">
        <v>133103.719350069</v>
      </c>
      <c r="O58" s="143">
        <v>158975.58863844999</v>
      </c>
      <c r="P58" s="143">
        <v>185314.41197864499</v>
      </c>
      <c r="Q58" s="143">
        <v>211463.58389668199</v>
      </c>
      <c r="R58" s="143">
        <v>238456.62862802501</v>
      </c>
      <c r="S58" s="143">
        <v>265642.10813090601</v>
      </c>
      <c r="T58" s="143">
        <v>291542.626462174</v>
      </c>
      <c r="U58" s="143">
        <v>318221.96819063497</v>
      </c>
      <c r="V58" s="995">
        <v>33856.526861849001</v>
      </c>
    </row>
    <row r="59" spans="1:25" ht="12.95" customHeight="1">
      <c r="A59" s="140"/>
      <c r="B59" s="1431"/>
      <c r="C59" s="1431"/>
      <c r="D59" s="1433" t="s">
        <v>326</v>
      </c>
      <c r="E59" s="143">
        <v>221449.37089741399</v>
      </c>
      <c r="F59" s="143">
        <v>225811.25215344501</v>
      </c>
      <c r="G59" s="143">
        <v>232039.225774013</v>
      </c>
      <c r="H59" s="143">
        <v>247486.84911634799</v>
      </c>
      <c r="I59" s="143">
        <v>283479.71101576602</v>
      </c>
      <c r="J59" s="143">
        <v>31911.492649038999</v>
      </c>
      <c r="K59" s="143">
        <v>56094.604312898002</v>
      </c>
      <c r="L59" s="143">
        <v>82563.253494966004</v>
      </c>
      <c r="M59" s="143">
        <v>107264.706479771</v>
      </c>
      <c r="N59" s="143">
        <v>131802.01168670901</v>
      </c>
      <c r="O59" s="143">
        <v>157468.92376039099</v>
      </c>
      <c r="P59" s="143">
        <v>183620.37587348401</v>
      </c>
      <c r="Q59" s="143">
        <v>209575.772909452</v>
      </c>
      <c r="R59" s="143">
        <v>236371.14661305799</v>
      </c>
      <c r="S59" s="143">
        <v>263357.08296914102</v>
      </c>
      <c r="T59" s="143">
        <v>289110.54721669003</v>
      </c>
      <c r="U59" s="143">
        <v>315645.096851054</v>
      </c>
      <c r="V59" s="995">
        <v>33352.365642270001</v>
      </c>
    </row>
    <row r="60" spans="1:25" ht="12.95" customHeight="1">
      <c r="A60" s="140"/>
      <c r="B60" s="1431"/>
      <c r="C60" s="1431"/>
      <c r="D60" s="1433" t="s">
        <v>327</v>
      </c>
      <c r="E60" s="143">
        <v>229.65568804899999</v>
      </c>
      <c r="F60" s="143">
        <v>874.34021820700002</v>
      </c>
      <c r="G60" s="143">
        <v>138.193367185</v>
      </c>
      <c r="H60" s="143">
        <v>897.00623328200004</v>
      </c>
      <c r="I60" s="143">
        <v>1260.481652551</v>
      </c>
      <c r="J60" s="143">
        <v>515.622472227</v>
      </c>
      <c r="K60" s="143">
        <v>691.47144022999998</v>
      </c>
      <c r="L60" s="143">
        <v>890.04882698300003</v>
      </c>
      <c r="M60" s="143">
        <v>1089.317905205</v>
      </c>
      <c r="N60" s="143">
        <v>1301.70766336</v>
      </c>
      <c r="O60" s="143">
        <v>1506.6648780590001</v>
      </c>
      <c r="P60" s="143">
        <v>1694.036105161</v>
      </c>
      <c r="Q60" s="143">
        <v>1887.8109872299999</v>
      </c>
      <c r="R60" s="143">
        <v>2085.4820149669999</v>
      </c>
      <c r="S60" s="143">
        <v>2285.0251617650001</v>
      </c>
      <c r="T60" s="143">
        <v>2432.0792454839998</v>
      </c>
      <c r="U60" s="143">
        <v>2576.871339581</v>
      </c>
      <c r="V60" s="995">
        <v>504.16121957899998</v>
      </c>
    </row>
    <row r="61" spans="1:25" ht="12.95" customHeight="1">
      <c r="A61" s="140"/>
      <c r="B61" s="1431"/>
      <c r="C61" s="1431" t="s">
        <v>98</v>
      </c>
      <c r="D61" s="1431" t="s">
        <v>328</v>
      </c>
      <c r="E61" s="143">
        <v>19149.710163363001</v>
      </c>
      <c r="F61" s="143">
        <v>19275.547338742999</v>
      </c>
      <c r="G61" s="143">
        <v>18353.981061732</v>
      </c>
      <c r="H61" s="143">
        <v>21810.903914792001</v>
      </c>
      <c r="I61" s="143">
        <v>31844.714733909001</v>
      </c>
      <c r="J61" s="143">
        <v>5239.700020153</v>
      </c>
      <c r="K61" s="143">
        <v>6551.0868706780002</v>
      </c>
      <c r="L61" s="143">
        <v>8479.9151107859998</v>
      </c>
      <c r="M61" s="143">
        <v>11090.947905225001</v>
      </c>
      <c r="N61" s="143">
        <v>14381.595353188</v>
      </c>
      <c r="O61" s="143">
        <v>17295.337150273001</v>
      </c>
      <c r="P61" s="143">
        <v>20844.805599288</v>
      </c>
      <c r="Q61" s="143">
        <v>24423.379667148001</v>
      </c>
      <c r="R61" s="143">
        <v>26629.092151535999</v>
      </c>
      <c r="S61" s="143">
        <v>29530.181324336001</v>
      </c>
      <c r="T61" s="143">
        <v>32552.196141740002</v>
      </c>
      <c r="U61" s="143">
        <v>35351.297711095998</v>
      </c>
      <c r="V61" s="995">
        <v>4717.6645933290001</v>
      </c>
    </row>
    <row r="62" spans="1:25" ht="12.95" customHeight="1">
      <c r="A62" s="140"/>
      <c r="B62" s="1431" t="s">
        <v>19</v>
      </c>
      <c r="C62" s="1432" t="s">
        <v>329</v>
      </c>
      <c r="D62" s="1432"/>
      <c r="E62" s="143">
        <v>100551.865137259</v>
      </c>
      <c r="F62" s="143">
        <v>113489.713047823</v>
      </c>
      <c r="G62" s="143">
        <v>84725.472537554</v>
      </c>
      <c r="H62" s="143">
        <v>88362.445074791001</v>
      </c>
      <c r="I62" s="143">
        <v>128806.24810764</v>
      </c>
      <c r="J62" s="143">
        <v>22405.702107584999</v>
      </c>
      <c r="K62" s="143">
        <v>33192.508733440998</v>
      </c>
      <c r="L62" s="143">
        <v>45745.921173251001</v>
      </c>
      <c r="M62" s="143">
        <v>58438.864555207998</v>
      </c>
      <c r="N62" s="143">
        <v>71004.579077044007</v>
      </c>
      <c r="O62" s="143">
        <v>83617.402077010003</v>
      </c>
      <c r="P62" s="143">
        <v>97312.819055739994</v>
      </c>
      <c r="Q62" s="143">
        <v>110648.450314981</v>
      </c>
      <c r="R62" s="143">
        <v>123594.87791400201</v>
      </c>
      <c r="S62" s="143">
        <v>137375.11395653401</v>
      </c>
      <c r="T62" s="143">
        <v>150487.33075573601</v>
      </c>
      <c r="U62" s="143">
        <v>163678.94889180601</v>
      </c>
      <c r="V62" s="995">
        <v>23049.666854744999</v>
      </c>
      <c r="Y62" s="54"/>
    </row>
    <row r="63" spans="1:25" ht="12.95" customHeight="1">
      <c r="A63" s="140"/>
      <c r="B63" s="1431"/>
      <c r="C63" s="1431" t="s">
        <v>8</v>
      </c>
      <c r="D63" s="1431" t="s">
        <v>330</v>
      </c>
      <c r="E63" s="143">
        <v>31.601847096</v>
      </c>
      <c r="F63" s="143">
        <v>284.60714892999999</v>
      </c>
      <c r="G63" s="143">
        <v>4.5540674450000003</v>
      </c>
      <c r="H63" s="143">
        <v>1.208964521</v>
      </c>
      <c r="I63" s="143">
        <v>1.9575741719999999</v>
      </c>
      <c r="J63" s="143">
        <v>3.5070767000000003E-2</v>
      </c>
      <c r="K63" s="143">
        <v>7.8453782E-2</v>
      </c>
      <c r="L63" s="143">
        <v>0.160386892</v>
      </c>
      <c r="M63" s="143">
        <v>0.192353684</v>
      </c>
      <c r="N63" s="143">
        <v>0.90880585599999997</v>
      </c>
      <c r="O63" s="143">
        <v>8.6857522790000008</v>
      </c>
      <c r="P63" s="143">
        <v>38.992152934000003</v>
      </c>
      <c r="Q63" s="143">
        <v>70.549659879999993</v>
      </c>
      <c r="R63" s="143">
        <v>111.73812212599999</v>
      </c>
      <c r="S63" s="143">
        <v>159.08914438100001</v>
      </c>
      <c r="T63" s="143">
        <v>214.58381648899999</v>
      </c>
      <c r="U63" s="143">
        <v>234.33719144899999</v>
      </c>
      <c r="V63" s="995">
        <v>39.840177470999997</v>
      </c>
      <c r="Y63" s="54"/>
    </row>
    <row r="64" spans="1:25" ht="12.95" customHeight="1">
      <c r="A64" s="140"/>
      <c r="B64" s="1431"/>
      <c r="C64" s="1431" t="s">
        <v>9</v>
      </c>
      <c r="D64" s="1431" t="s">
        <v>331</v>
      </c>
      <c r="E64" s="143">
        <v>4585.6659249619997</v>
      </c>
      <c r="F64" s="143">
        <v>4405.6799940150004</v>
      </c>
      <c r="G64" s="143">
        <v>3378.4871086339999</v>
      </c>
      <c r="H64" s="143">
        <v>3698.54988843</v>
      </c>
      <c r="I64" s="143">
        <v>5494.5370083910002</v>
      </c>
      <c r="J64" s="143">
        <v>449.67704330599997</v>
      </c>
      <c r="K64" s="143">
        <v>894.06533810799999</v>
      </c>
      <c r="L64" s="143">
        <v>1354.2244868580001</v>
      </c>
      <c r="M64" s="143">
        <v>1879.934446002</v>
      </c>
      <c r="N64" s="143">
        <v>1166.548063275</v>
      </c>
      <c r="O64" s="143">
        <v>3329.7752209790001</v>
      </c>
      <c r="P64" s="143">
        <v>3434.699803302</v>
      </c>
      <c r="Q64" s="143">
        <v>3975.9690642259998</v>
      </c>
      <c r="R64" s="143">
        <v>4417.0442639559997</v>
      </c>
      <c r="S64" s="143">
        <v>4862.7724442910003</v>
      </c>
      <c r="T64" s="143">
        <v>5383.3294295570004</v>
      </c>
      <c r="U64" s="143">
        <v>5827.9136952910003</v>
      </c>
      <c r="V64" s="995">
        <v>453.38509681400001</v>
      </c>
    </row>
    <row r="65" spans="1:25" ht="12.95" customHeight="1">
      <c r="A65" s="140"/>
      <c r="B65" s="1431"/>
      <c r="C65" s="1431" t="s">
        <v>10</v>
      </c>
      <c r="D65" s="1431" t="s">
        <v>332</v>
      </c>
      <c r="E65" s="143">
        <v>64743.150379305996</v>
      </c>
      <c r="F65" s="143">
        <v>76575.056154805003</v>
      </c>
      <c r="G65" s="143">
        <v>51595.752133971997</v>
      </c>
      <c r="H65" s="143">
        <v>47778.106375629999</v>
      </c>
      <c r="I65" s="143">
        <v>77438.821919459995</v>
      </c>
      <c r="J65" s="143">
        <v>8704.7434674039996</v>
      </c>
      <c r="K65" s="143">
        <v>16905.497474780001</v>
      </c>
      <c r="L65" s="143">
        <v>25743.805715398001</v>
      </c>
      <c r="M65" s="143">
        <v>34326.721388762999</v>
      </c>
      <c r="N65" s="143">
        <v>43537.927578208997</v>
      </c>
      <c r="O65" s="143">
        <v>51821.025672793003</v>
      </c>
      <c r="P65" s="143">
        <v>60493.575946730998</v>
      </c>
      <c r="Q65" s="143">
        <v>69235.277116965997</v>
      </c>
      <c r="R65" s="143">
        <v>77860.536645828004</v>
      </c>
      <c r="S65" s="143">
        <v>86746.37787045</v>
      </c>
      <c r="T65" s="143">
        <v>95480.224436926001</v>
      </c>
      <c r="U65" s="143">
        <v>104421.29740849001</v>
      </c>
      <c r="V65" s="995">
        <v>8956.4416158309996</v>
      </c>
    </row>
    <row r="66" spans="1:25" ht="12.95" customHeight="1">
      <c r="A66" s="141"/>
      <c r="B66" s="1434"/>
      <c r="C66" s="1434"/>
      <c r="D66" s="1435" t="s">
        <v>333</v>
      </c>
      <c r="E66" s="143">
        <v>9035.4396145770006</v>
      </c>
      <c r="F66" s="143">
        <v>13331.649993853</v>
      </c>
      <c r="G66" s="143">
        <v>11697.076859880999</v>
      </c>
      <c r="H66" s="143">
        <v>14027.806858122</v>
      </c>
      <c r="I66" s="143">
        <v>26639.454675016001</v>
      </c>
      <c r="J66" s="143">
        <v>3233.5809788430001</v>
      </c>
      <c r="K66" s="143">
        <v>6069.7447332459997</v>
      </c>
      <c r="L66" s="143">
        <v>9151.575501198</v>
      </c>
      <c r="M66" s="143">
        <v>12055.706776001</v>
      </c>
      <c r="N66" s="143">
        <v>15654.611825862001</v>
      </c>
      <c r="O66" s="143">
        <v>18412.515512384001</v>
      </c>
      <c r="P66" s="143">
        <v>21480.253595890001</v>
      </c>
      <c r="Q66" s="143">
        <v>24651.965672206999</v>
      </c>
      <c r="R66" s="143">
        <v>27715.119341823</v>
      </c>
      <c r="S66" s="143">
        <v>30879.284501527</v>
      </c>
      <c r="T66" s="143">
        <v>33879.999232495997</v>
      </c>
      <c r="U66" s="143">
        <v>37223.399230632</v>
      </c>
      <c r="V66" s="995">
        <v>3375.3216424359998</v>
      </c>
    </row>
    <row r="67" spans="1:25" ht="12.95" customHeight="1">
      <c r="A67" s="141"/>
      <c r="B67" s="1434"/>
      <c r="C67" s="1434"/>
      <c r="D67" s="1435" t="s">
        <v>334</v>
      </c>
      <c r="E67" s="143">
        <v>9888.1559358739996</v>
      </c>
      <c r="F67" s="143">
        <v>9646.5681099810008</v>
      </c>
      <c r="G67" s="143">
        <v>7674.1890595940004</v>
      </c>
      <c r="H67" s="143">
        <v>5735.2094387919997</v>
      </c>
      <c r="I67" s="143">
        <v>6031.532691894</v>
      </c>
      <c r="J67" s="143">
        <v>497.27672788899997</v>
      </c>
      <c r="K67" s="143">
        <v>971.31799683999998</v>
      </c>
      <c r="L67" s="143">
        <v>1483.400040002</v>
      </c>
      <c r="M67" s="143">
        <v>1982.889980186</v>
      </c>
      <c r="N67" s="143">
        <v>2501.3212309320002</v>
      </c>
      <c r="O67" s="143">
        <v>3191.414334009</v>
      </c>
      <c r="P67" s="143">
        <v>3746.2894449629998</v>
      </c>
      <c r="Q67" s="143">
        <v>4273.8954366420003</v>
      </c>
      <c r="R67" s="143">
        <v>4806.5563479470002</v>
      </c>
      <c r="S67" s="143">
        <v>5373.6649867659999</v>
      </c>
      <c r="T67" s="143">
        <v>6168.5097236410002</v>
      </c>
      <c r="U67" s="143">
        <v>6841.365461888</v>
      </c>
      <c r="V67" s="995">
        <v>632.17940159900002</v>
      </c>
    </row>
    <row r="68" spans="1:25" ht="12.95" customHeight="1">
      <c r="A68" s="141"/>
      <c r="B68" s="1434"/>
      <c r="C68" s="1434"/>
      <c r="D68" s="1435" t="s">
        <v>335</v>
      </c>
      <c r="E68" s="143">
        <v>45819.554828854998</v>
      </c>
      <c r="F68" s="143">
        <v>53596.838050970997</v>
      </c>
      <c r="G68" s="143">
        <v>32224.486214496999</v>
      </c>
      <c r="H68" s="143">
        <v>28015.090078715999</v>
      </c>
      <c r="I68" s="143">
        <v>44767.834552549997</v>
      </c>
      <c r="J68" s="143">
        <v>4973.8857606720003</v>
      </c>
      <c r="K68" s="143">
        <v>9864.4347446939992</v>
      </c>
      <c r="L68" s="143">
        <v>15108.830174197999</v>
      </c>
      <c r="M68" s="143">
        <v>20288.124632576</v>
      </c>
      <c r="N68" s="143">
        <v>25381.994521414999</v>
      </c>
      <c r="O68" s="143">
        <v>30217.0958264</v>
      </c>
      <c r="P68" s="143">
        <v>35267.032905877997</v>
      </c>
      <c r="Q68" s="143">
        <v>40309.416008116998</v>
      </c>
      <c r="R68" s="143">
        <v>45338.860956058001</v>
      </c>
      <c r="S68" s="143">
        <v>50493.428382156999</v>
      </c>
      <c r="T68" s="143">
        <v>55431.715480788997</v>
      </c>
      <c r="U68" s="143">
        <v>60356.532715970003</v>
      </c>
      <c r="V68" s="995">
        <v>4948.9405717959999</v>
      </c>
    </row>
    <row r="69" spans="1:25" ht="12.95" customHeight="1">
      <c r="A69" s="140"/>
      <c r="B69" s="1431"/>
      <c r="C69" s="1431" t="s">
        <v>11</v>
      </c>
      <c r="D69" s="1431" t="s">
        <v>336</v>
      </c>
      <c r="E69" s="143">
        <v>4369.4276174030001</v>
      </c>
      <c r="F69" s="143">
        <v>4017.7523166390001</v>
      </c>
      <c r="G69" s="143">
        <v>4054.6919924690001</v>
      </c>
      <c r="H69" s="143">
        <v>5358.0475559429997</v>
      </c>
      <c r="I69" s="143">
        <v>4229.9979910860002</v>
      </c>
      <c r="J69" s="143">
        <v>339.74708128600003</v>
      </c>
      <c r="K69" s="143">
        <v>666.54204232100005</v>
      </c>
      <c r="L69" s="143">
        <v>1009.925271696</v>
      </c>
      <c r="M69" s="143">
        <v>1395.004114996</v>
      </c>
      <c r="N69" s="143">
        <v>2375.1248891549999</v>
      </c>
      <c r="O69" s="143">
        <v>2076.772728248</v>
      </c>
      <c r="P69" s="143">
        <v>2379.922057104</v>
      </c>
      <c r="Q69" s="143">
        <v>2653.085744599</v>
      </c>
      <c r="R69" s="143">
        <v>2929.582394779</v>
      </c>
      <c r="S69" s="143">
        <v>3247.934765294</v>
      </c>
      <c r="T69" s="143">
        <v>3558.8268164390001</v>
      </c>
      <c r="U69" s="143">
        <v>3851.9393832870001</v>
      </c>
      <c r="V69" s="995">
        <v>292.81707944999999</v>
      </c>
    </row>
    <row r="70" spans="1:25" ht="12.95" customHeight="1">
      <c r="A70" s="140"/>
      <c r="B70" s="1431"/>
      <c r="C70" s="1431" t="s">
        <v>98</v>
      </c>
      <c r="D70" s="1431" t="s">
        <v>337</v>
      </c>
      <c r="E70" s="143">
        <v>6306.2112221460002</v>
      </c>
      <c r="F70" s="143">
        <v>6167.6044623649996</v>
      </c>
      <c r="G70" s="143">
        <v>4161.7930868410003</v>
      </c>
      <c r="H70" s="143">
        <v>8461.3200533590007</v>
      </c>
      <c r="I70" s="143">
        <v>7392.0076627119997</v>
      </c>
      <c r="J70" s="143">
        <v>3140.609881503</v>
      </c>
      <c r="K70" s="143">
        <v>2590.1963007859999</v>
      </c>
      <c r="L70" s="143">
        <v>3108.8630054659998</v>
      </c>
      <c r="M70" s="143">
        <v>3825.0014593669998</v>
      </c>
      <c r="N70" s="143">
        <v>4518.8566607020002</v>
      </c>
      <c r="O70" s="143">
        <v>4722.3062340070001</v>
      </c>
      <c r="P70" s="143">
        <v>5455.264204174</v>
      </c>
      <c r="Q70" s="143">
        <v>6252.2645697329999</v>
      </c>
      <c r="R70" s="143">
        <v>7099.2752953210002</v>
      </c>
      <c r="S70" s="143">
        <v>7965.1444738139999</v>
      </c>
      <c r="T70" s="143">
        <v>8781.2289223070002</v>
      </c>
      <c r="U70" s="143">
        <v>9688.6075427970009</v>
      </c>
      <c r="V70" s="995">
        <v>2342.6172655099999</v>
      </c>
    </row>
    <row r="71" spans="1:25" ht="12.95" customHeight="1">
      <c r="A71" s="140"/>
      <c r="B71" s="1431"/>
      <c r="C71" s="1431" t="s">
        <v>97</v>
      </c>
      <c r="D71" s="1431" t="s">
        <v>328</v>
      </c>
      <c r="E71" s="143">
        <v>18793.279290432001</v>
      </c>
      <c r="F71" s="143">
        <v>18430.271378066998</v>
      </c>
      <c r="G71" s="143">
        <v>17203.980622979001</v>
      </c>
      <c r="H71" s="143">
        <v>23065.212236907999</v>
      </c>
      <c r="I71" s="143">
        <v>34248.925951819001</v>
      </c>
      <c r="J71" s="143">
        <v>9770.8895633190004</v>
      </c>
      <c r="K71" s="143">
        <v>12136.129123664001</v>
      </c>
      <c r="L71" s="143">
        <v>14528.942306941</v>
      </c>
      <c r="M71" s="143">
        <v>17012.010792395999</v>
      </c>
      <c r="N71" s="143">
        <v>19405.213079846999</v>
      </c>
      <c r="O71" s="143">
        <v>21658.836468704001</v>
      </c>
      <c r="P71" s="143">
        <v>25510.364891494999</v>
      </c>
      <c r="Q71" s="143">
        <v>28461.304159577001</v>
      </c>
      <c r="R71" s="143">
        <v>31176.701191992001</v>
      </c>
      <c r="S71" s="143">
        <v>34393.795258304002</v>
      </c>
      <c r="T71" s="143">
        <v>37069.137334018</v>
      </c>
      <c r="U71" s="143">
        <v>39654.853670491997</v>
      </c>
      <c r="V71" s="995">
        <v>10964.565619669</v>
      </c>
    </row>
    <row r="72" spans="1:25" ht="12.95" customHeight="1">
      <c r="A72" s="140"/>
      <c r="B72" s="1431"/>
      <c r="C72" s="1431" t="s">
        <v>125</v>
      </c>
      <c r="D72" s="1431" t="s">
        <v>338</v>
      </c>
      <c r="E72" s="143">
        <v>1722.5288559139999</v>
      </c>
      <c r="F72" s="143">
        <v>3608.7415930020002</v>
      </c>
      <c r="G72" s="143">
        <v>4326.2135252139997</v>
      </c>
      <c r="H72" s="143">
        <v>0</v>
      </c>
      <c r="I72" s="143">
        <v>0</v>
      </c>
      <c r="J72" s="143">
        <v>0</v>
      </c>
      <c r="K72" s="143">
        <v>0</v>
      </c>
      <c r="L72" s="143">
        <v>0</v>
      </c>
      <c r="M72" s="143">
        <v>0</v>
      </c>
      <c r="N72" s="143">
        <v>0</v>
      </c>
      <c r="O72" s="143">
        <v>0</v>
      </c>
      <c r="P72" s="143">
        <v>0</v>
      </c>
      <c r="Q72" s="143">
        <v>0</v>
      </c>
      <c r="R72" s="143">
        <v>0</v>
      </c>
      <c r="S72" s="841">
        <v>0</v>
      </c>
      <c r="T72" s="841">
        <v>0</v>
      </c>
      <c r="U72" s="841">
        <v>0</v>
      </c>
      <c r="V72" s="988">
        <v>0</v>
      </c>
    </row>
    <row r="73" spans="1:25" ht="12.95" customHeight="1">
      <c r="A73" s="154" t="s">
        <v>204</v>
      </c>
      <c r="B73" s="1427" t="s">
        <v>339</v>
      </c>
      <c r="C73" s="1427"/>
      <c r="D73" s="1427"/>
      <c r="E73" s="143">
        <v>166316.46346923299</v>
      </c>
      <c r="F73" s="143">
        <v>163745.74451131601</v>
      </c>
      <c r="G73" s="143">
        <v>199655.78517175801</v>
      </c>
      <c r="H73" s="143">
        <v>221739.350281744</v>
      </c>
      <c r="I73" s="143">
        <v>233040.49768417099</v>
      </c>
      <c r="J73" s="143">
        <v>19748.259004889998</v>
      </c>
      <c r="K73" s="143">
        <v>38624.785559199998</v>
      </c>
      <c r="L73" s="143">
        <v>58768.017614169003</v>
      </c>
      <c r="M73" s="143">
        <v>77415.841283201007</v>
      </c>
      <c r="N73" s="143">
        <v>96530.797706703001</v>
      </c>
      <c r="O73" s="143">
        <v>116376.44649680299</v>
      </c>
      <c r="P73" s="143">
        <v>136428.469489785</v>
      </c>
      <c r="Q73" s="143">
        <v>156494.33292009801</v>
      </c>
      <c r="R73" s="143">
        <v>176218.72276441599</v>
      </c>
      <c r="S73" s="143">
        <v>196242.198069456</v>
      </c>
      <c r="T73" s="143">
        <v>215680.85554516499</v>
      </c>
      <c r="U73" s="143">
        <v>238310.04977376899</v>
      </c>
      <c r="V73" s="995">
        <v>19453.792988050998</v>
      </c>
    </row>
    <row r="74" spans="1:25" ht="12.95" customHeight="1">
      <c r="A74" s="154" t="s">
        <v>105</v>
      </c>
      <c r="B74" s="1427" t="s">
        <v>340</v>
      </c>
      <c r="C74" s="1427"/>
      <c r="D74" s="1427"/>
      <c r="E74" s="143"/>
      <c r="F74" s="143"/>
      <c r="G74" s="143"/>
      <c r="H74" s="143">
        <v>0</v>
      </c>
      <c r="I74" s="143">
        <v>0</v>
      </c>
      <c r="J74" s="143">
        <v>0</v>
      </c>
      <c r="K74" s="143">
        <v>0</v>
      </c>
      <c r="L74" s="143">
        <v>0</v>
      </c>
      <c r="M74" s="143">
        <v>0</v>
      </c>
      <c r="N74" s="143">
        <v>0</v>
      </c>
      <c r="O74" s="143">
        <v>0</v>
      </c>
      <c r="P74" s="143">
        <v>0</v>
      </c>
      <c r="Q74" s="143">
        <v>0</v>
      </c>
      <c r="R74" s="143">
        <v>0</v>
      </c>
      <c r="S74" s="841">
        <v>0</v>
      </c>
      <c r="T74" s="841">
        <v>0</v>
      </c>
      <c r="U74" s="841">
        <v>0</v>
      </c>
      <c r="V74" s="988">
        <v>0</v>
      </c>
    </row>
    <row r="75" spans="1:25" ht="12.95" customHeight="1">
      <c r="A75" s="140"/>
      <c r="B75" s="1431" t="s">
        <v>18</v>
      </c>
      <c r="C75" s="1432" t="s">
        <v>341</v>
      </c>
      <c r="D75" s="1432"/>
      <c r="E75" s="143">
        <v>75119.746036416007</v>
      </c>
      <c r="F75" s="143">
        <v>134784.50652977999</v>
      </c>
      <c r="G75" s="143">
        <v>193775.08266499799</v>
      </c>
      <c r="H75" s="143">
        <v>178085.43442752201</v>
      </c>
      <c r="I75" s="143">
        <v>308285.51768996898</v>
      </c>
      <c r="J75" s="143">
        <v>102745.183479667</v>
      </c>
      <c r="K75" s="143">
        <v>46700.892567768002</v>
      </c>
      <c r="L75" s="143">
        <v>69760.935001481004</v>
      </c>
      <c r="M75" s="143">
        <v>95367.957398115002</v>
      </c>
      <c r="N75" s="143">
        <v>118228.995083366</v>
      </c>
      <c r="O75" s="143">
        <v>147048.799614613</v>
      </c>
      <c r="P75" s="143">
        <v>158331.584821503</v>
      </c>
      <c r="Q75" s="143">
        <v>185699.322261878</v>
      </c>
      <c r="R75" s="143">
        <v>205001.835777981</v>
      </c>
      <c r="S75" s="143">
        <v>226727.21530666901</v>
      </c>
      <c r="T75" s="143">
        <v>257147.95668325099</v>
      </c>
      <c r="U75" s="143">
        <v>341694.51706179202</v>
      </c>
      <c r="V75" s="995">
        <v>74546.909738240996</v>
      </c>
      <c r="Y75" s="54"/>
    </row>
    <row r="76" spans="1:25" ht="24">
      <c r="A76" s="140"/>
      <c r="B76" s="1431"/>
      <c r="C76" s="1431" t="s">
        <v>8</v>
      </c>
      <c r="D76" s="1431" t="s">
        <v>342</v>
      </c>
      <c r="E76" s="143">
        <v>2968.5470721199999</v>
      </c>
      <c r="F76" s="143">
        <v>7199.4828557199999</v>
      </c>
      <c r="G76" s="143">
        <v>9799.6598192729998</v>
      </c>
      <c r="H76" s="143">
        <v>4394.336095396</v>
      </c>
      <c r="I76" s="143">
        <v>5137.1797555399999</v>
      </c>
      <c r="J76" s="143">
        <v>485.22849373299999</v>
      </c>
      <c r="K76" s="143">
        <v>1058.797674101</v>
      </c>
      <c r="L76" s="143">
        <v>1565.218695817</v>
      </c>
      <c r="M76" s="143">
        <v>1952.583348953</v>
      </c>
      <c r="N76" s="143">
        <v>2636.148381644</v>
      </c>
      <c r="O76" s="143">
        <v>3078.7008820370002</v>
      </c>
      <c r="P76" s="143">
        <v>3649.4821299820001</v>
      </c>
      <c r="Q76" s="143">
        <v>4433.0542699090001</v>
      </c>
      <c r="R76" s="143">
        <v>5155.1117655219996</v>
      </c>
      <c r="S76" s="143">
        <v>5661.8319856070002</v>
      </c>
      <c r="T76" s="143">
        <v>6359.9532115069997</v>
      </c>
      <c r="U76" s="143">
        <v>6886.211640259</v>
      </c>
      <c r="V76" s="995">
        <v>807.53305770700001</v>
      </c>
    </row>
    <row r="77" spans="1:25" ht="24">
      <c r="A77" s="140"/>
      <c r="B77" s="1431"/>
      <c r="C77" s="1431" t="s">
        <v>9</v>
      </c>
      <c r="D77" s="1431" t="s">
        <v>345</v>
      </c>
      <c r="E77" s="143">
        <v>0</v>
      </c>
      <c r="F77" s="143">
        <v>0</v>
      </c>
      <c r="G77" s="143">
        <v>0</v>
      </c>
      <c r="H77" s="143">
        <v>0</v>
      </c>
      <c r="I77" s="143">
        <v>0</v>
      </c>
      <c r="J77" s="143">
        <v>0</v>
      </c>
      <c r="K77" s="143">
        <v>0</v>
      </c>
      <c r="L77" s="143">
        <v>0</v>
      </c>
      <c r="M77" s="143">
        <v>5072.9495548750001</v>
      </c>
      <c r="N77" s="143">
        <v>0</v>
      </c>
      <c r="O77" s="143">
        <v>6797.7038943560001</v>
      </c>
      <c r="P77" s="143">
        <v>0</v>
      </c>
      <c r="Q77" s="143">
        <v>0</v>
      </c>
      <c r="R77" s="143">
        <v>0</v>
      </c>
      <c r="S77" s="143">
        <v>0</v>
      </c>
      <c r="T77" s="143">
        <v>0</v>
      </c>
      <c r="U77" s="143">
        <v>0</v>
      </c>
      <c r="V77" s="995">
        <v>0</v>
      </c>
    </row>
    <row r="78" spans="1:25" ht="24">
      <c r="A78" s="140"/>
      <c r="B78" s="1431"/>
      <c r="C78" s="1431" t="s">
        <v>10</v>
      </c>
      <c r="D78" s="1431" t="s">
        <v>343</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5.9999999999999995E-4</v>
      </c>
      <c r="U78" s="143">
        <v>5.9999999999999995E-4</v>
      </c>
      <c r="V78" s="995">
        <v>0</v>
      </c>
    </row>
    <row r="79" spans="1:25" ht="12.95" customHeight="1">
      <c r="A79" s="140"/>
      <c r="B79" s="1431"/>
      <c r="C79" s="1431" t="s">
        <v>11</v>
      </c>
      <c r="D79" s="1431" t="s">
        <v>344</v>
      </c>
      <c r="E79" s="143">
        <v>11971.366925745</v>
      </c>
      <c r="F79" s="143">
        <v>18348.291957685</v>
      </c>
      <c r="G79" s="143">
        <v>35066.747833148002</v>
      </c>
      <c r="H79" s="143">
        <v>62350.398248201003</v>
      </c>
      <c r="I79" s="143">
        <v>165685.217353791</v>
      </c>
      <c r="J79" s="143">
        <v>87742.128654686006</v>
      </c>
      <c r="K79" s="143">
        <v>23291.377206837002</v>
      </c>
      <c r="L79" s="143">
        <v>32771.184649547002</v>
      </c>
      <c r="M79" s="143">
        <v>43768.431273462003</v>
      </c>
      <c r="N79" s="143">
        <v>57019.243561308002</v>
      </c>
      <c r="O79" s="143">
        <v>65557.039445896007</v>
      </c>
      <c r="P79" s="143">
        <v>71442.075501373998</v>
      </c>
      <c r="Q79" s="143">
        <v>79534.868385737995</v>
      </c>
      <c r="R79" s="143">
        <v>88881.871002126005</v>
      </c>
      <c r="S79" s="143">
        <v>97182.656791166999</v>
      </c>
      <c r="T79" s="143">
        <v>111320.735211065</v>
      </c>
      <c r="U79" s="143">
        <v>181364.72076360701</v>
      </c>
      <c r="V79" s="995">
        <v>61974.675956443003</v>
      </c>
    </row>
    <row r="80" spans="1:25" ht="24">
      <c r="A80" s="140"/>
      <c r="B80" s="1431"/>
      <c r="C80" s="1431" t="s">
        <v>98</v>
      </c>
      <c r="D80" s="1431" t="s">
        <v>346</v>
      </c>
      <c r="E80" s="143">
        <v>35904.192826323997</v>
      </c>
      <c r="F80" s="143">
        <v>38267.029724268003</v>
      </c>
      <c r="G80" s="143">
        <v>42773.308481204003</v>
      </c>
      <c r="H80" s="143">
        <v>48744.134700706003</v>
      </c>
      <c r="I80" s="143">
        <v>51390.115604133003</v>
      </c>
      <c r="J80" s="143">
        <v>4043.7464301149998</v>
      </c>
      <c r="K80" s="143">
        <v>8067.1015561160002</v>
      </c>
      <c r="L80" s="143">
        <v>12867.993438224999</v>
      </c>
      <c r="M80" s="143">
        <v>17102.721417969002</v>
      </c>
      <c r="N80" s="143">
        <v>24430.859617583999</v>
      </c>
      <c r="O80" s="143">
        <v>30139.786518879999</v>
      </c>
      <c r="P80" s="143">
        <v>34958.024816712998</v>
      </c>
      <c r="Q80" s="143">
        <v>39880.966191168001</v>
      </c>
      <c r="R80" s="143">
        <v>44617.579541626998</v>
      </c>
      <c r="S80" s="143">
        <v>49385.180254886</v>
      </c>
      <c r="T80" s="143">
        <v>53634.678866784998</v>
      </c>
      <c r="U80" s="143">
        <v>57057.823604051002</v>
      </c>
      <c r="V80" s="995">
        <v>4197.0572735269998</v>
      </c>
      <c r="Y80" s="33"/>
    </row>
    <row r="81" spans="1:25" ht="12.95" customHeight="1">
      <c r="A81" s="140"/>
      <c r="B81" s="1431"/>
      <c r="C81" s="1431" t="s">
        <v>97</v>
      </c>
      <c r="D81" s="1431" t="s">
        <v>347</v>
      </c>
      <c r="E81" s="143">
        <v>24275.639212227001</v>
      </c>
      <c r="F81" s="143">
        <v>70969.701992107002</v>
      </c>
      <c r="G81" s="143">
        <v>106135.366531373</v>
      </c>
      <c r="H81" s="143">
        <v>62596.565383219</v>
      </c>
      <c r="I81" s="143">
        <v>86073.004976505006</v>
      </c>
      <c r="J81" s="143">
        <v>10474.079901133</v>
      </c>
      <c r="K81" s="143">
        <v>14283.616130713999</v>
      </c>
      <c r="L81" s="143">
        <v>22556.538217892001</v>
      </c>
      <c r="M81" s="143">
        <v>27471.271802856001</v>
      </c>
      <c r="N81" s="143">
        <v>34142.743522830002</v>
      </c>
      <c r="O81" s="143">
        <v>41475.568873443997</v>
      </c>
      <c r="P81" s="143">
        <v>48282.002373433999</v>
      </c>
      <c r="Q81" s="143">
        <v>61850.433415063002</v>
      </c>
      <c r="R81" s="143">
        <v>66347.273468706</v>
      </c>
      <c r="S81" s="143">
        <v>74497.546275008994</v>
      </c>
      <c r="T81" s="143">
        <v>85832.588793894</v>
      </c>
      <c r="U81" s="143">
        <v>96385.760453875002</v>
      </c>
      <c r="V81" s="995">
        <v>7567.643450564</v>
      </c>
    </row>
    <row r="82" spans="1:25" ht="12.95" customHeight="1">
      <c r="A82" s="140"/>
      <c r="B82" s="1431" t="s">
        <v>19</v>
      </c>
      <c r="C82" s="1432" t="s">
        <v>348</v>
      </c>
      <c r="D82" s="1432"/>
      <c r="E82" s="143">
        <v>148001.299096881</v>
      </c>
      <c r="F82" s="143">
        <v>245562.424224074</v>
      </c>
      <c r="G82" s="143">
        <v>308199.19219969702</v>
      </c>
      <c r="H82" s="143">
        <v>271057.62503013801</v>
      </c>
      <c r="I82" s="143">
        <v>380265.39882849797</v>
      </c>
      <c r="J82" s="143">
        <v>109047.388898348</v>
      </c>
      <c r="K82" s="143">
        <v>64541.524026872998</v>
      </c>
      <c r="L82" s="143">
        <v>89499.334022658993</v>
      </c>
      <c r="M82" s="143">
        <v>121608.468125022</v>
      </c>
      <c r="N82" s="143">
        <v>150644.78235959701</v>
      </c>
      <c r="O82" s="143">
        <v>182046.261829661</v>
      </c>
      <c r="P82" s="143">
        <v>201368.03341506101</v>
      </c>
      <c r="Q82" s="143">
        <v>235009.12630094899</v>
      </c>
      <c r="R82" s="143">
        <v>259245.88145366599</v>
      </c>
      <c r="S82" s="143">
        <v>286976.50639711</v>
      </c>
      <c r="T82" s="143">
        <v>324412.82959075802</v>
      </c>
      <c r="U82" s="143">
        <v>415448.24660583102</v>
      </c>
      <c r="V82" s="995">
        <v>84445.537821446007</v>
      </c>
      <c r="Y82" s="54"/>
    </row>
    <row r="83" spans="1:25" ht="24">
      <c r="A83" s="140"/>
      <c r="B83" s="1431"/>
      <c r="C83" s="1431" t="s">
        <v>8</v>
      </c>
      <c r="D83" s="1431" t="s">
        <v>349</v>
      </c>
      <c r="E83" s="143">
        <v>330.26041990599998</v>
      </c>
      <c r="F83" s="143">
        <v>322.584368885</v>
      </c>
      <c r="G83" s="143">
        <v>281.86073235800001</v>
      </c>
      <c r="H83" s="143">
        <v>708.08578824599999</v>
      </c>
      <c r="I83" s="143">
        <v>157.21137840899999</v>
      </c>
      <c r="J83" s="143">
        <v>17.799739540000001</v>
      </c>
      <c r="K83" s="143">
        <v>35.236125321999999</v>
      </c>
      <c r="L83" s="143">
        <v>71.583259416000004</v>
      </c>
      <c r="M83" s="143">
        <v>144.45944363800001</v>
      </c>
      <c r="N83" s="143">
        <v>127.120294961</v>
      </c>
      <c r="O83" s="143">
        <v>108.763528393</v>
      </c>
      <c r="P83" s="143">
        <v>145.18119808599999</v>
      </c>
      <c r="Q83" s="143">
        <v>87.708531038000004</v>
      </c>
      <c r="R83" s="143">
        <v>75.713978795000003</v>
      </c>
      <c r="S83" s="143">
        <v>155.36936129399999</v>
      </c>
      <c r="T83" s="143">
        <v>145.90468119499999</v>
      </c>
      <c r="U83" s="143">
        <v>253.64376024500001</v>
      </c>
      <c r="V83" s="995">
        <v>9.882169051</v>
      </c>
    </row>
    <row r="84" spans="1:25" ht="24">
      <c r="A84" s="140"/>
      <c r="B84" s="1431"/>
      <c r="C84" s="1431" t="s">
        <v>9</v>
      </c>
      <c r="D84" s="1431" t="s">
        <v>350</v>
      </c>
      <c r="E84" s="143">
        <v>0</v>
      </c>
      <c r="F84" s="143">
        <v>0</v>
      </c>
      <c r="G84" s="143">
        <v>0</v>
      </c>
      <c r="H84" s="143">
        <v>0</v>
      </c>
      <c r="I84" s="143">
        <v>0</v>
      </c>
      <c r="J84" s="143">
        <v>0</v>
      </c>
      <c r="K84" s="143">
        <v>0</v>
      </c>
      <c r="L84" s="143">
        <v>0</v>
      </c>
      <c r="M84" s="143">
        <v>0</v>
      </c>
      <c r="N84" s="143">
        <v>0</v>
      </c>
      <c r="O84" s="143">
        <v>0</v>
      </c>
      <c r="P84" s="143">
        <v>0</v>
      </c>
      <c r="Q84" s="143">
        <v>0</v>
      </c>
      <c r="R84" s="143">
        <v>0</v>
      </c>
      <c r="S84" s="143">
        <v>0</v>
      </c>
      <c r="T84" s="143">
        <v>0</v>
      </c>
      <c r="U84" s="143">
        <v>0</v>
      </c>
      <c r="V84" s="995">
        <v>0</v>
      </c>
    </row>
    <row r="85" spans="1:25" ht="24">
      <c r="A85" s="140"/>
      <c r="B85" s="1431"/>
      <c r="C85" s="1431" t="s">
        <v>10</v>
      </c>
      <c r="D85" s="1431" t="s">
        <v>351</v>
      </c>
      <c r="E85" s="143">
        <v>0</v>
      </c>
      <c r="F85" s="143">
        <v>0</v>
      </c>
      <c r="G85" s="143">
        <v>0</v>
      </c>
      <c r="H85" s="143">
        <v>0</v>
      </c>
      <c r="I85" s="143">
        <v>0</v>
      </c>
      <c r="J85" s="143">
        <v>0</v>
      </c>
      <c r="K85" s="143">
        <v>0</v>
      </c>
      <c r="L85" s="143">
        <v>0</v>
      </c>
      <c r="M85" s="143">
        <v>0</v>
      </c>
      <c r="N85" s="143">
        <v>0</v>
      </c>
      <c r="O85" s="143">
        <v>0</v>
      </c>
      <c r="P85" s="143">
        <v>0</v>
      </c>
      <c r="Q85" s="143">
        <v>0</v>
      </c>
      <c r="R85" s="143">
        <v>0</v>
      </c>
      <c r="S85" s="143">
        <v>0</v>
      </c>
      <c r="T85" s="143">
        <v>0</v>
      </c>
      <c r="U85" s="143">
        <v>0</v>
      </c>
      <c r="V85" s="995">
        <v>0</v>
      </c>
    </row>
    <row r="86" spans="1:25">
      <c r="A86" s="140"/>
      <c r="B86" s="1431"/>
      <c r="C86" s="1431" t="s">
        <v>11</v>
      </c>
      <c r="D86" s="1431" t="s">
        <v>352</v>
      </c>
      <c r="E86" s="143">
        <v>8072.5787626709998</v>
      </c>
      <c r="F86" s="143">
        <v>10982.201477494</v>
      </c>
      <c r="G86" s="143">
        <v>29111.931268744</v>
      </c>
      <c r="H86" s="143">
        <v>58991.899857725999</v>
      </c>
      <c r="I86" s="143">
        <v>161551.41038512799</v>
      </c>
      <c r="J86" s="143">
        <v>87243.961359929002</v>
      </c>
      <c r="K86" s="143">
        <v>22182.193382492998</v>
      </c>
      <c r="L86" s="143">
        <v>31068.120152553001</v>
      </c>
      <c r="M86" s="143">
        <v>41440.943492648003</v>
      </c>
      <c r="N86" s="143">
        <v>54453.073897077003</v>
      </c>
      <c r="O86" s="143">
        <v>62473.809363758002</v>
      </c>
      <c r="P86" s="143">
        <v>68068.677828346001</v>
      </c>
      <c r="Q86" s="143">
        <v>76068.656495395</v>
      </c>
      <c r="R86" s="143">
        <v>85180.288279820001</v>
      </c>
      <c r="S86" s="143">
        <v>93059.570927598004</v>
      </c>
      <c r="T86" s="143">
        <v>106810.396328658</v>
      </c>
      <c r="U86" s="143">
        <v>176077.49651329999</v>
      </c>
      <c r="V86" s="995">
        <v>61466.197661459002</v>
      </c>
    </row>
    <row r="87" spans="1:25">
      <c r="A87" s="140"/>
      <c r="B87" s="1431"/>
      <c r="C87" s="1431" t="s">
        <v>98</v>
      </c>
      <c r="D87" s="1431" t="s">
        <v>353</v>
      </c>
      <c r="E87" s="143">
        <v>45830.135938621002</v>
      </c>
      <c r="F87" s="143">
        <v>130833.626976429</v>
      </c>
      <c r="G87" s="143">
        <v>155561.50451927001</v>
      </c>
      <c r="H87" s="143">
        <v>93842.256314024999</v>
      </c>
      <c r="I87" s="143">
        <v>100233.50301274</v>
      </c>
      <c r="J87" s="143">
        <v>10859.141600006</v>
      </c>
      <c r="K87" s="143">
        <v>23425.210399744999</v>
      </c>
      <c r="L87" s="143">
        <v>31269.661465967001</v>
      </c>
      <c r="M87" s="143">
        <v>40381.953612103003</v>
      </c>
      <c r="N87" s="143">
        <v>50031.141370363999</v>
      </c>
      <c r="O87" s="143">
        <v>57304.120675197002</v>
      </c>
      <c r="P87" s="143">
        <v>64750.152065137001</v>
      </c>
      <c r="Q87" s="143">
        <v>72229.900715080003</v>
      </c>
      <c r="R87" s="143">
        <v>79353.577948292004</v>
      </c>
      <c r="S87" s="143">
        <v>88041.457086017006</v>
      </c>
      <c r="T87" s="143">
        <v>96347.357144028996</v>
      </c>
      <c r="U87" s="143">
        <v>103414.88828302899</v>
      </c>
      <c r="V87" s="995">
        <v>11969.853824526999</v>
      </c>
    </row>
    <row r="88" spans="1:25" ht="24">
      <c r="A88" s="142"/>
      <c r="B88" s="1441"/>
      <c r="C88" s="1431" t="s">
        <v>97</v>
      </c>
      <c r="D88" s="1431" t="s">
        <v>354</v>
      </c>
      <c r="E88" s="143">
        <v>721.64940965599999</v>
      </c>
      <c r="F88" s="143">
        <v>809.94335934900005</v>
      </c>
      <c r="G88" s="143">
        <v>743.18114243499997</v>
      </c>
      <c r="H88" s="143">
        <v>865.61633313000004</v>
      </c>
      <c r="I88" s="143">
        <v>934.91640468399999</v>
      </c>
      <c r="J88" s="143">
        <v>59.065115523999999</v>
      </c>
      <c r="K88" s="143">
        <v>158.475685782</v>
      </c>
      <c r="L88" s="143">
        <v>137.35209285600001</v>
      </c>
      <c r="M88" s="143">
        <v>171.09865985499999</v>
      </c>
      <c r="N88" s="143">
        <v>339.41212200500001</v>
      </c>
      <c r="O88" s="143">
        <v>316.15126872600001</v>
      </c>
      <c r="P88" s="143">
        <v>305.64723075500001</v>
      </c>
      <c r="Q88" s="143">
        <v>462.56178047700001</v>
      </c>
      <c r="R88" s="143">
        <v>542.55429571900004</v>
      </c>
      <c r="S88" s="143">
        <v>594.82553734299995</v>
      </c>
      <c r="T88" s="143">
        <v>672.22783037500005</v>
      </c>
      <c r="U88" s="143">
        <v>1196.861349694</v>
      </c>
      <c r="V88" s="995">
        <v>28.599276888999999</v>
      </c>
    </row>
    <row r="89" spans="1:25" ht="13.5" customHeight="1">
      <c r="A89" s="142"/>
      <c r="B89" s="1441"/>
      <c r="C89" s="1431" t="s">
        <v>125</v>
      </c>
      <c r="D89" s="1431" t="s">
        <v>347</v>
      </c>
      <c r="E89" s="143">
        <v>93046.674566026995</v>
      </c>
      <c r="F89" s="143">
        <v>102614.06804191699</v>
      </c>
      <c r="G89" s="143">
        <v>122500.71453688999</v>
      </c>
      <c r="H89" s="143">
        <v>116649.766737011</v>
      </c>
      <c r="I89" s="143">
        <v>117388.35764753701</v>
      </c>
      <c r="J89" s="143">
        <v>10867.421083349</v>
      </c>
      <c r="K89" s="143">
        <v>18740.408433531</v>
      </c>
      <c r="L89" s="143">
        <v>26952.617051867001</v>
      </c>
      <c r="M89" s="143">
        <v>39470.012916778003</v>
      </c>
      <c r="N89" s="143">
        <v>45694.03467519</v>
      </c>
      <c r="O89" s="143">
        <v>61843.416993587001</v>
      </c>
      <c r="P89" s="143">
        <v>68098.375092736998</v>
      </c>
      <c r="Q89" s="143">
        <v>86160.298778958997</v>
      </c>
      <c r="R89" s="143">
        <v>94093.746951039997</v>
      </c>
      <c r="S89" s="143">
        <v>105125.283484858</v>
      </c>
      <c r="T89" s="143">
        <v>120436.94360650099</v>
      </c>
      <c r="U89" s="143">
        <v>134505.35669956301</v>
      </c>
      <c r="V89" s="995">
        <v>10971.00488952</v>
      </c>
    </row>
    <row r="90" spans="1:25" s="33" customFormat="1" ht="23.1" customHeight="1">
      <c r="A90" s="939" t="s">
        <v>205</v>
      </c>
      <c r="B90" s="1427" t="s">
        <v>355</v>
      </c>
      <c r="C90" s="1427"/>
      <c r="D90" s="1427"/>
      <c r="E90" s="239">
        <v>93434.910408768003</v>
      </c>
      <c r="F90" s="239">
        <v>52967.826817022004</v>
      </c>
      <c r="G90" s="239">
        <v>85231.675637059001</v>
      </c>
      <c r="H90" s="239">
        <v>128767.159679128</v>
      </c>
      <c r="I90" s="239">
        <v>161060.616545642</v>
      </c>
      <c r="J90" s="239">
        <v>13446.053586209</v>
      </c>
      <c r="K90" s="239">
        <v>20784.154100094998</v>
      </c>
      <c r="L90" s="239">
        <v>39029.618592990999</v>
      </c>
      <c r="M90" s="239">
        <v>51175.330556294</v>
      </c>
      <c r="N90" s="239">
        <v>64115.010430472001</v>
      </c>
      <c r="O90" s="239">
        <v>81378.984281754994</v>
      </c>
      <c r="P90" s="239">
        <v>93392.020896226997</v>
      </c>
      <c r="Q90" s="239">
        <v>107184.528881027</v>
      </c>
      <c r="R90" s="239">
        <v>121974.677088731</v>
      </c>
      <c r="S90" s="239">
        <v>135992.90697901501</v>
      </c>
      <c r="T90" s="239">
        <v>148415.98263765799</v>
      </c>
      <c r="U90" s="239">
        <v>164556.32022972999</v>
      </c>
      <c r="V90" s="996">
        <v>9555.1649048460004</v>
      </c>
    </row>
    <row r="91" spans="1:25" ht="12.95" customHeight="1">
      <c r="A91" s="939" t="s">
        <v>206</v>
      </c>
      <c r="B91" s="1427" t="s">
        <v>356</v>
      </c>
      <c r="C91" s="1427"/>
      <c r="D91" s="1427"/>
      <c r="E91" s="239">
        <v>1167.697562027</v>
      </c>
      <c r="F91" s="239">
        <v>846.43249124099998</v>
      </c>
      <c r="G91" s="239">
        <v>760.89910928899997</v>
      </c>
      <c r="H91" s="239">
        <v>3602.5038166909999</v>
      </c>
      <c r="I91" s="239">
        <v>765.68166421000001</v>
      </c>
      <c r="J91" s="239">
        <v>33.982691062000001</v>
      </c>
      <c r="K91" s="239">
        <v>3388.7143832380002</v>
      </c>
      <c r="L91" s="239">
        <v>154.27490694100001</v>
      </c>
      <c r="M91" s="239">
        <v>238.73296171600001</v>
      </c>
      <c r="N91" s="239">
        <v>305.74829820100001</v>
      </c>
      <c r="O91" s="239">
        <v>345.33884852800003</v>
      </c>
      <c r="P91" s="239">
        <v>397.66195170399999</v>
      </c>
      <c r="Q91" s="239">
        <v>494.03919794199999</v>
      </c>
      <c r="R91" s="239">
        <v>605.85632925000004</v>
      </c>
      <c r="S91" s="239">
        <v>1045.9671992040001</v>
      </c>
      <c r="T91" s="239">
        <v>1024.838430174</v>
      </c>
      <c r="U91" s="239">
        <v>1180.581148712</v>
      </c>
      <c r="V91" s="996">
        <v>156.66186855300001</v>
      </c>
    </row>
    <row r="92" spans="1:25" ht="12.95" customHeight="1">
      <c r="A92" s="939" t="s">
        <v>207</v>
      </c>
      <c r="B92" s="1427" t="s">
        <v>357</v>
      </c>
      <c r="C92" s="1427"/>
      <c r="D92" s="1427"/>
      <c r="E92" s="239">
        <v>500.07149876300002</v>
      </c>
      <c r="F92" s="239">
        <v>1839.641475618</v>
      </c>
      <c r="G92" s="239">
        <v>1117.469035541</v>
      </c>
      <c r="H92" s="239">
        <v>933.73477892400001</v>
      </c>
      <c r="I92" s="239">
        <v>2502.5945846589998</v>
      </c>
      <c r="J92" s="239">
        <v>320.976629457</v>
      </c>
      <c r="K92" s="239">
        <v>649.90072570699999</v>
      </c>
      <c r="L92" s="239">
        <v>764.13038150199998</v>
      </c>
      <c r="M92" s="239">
        <v>1060.6628807530001</v>
      </c>
      <c r="N92" s="239">
        <v>1139.8922207769999</v>
      </c>
      <c r="O92" s="239">
        <v>1196.64852296</v>
      </c>
      <c r="P92" s="239">
        <v>1298.0127294629999</v>
      </c>
      <c r="Q92" s="239">
        <v>1237.344994266</v>
      </c>
      <c r="R92" s="239">
        <v>1211.152429082</v>
      </c>
      <c r="S92" s="239">
        <v>1574.0244324580001</v>
      </c>
      <c r="T92" s="239">
        <v>1555.5579251300001</v>
      </c>
      <c r="U92" s="239">
        <v>2410.5326405579999</v>
      </c>
      <c r="V92" s="996">
        <v>28.857485230999998</v>
      </c>
    </row>
    <row r="93" spans="1:25" ht="12.95" customHeight="1">
      <c r="A93" s="939" t="s">
        <v>208</v>
      </c>
      <c r="B93" s="1427" t="s">
        <v>358</v>
      </c>
      <c r="C93" s="1427"/>
      <c r="D93" s="1427"/>
      <c r="E93" s="239">
        <v>667.62606326399998</v>
      </c>
      <c r="F93" s="239">
        <v>-993.20898437699998</v>
      </c>
      <c r="G93" s="239">
        <v>-356.56992625200002</v>
      </c>
      <c r="H93" s="239">
        <v>2668.7690377670001</v>
      </c>
      <c r="I93" s="239">
        <v>-1736.912920449</v>
      </c>
      <c r="J93" s="239">
        <v>-286.99393839499999</v>
      </c>
      <c r="K93" s="239">
        <v>2738.813657531</v>
      </c>
      <c r="L93" s="239">
        <v>-609.85547456100005</v>
      </c>
      <c r="M93" s="239">
        <v>-821.92991903699999</v>
      </c>
      <c r="N93" s="239">
        <v>-834.14392257600002</v>
      </c>
      <c r="O93" s="239">
        <v>-851.30967443199995</v>
      </c>
      <c r="P93" s="239">
        <v>-900.35077775900004</v>
      </c>
      <c r="Q93" s="239">
        <v>-743.30579632399997</v>
      </c>
      <c r="R93" s="239">
        <v>-605.29609983199998</v>
      </c>
      <c r="S93" s="239">
        <v>-528.05723325400004</v>
      </c>
      <c r="T93" s="239">
        <v>-530.71949495599995</v>
      </c>
      <c r="U93" s="239">
        <v>-1229.951491846</v>
      </c>
      <c r="V93" s="996">
        <v>127.80438332200001</v>
      </c>
      <c r="Y93" s="53"/>
    </row>
    <row r="94" spans="1:25" ht="12.95" customHeight="1">
      <c r="A94" s="939" t="s">
        <v>106</v>
      </c>
      <c r="B94" s="1427" t="s">
        <v>359</v>
      </c>
      <c r="C94" s="1427"/>
      <c r="D94" s="1427"/>
      <c r="E94" s="239">
        <v>94102.536472032007</v>
      </c>
      <c r="F94" s="239">
        <v>51974.617832645003</v>
      </c>
      <c r="G94" s="239">
        <v>84875.105710806994</v>
      </c>
      <c r="H94" s="239">
        <v>131435.928716895</v>
      </c>
      <c r="I94" s="239">
        <v>159323.70362519301</v>
      </c>
      <c r="J94" s="239">
        <v>13159.059647814</v>
      </c>
      <c r="K94" s="239">
        <v>23522.967757626</v>
      </c>
      <c r="L94" s="239">
        <v>38419.763118429997</v>
      </c>
      <c r="M94" s="239">
        <v>50353.400637257</v>
      </c>
      <c r="N94" s="239">
        <v>63280.866507895997</v>
      </c>
      <c r="O94" s="239">
        <v>80527.674607323002</v>
      </c>
      <c r="P94" s="239">
        <v>92491.670118467999</v>
      </c>
      <c r="Q94" s="239">
        <v>106441.223084703</v>
      </c>
      <c r="R94" s="239">
        <v>121369.38098889901</v>
      </c>
      <c r="S94" s="239">
        <v>135464.84974576099</v>
      </c>
      <c r="T94" s="239">
        <v>147885.263142702</v>
      </c>
      <c r="U94" s="239">
        <v>163326.36873788401</v>
      </c>
      <c r="V94" s="996">
        <v>9682.9692881680003</v>
      </c>
    </row>
    <row r="95" spans="1:25" ht="12.95" customHeight="1">
      <c r="A95" s="939" t="s">
        <v>209</v>
      </c>
      <c r="B95" s="1427" t="s">
        <v>360</v>
      </c>
      <c r="C95" s="1427"/>
      <c r="D95" s="1427"/>
      <c r="E95" s="239">
        <v>49212.829506966002</v>
      </c>
      <c r="F95" s="239">
        <v>19973.045299320998</v>
      </c>
      <c r="G95" s="239">
        <v>36055.903051959001</v>
      </c>
      <c r="H95" s="239">
        <v>59186.031576271998</v>
      </c>
      <c r="I95" s="239">
        <v>73360.331678727001</v>
      </c>
      <c r="J95" s="239">
        <v>0</v>
      </c>
      <c r="K95" s="239">
        <v>0</v>
      </c>
      <c r="L95" s="239">
        <v>0</v>
      </c>
      <c r="M95" s="239">
        <v>0</v>
      </c>
      <c r="N95" s="239">
        <v>0</v>
      </c>
      <c r="O95" s="239">
        <v>0</v>
      </c>
      <c r="P95" s="239">
        <v>0</v>
      </c>
      <c r="Q95" s="239">
        <v>0</v>
      </c>
      <c r="R95" s="239">
        <v>0</v>
      </c>
      <c r="S95" s="842">
        <v>0</v>
      </c>
      <c r="T95" s="842">
        <v>0</v>
      </c>
      <c r="U95" s="842">
        <v>78749.257465685005</v>
      </c>
      <c r="V95" s="997">
        <v>0</v>
      </c>
    </row>
    <row r="96" spans="1:25" ht="23.1" customHeight="1">
      <c r="A96" s="939" t="s">
        <v>210</v>
      </c>
      <c r="B96" s="1427" t="s">
        <v>361</v>
      </c>
      <c r="C96" s="1427"/>
      <c r="D96" s="1427"/>
      <c r="E96" s="239">
        <v>49212.829506966002</v>
      </c>
      <c r="F96" s="239">
        <v>19973.045299320998</v>
      </c>
      <c r="G96" s="239">
        <v>36055.903051957997</v>
      </c>
      <c r="H96" s="239">
        <v>59186.031576271998</v>
      </c>
      <c r="I96" s="239">
        <v>73360.331678728005</v>
      </c>
      <c r="J96" s="239">
        <v>0</v>
      </c>
      <c r="K96" s="239">
        <v>0</v>
      </c>
      <c r="L96" s="239">
        <v>0</v>
      </c>
      <c r="M96" s="239">
        <v>0</v>
      </c>
      <c r="N96" s="239">
        <v>0</v>
      </c>
      <c r="O96" s="239">
        <v>0</v>
      </c>
      <c r="P96" s="239">
        <v>0</v>
      </c>
      <c r="Q96" s="239">
        <v>0</v>
      </c>
      <c r="R96" s="239">
        <v>0</v>
      </c>
      <c r="S96" s="842">
        <v>0</v>
      </c>
      <c r="T96" s="842">
        <v>0</v>
      </c>
      <c r="U96" s="842">
        <v>78749.257465685005</v>
      </c>
      <c r="V96" s="997">
        <v>0</v>
      </c>
    </row>
    <row r="97" spans="1:25" ht="25.15" customHeight="1" thickBot="1">
      <c r="A97" s="288" t="s">
        <v>211</v>
      </c>
      <c r="B97" s="1209" t="s">
        <v>362</v>
      </c>
      <c r="C97" s="1209"/>
      <c r="D97" s="1209"/>
      <c r="E97" s="373">
        <v>74133.712203839998</v>
      </c>
      <c r="F97" s="373">
        <v>37300.849716343</v>
      </c>
      <c r="G97" s="373">
        <v>69281.529618886998</v>
      </c>
      <c r="H97" s="373">
        <v>106452.440922076</v>
      </c>
      <c r="I97" s="373">
        <v>128722.559411733</v>
      </c>
      <c r="J97" s="373">
        <v>10427.304693107</v>
      </c>
      <c r="K97" s="373">
        <v>18955.509773553</v>
      </c>
      <c r="L97" s="373">
        <v>31074.071765745</v>
      </c>
      <c r="M97" s="373">
        <v>40781.786916391997</v>
      </c>
      <c r="N97" s="373">
        <v>51315.084781432</v>
      </c>
      <c r="O97" s="373">
        <v>65035.420834525001</v>
      </c>
      <c r="P97" s="373">
        <v>74841.505028779997</v>
      </c>
      <c r="Q97" s="373">
        <v>85793.100256680002</v>
      </c>
      <c r="R97" s="373">
        <v>97759.143308286002</v>
      </c>
      <c r="S97" s="373">
        <v>109062.72401135</v>
      </c>
      <c r="T97" s="373">
        <v>119393.30099966199</v>
      </c>
      <c r="U97" s="373">
        <v>131401.04030079901</v>
      </c>
      <c r="V97" s="998">
        <v>7745.4312863080004</v>
      </c>
    </row>
    <row r="98" spans="1:25" ht="25.15" hidden="1" customHeight="1" thickBot="1">
      <c r="A98" s="1244" t="s">
        <v>248</v>
      </c>
      <c r="B98" s="1503"/>
      <c r="C98" s="1503"/>
      <c r="D98" s="1503"/>
      <c r="E98" s="306"/>
      <c r="F98" s="306"/>
      <c r="G98" s="306"/>
      <c r="H98" s="306"/>
      <c r="I98" s="863"/>
      <c r="J98" s="863">
        <v>72435.596803845998</v>
      </c>
      <c r="K98" s="863"/>
      <c r="L98" s="863"/>
      <c r="M98" s="863"/>
      <c r="N98" s="863"/>
      <c r="O98" s="863"/>
      <c r="P98" s="863"/>
      <c r="Q98" s="863"/>
      <c r="R98" s="863"/>
      <c r="S98" s="863">
        <v>48237</v>
      </c>
      <c r="T98" s="863"/>
      <c r="U98" s="306">
        <v>74841.505028779997</v>
      </c>
      <c r="V98" s="1504">
        <v>74841.505028779997</v>
      </c>
    </row>
    <row r="99" spans="1:25" ht="75" customHeight="1">
      <c r="A99" s="1246" t="s">
        <v>290</v>
      </c>
      <c r="B99" s="1247"/>
      <c r="C99" s="1247"/>
      <c r="D99" s="1247"/>
      <c r="E99" s="1247"/>
      <c r="F99" s="1247"/>
      <c r="G99" s="1247"/>
      <c r="H99" s="1247"/>
      <c r="I99" s="1247"/>
      <c r="J99" s="1247"/>
      <c r="K99" s="1247"/>
      <c r="L99" s="1247"/>
      <c r="M99" s="1247"/>
      <c r="N99" s="1247"/>
      <c r="O99" s="1247"/>
      <c r="P99" s="1247"/>
      <c r="Q99" s="1247"/>
      <c r="R99" s="1247"/>
      <c r="S99" s="1247"/>
      <c r="T99" s="1247"/>
      <c r="U99" s="1247"/>
      <c r="V99" s="1248"/>
    </row>
    <row r="100" spans="1:25" ht="22.35" customHeight="1">
      <c r="A100" s="1210" t="s">
        <v>419</v>
      </c>
      <c r="B100" s="1429"/>
      <c r="C100" s="1429"/>
      <c r="D100" s="1429"/>
      <c r="E100" s="1495" t="s">
        <v>277</v>
      </c>
      <c r="F100" s="1235" t="s">
        <v>842</v>
      </c>
      <c r="G100" s="1234">
        <v>2021</v>
      </c>
      <c r="H100" s="1234">
        <v>2022</v>
      </c>
      <c r="I100" s="1234">
        <v>2023</v>
      </c>
      <c r="J100" s="1234">
        <v>2024</v>
      </c>
      <c r="K100" s="1234"/>
      <c r="L100" s="1234"/>
      <c r="M100" s="1234"/>
      <c r="N100" s="1234"/>
      <c r="O100" s="1234"/>
      <c r="P100" s="1234"/>
      <c r="Q100" s="1234"/>
      <c r="R100" s="1234"/>
      <c r="S100" s="1234"/>
      <c r="T100" s="1234"/>
      <c r="U100" s="1234"/>
      <c r="V100" s="1135">
        <v>2025</v>
      </c>
    </row>
    <row r="101" spans="1:25" ht="22.35" customHeight="1">
      <c r="A101" s="1210"/>
      <c r="B101" s="1429"/>
      <c r="C101" s="1429"/>
      <c r="D101" s="1429"/>
      <c r="E101" s="1495"/>
      <c r="F101" s="1242"/>
      <c r="G101" s="1475"/>
      <c r="H101" s="1234"/>
      <c r="I101" s="1234"/>
      <c r="J101" s="776" t="s">
        <v>0</v>
      </c>
      <c r="K101" s="776" t="s">
        <v>1</v>
      </c>
      <c r="L101" s="776" t="s">
        <v>2</v>
      </c>
      <c r="M101" s="776" t="s">
        <v>3</v>
      </c>
      <c r="N101" s="776" t="s">
        <v>4</v>
      </c>
      <c r="O101" s="885" t="s">
        <v>5</v>
      </c>
      <c r="P101" s="885" t="s">
        <v>6</v>
      </c>
      <c r="Q101" s="885" t="s">
        <v>267</v>
      </c>
      <c r="R101" s="885" t="s">
        <v>7</v>
      </c>
      <c r="S101" s="885" t="s">
        <v>13</v>
      </c>
      <c r="T101" s="885" t="s">
        <v>14</v>
      </c>
      <c r="U101" s="885" t="s">
        <v>15</v>
      </c>
      <c r="V101" s="1144" t="s">
        <v>0</v>
      </c>
    </row>
    <row r="102" spans="1:25" ht="12.95" customHeight="1">
      <c r="A102" s="311" t="s">
        <v>99</v>
      </c>
      <c r="B102" s="1427" t="s">
        <v>363</v>
      </c>
      <c r="C102" s="1427"/>
      <c r="D102" s="1427"/>
      <c r="E102" s="1451"/>
      <c r="F102" s="1451"/>
      <c r="G102" s="1496"/>
      <c r="H102" s="1496"/>
      <c r="I102" s="1496"/>
      <c r="J102" s="1496"/>
      <c r="K102" s="1496"/>
      <c r="L102" s="1496"/>
      <c r="M102" s="1496"/>
      <c r="N102" s="1496"/>
      <c r="O102" s="1496"/>
      <c r="P102" s="1496"/>
      <c r="Q102" s="1496"/>
      <c r="R102" s="1496"/>
      <c r="S102" s="1496"/>
      <c r="T102" s="1496"/>
      <c r="U102" s="1496"/>
      <c r="V102" s="987"/>
      <c r="W102" s="53"/>
      <c r="X102" s="53"/>
    </row>
    <row r="103" spans="1:25" ht="12.95" customHeight="1">
      <c r="A103" s="140"/>
      <c r="B103" s="1431" t="s">
        <v>100</v>
      </c>
      <c r="C103" s="1432" t="s">
        <v>321</v>
      </c>
      <c r="D103" s="1432"/>
      <c r="E103" s="143">
        <v>81890.094756082006</v>
      </c>
      <c r="F103" s="143">
        <v>101078.269217639</v>
      </c>
      <c r="G103" s="143">
        <v>100678.54242432999</v>
      </c>
      <c r="H103" s="143">
        <v>101231.45618512201</v>
      </c>
      <c r="I103" s="865">
        <v>116966.847448684</v>
      </c>
      <c r="J103" s="865">
        <v>9901.1058000859994</v>
      </c>
      <c r="K103" s="865">
        <v>19578.402982226002</v>
      </c>
      <c r="L103" s="865">
        <v>29790.527069836</v>
      </c>
      <c r="M103" s="865">
        <v>39898.637301884002</v>
      </c>
      <c r="N103" s="865">
        <v>50393.001139498003</v>
      </c>
      <c r="O103" s="865">
        <v>60745.667128759997</v>
      </c>
      <c r="P103" s="865">
        <v>71438.193115061003</v>
      </c>
      <c r="Q103" s="865">
        <v>82130.584818638003</v>
      </c>
      <c r="R103" s="865">
        <v>92915.328902795998</v>
      </c>
      <c r="S103" s="865">
        <v>104298.76723890399</v>
      </c>
      <c r="T103" s="865">
        <v>115285.70159238701</v>
      </c>
      <c r="U103" s="865">
        <v>126820.677788498</v>
      </c>
      <c r="V103" s="999">
        <v>11287.461658856</v>
      </c>
      <c r="W103" s="53"/>
      <c r="X103" s="53"/>
      <c r="Y103" s="53"/>
    </row>
    <row r="104" spans="1:25" ht="12.95" customHeight="1">
      <c r="A104" s="140"/>
      <c r="B104" s="1431"/>
      <c r="C104" s="1431" t="s">
        <v>8</v>
      </c>
      <c r="D104" s="1431" t="s">
        <v>322</v>
      </c>
      <c r="E104" s="143">
        <v>766.21882654399997</v>
      </c>
      <c r="F104" s="143">
        <v>1165.703539821</v>
      </c>
      <c r="G104" s="143">
        <v>1257.7780679059999</v>
      </c>
      <c r="H104" s="143">
        <v>1401.365846358</v>
      </c>
      <c r="I104" s="865">
        <v>992.45495571699996</v>
      </c>
      <c r="J104" s="865">
        <v>82.094586136999993</v>
      </c>
      <c r="K104" s="865">
        <v>152.90130980699999</v>
      </c>
      <c r="L104" s="865">
        <v>230.38253652899999</v>
      </c>
      <c r="M104" s="865">
        <v>293.67150882599998</v>
      </c>
      <c r="N104" s="865">
        <v>357.62763390399999</v>
      </c>
      <c r="O104" s="865">
        <v>450.48959545100001</v>
      </c>
      <c r="P104" s="865">
        <v>528.87074891899999</v>
      </c>
      <c r="Q104" s="865">
        <v>605.13070224000001</v>
      </c>
      <c r="R104" s="865">
        <v>674.70223619399997</v>
      </c>
      <c r="S104" s="865">
        <v>741.02463033000004</v>
      </c>
      <c r="T104" s="865">
        <v>815.41780523600005</v>
      </c>
      <c r="U104" s="865">
        <v>898.89071195999998</v>
      </c>
      <c r="V104" s="999">
        <v>73.696356129999998</v>
      </c>
    </row>
    <row r="105" spans="1:25" ht="12.95" customHeight="1">
      <c r="A105" s="140"/>
      <c r="B105" s="1431"/>
      <c r="C105" s="1431" t="s">
        <v>9</v>
      </c>
      <c r="D105" s="1431" t="s">
        <v>323</v>
      </c>
      <c r="E105" s="143">
        <v>2177.316618456</v>
      </c>
      <c r="F105" s="143">
        <v>1284.4756091960001</v>
      </c>
      <c r="G105" s="143">
        <v>741.24382356800004</v>
      </c>
      <c r="H105" s="143">
        <v>591.84782379800004</v>
      </c>
      <c r="I105" s="865">
        <v>1366.3238451530001</v>
      </c>
      <c r="J105" s="865">
        <v>108.991602238</v>
      </c>
      <c r="K105" s="865">
        <v>232.607525192</v>
      </c>
      <c r="L105" s="865">
        <v>377.45161405300001</v>
      </c>
      <c r="M105" s="865">
        <v>509.39237062500001</v>
      </c>
      <c r="N105" s="865">
        <v>664.44436341899996</v>
      </c>
      <c r="O105" s="865">
        <v>807.55011692100004</v>
      </c>
      <c r="P105" s="865">
        <v>938.07058981900002</v>
      </c>
      <c r="Q105" s="865">
        <v>1096.275560307</v>
      </c>
      <c r="R105" s="865">
        <v>1246.669895732</v>
      </c>
      <c r="S105" s="865">
        <v>1442.292859919</v>
      </c>
      <c r="T105" s="865">
        <v>1619.5843710700001</v>
      </c>
      <c r="U105" s="865">
        <v>1775.5912265019999</v>
      </c>
      <c r="V105" s="999">
        <v>136.60375359400001</v>
      </c>
    </row>
    <row r="106" spans="1:25" ht="12.95" customHeight="1">
      <c r="A106" s="140"/>
      <c r="B106" s="1431"/>
      <c r="C106" s="1431" t="s">
        <v>10</v>
      </c>
      <c r="D106" s="1431" t="s">
        <v>324</v>
      </c>
      <c r="E106" s="143">
        <v>4897.0215265879997</v>
      </c>
      <c r="F106" s="143">
        <v>6155.2391401499999</v>
      </c>
      <c r="G106" s="143">
        <v>6865.3825169339998</v>
      </c>
      <c r="H106" s="143">
        <v>7943.4857848319998</v>
      </c>
      <c r="I106" s="865">
        <v>9073.4988293539991</v>
      </c>
      <c r="J106" s="865">
        <v>786.51506472999995</v>
      </c>
      <c r="K106" s="865">
        <v>1548.8904810849999</v>
      </c>
      <c r="L106" s="865">
        <v>2365.5206961009999</v>
      </c>
      <c r="M106" s="865">
        <v>3169.0154007900001</v>
      </c>
      <c r="N106" s="865">
        <v>4023.1862801550001</v>
      </c>
      <c r="O106" s="865">
        <v>4866.538095637</v>
      </c>
      <c r="P106" s="865">
        <v>5771.0534588259998</v>
      </c>
      <c r="Q106" s="865">
        <v>6724.4178255340003</v>
      </c>
      <c r="R106" s="865">
        <v>7620.7953239910003</v>
      </c>
      <c r="S106" s="865">
        <v>8622.6997286860005</v>
      </c>
      <c r="T106" s="865">
        <v>9664.3668864369993</v>
      </c>
      <c r="U106" s="865">
        <v>10689.757575255</v>
      </c>
      <c r="V106" s="999">
        <v>981.99787081399995</v>
      </c>
    </row>
    <row r="107" spans="1:25" ht="12.95" customHeight="1">
      <c r="A107" s="140"/>
      <c r="B107" s="1431"/>
      <c r="C107" s="1431" t="s">
        <v>11</v>
      </c>
      <c r="D107" s="1431" t="s">
        <v>325</v>
      </c>
      <c r="E107" s="143">
        <v>52115.208884644999</v>
      </c>
      <c r="F107" s="143">
        <v>55542.831575459</v>
      </c>
      <c r="G107" s="143">
        <v>55897.789224572</v>
      </c>
      <c r="H107" s="143">
        <v>56577.037998669002</v>
      </c>
      <c r="I107" s="865">
        <v>61138.232140241998</v>
      </c>
      <c r="J107" s="865">
        <v>5136.6763851019996</v>
      </c>
      <c r="K107" s="865">
        <v>10224.269845311001</v>
      </c>
      <c r="L107" s="865">
        <v>15558.828213794999</v>
      </c>
      <c r="M107" s="865">
        <v>20775.016103180002</v>
      </c>
      <c r="N107" s="865">
        <v>26118.968674324999</v>
      </c>
      <c r="O107" s="865">
        <v>31559.277401881001</v>
      </c>
      <c r="P107" s="865">
        <v>37015.488919272997</v>
      </c>
      <c r="Q107" s="865">
        <v>42411.713476618002</v>
      </c>
      <c r="R107" s="865">
        <v>48065.485516211003</v>
      </c>
      <c r="S107" s="865">
        <v>53713.025687182002</v>
      </c>
      <c r="T107" s="865">
        <v>59101.485739021002</v>
      </c>
      <c r="U107" s="865">
        <v>65162.973168668999</v>
      </c>
      <c r="V107" s="999">
        <v>5528.0345286259999</v>
      </c>
    </row>
    <row r="108" spans="1:25" ht="12.95" customHeight="1">
      <c r="A108" s="140"/>
      <c r="B108" s="1431"/>
      <c r="C108" s="1431"/>
      <c r="D108" s="1433" t="s">
        <v>326</v>
      </c>
      <c r="E108" s="143">
        <v>52038.895029045001</v>
      </c>
      <c r="F108" s="143">
        <v>55376.737870637997</v>
      </c>
      <c r="G108" s="143">
        <v>55763.788513170002</v>
      </c>
      <c r="H108" s="143">
        <v>56369.682965847001</v>
      </c>
      <c r="I108" s="865">
        <v>60667.247772551003</v>
      </c>
      <c r="J108" s="865">
        <v>5077.7997048560001</v>
      </c>
      <c r="K108" s="865">
        <v>10112.162563747999</v>
      </c>
      <c r="L108" s="865">
        <v>15392.353550819</v>
      </c>
      <c r="M108" s="865">
        <v>20559.186824232002</v>
      </c>
      <c r="N108" s="865">
        <v>25856.090536358999</v>
      </c>
      <c r="O108" s="865">
        <v>31250.505039367999</v>
      </c>
      <c r="P108" s="865">
        <v>36658.730220521997</v>
      </c>
      <c r="Q108" s="865">
        <v>42004.522001682002</v>
      </c>
      <c r="R108" s="865">
        <v>47609.410394801998</v>
      </c>
      <c r="S108" s="865">
        <v>53207.737401437997</v>
      </c>
      <c r="T108" s="865">
        <v>58551.511162160998</v>
      </c>
      <c r="U108" s="865">
        <v>64556.934552822997</v>
      </c>
      <c r="V108" s="999">
        <v>5469.3338108859998</v>
      </c>
    </row>
    <row r="109" spans="1:25" ht="12.95" customHeight="1">
      <c r="A109" s="140"/>
      <c r="B109" s="1431"/>
      <c r="C109" s="1431"/>
      <c r="D109" s="1433" t="s">
        <v>327</v>
      </c>
      <c r="E109" s="143">
        <v>76.313855599999997</v>
      </c>
      <c r="F109" s="143">
        <v>166.09370482099999</v>
      </c>
      <c r="G109" s="143">
        <v>134.00071140200001</v>
      </c>
      <c r="H109" s="143">
        <v>207.355032822</v>
      </c>
      <c r="I109" s="865">
        <v>470.98436769099999</v>
      </c>
      <c r="J109" s="865">
        <v>58.876680245999999</v>
      </c>
      <c r="K109" s="865">
        <v>112.107281563</v>
      </c>
      <c r="L109" s="865">
        <v>166.47466297599999</v>
      </c>
      <c r="M109" s="865">
        <v>215.829278948</v>
      </c>
      <c r="N109" s="865">
        <v>262.878137966</v>
      </c>
      <c r="O109" s="865">
        <v>308.77236251300002</v>
      </c>
      <c r="P109" s="865">
        <v>356.758698751</v>
      </c>
      <c r="Q109" s="865">
        <v>407.19147493600002</v>
      </c>
      <c r="R109" s="865">
        <v>456.07512140900002</v>
      </c>
      <c r="S109" s="865">
        <v>505.28828574400001</v>
      </c>
      <c r="T109" s="865">
        <v>549.97457685999996</v>
      </c>
      <c r="U109" s="865">
        <v>606.03861584599997</v>
      </c>
      <c r="V109" s="999">
        <v>58.700717740000002</v>
      </c>
    </row>
    <row r="110" spans="1:25" ht="12.95" customHeight="1">
      <c r="A110" s="140"/>
      <c r="B110" s="1431"/>
      <c r="C110" s="1431" t="s">
        <v>98</v>
      </c>
      <c r="D110" s="1431" t="s">
        <v>328</v>
      </c>
      <c r="E110" s="143">
        <v>21934.328899848999</v>
      </c>
      <c r="F110" s="143">
        <v>36930.019353012998</v>
      </c>
      <c r="G110" s="143">
        <v>35916.348791349999</v>
      </c>
      <c r="H110" s="143">
        <v>34717.718731465</v>
      </c>
      <c r="I110" s="865">
        <v>44396.337678217998</v>
      </c>
      <c r="J110" s="865">
        <v>3786.8281618790002</v>
      </c>
      <c r="K110" s="865">
        <v>7419.7338208310002</v>
      </c>
      <c r="L110" s="865">
        <v>11258.344009357999</v>
      </c>
      <c r="M110" s="865">
        <v>15151.541918462999</v>
      </c>
      <c r="N110" s="865">
        <v>19228.774187694999</v>
      </c>
      <c r="O110" s="865">
        <v>23061.81191887</v>
      </c>
      <c r="P110" s="865">
        <v>27184.709398224</v>
      </c>
      <c r="Q110" s="865">
        <v>31293.047253938999</v>
      </c>
      <c r="R110" s="865">
        <v>35307.675930668003</v>
      </c>
      <c r="S110" s="865">
        <v>39779.724332787002</v>
      </c>
      <c r="T110" s="865">
        <v>44084.846790623</v>
      </c>
      <c r="U110" s="865">
        <v>48293.465106112002</v>
      </c>
      <c r="V110" s="999">
        <v>4567.1291496920003</v>
      </c>
    </row>
    <row r="111" spans="1:25" ht="12.95" customHeight="1">
      <c r="A111" s="140"/>
      <c r="B111" s="1431" t="s">
        <v>19</v>
      </c>
      <c r="C111" s="1432" t="s">
        <v>329</v>
      </c>
      <c r="D111" s="1432"/>
      <c r="E111" s="143">
        <v>43253.877969289002</v>
      </c>
      <c r="F111" s="143">
        <v>60266.871080546</v>
      </c>
      <c r="G111" s="143">
        <v>55587.264550291999</v>
      </c>
      <c r="H111" s="143">
        <v>52457.515257573003</v>
      </c>
      <c r="I111" s="865">
        <v>67431.944227059998</v>
      </c>
      <c r="J111" s="865">
        <v>6144.3457708619999</v>
      </c>
      <c r="K111" s="865">
        <v>11891.253958806001</v>
      </c>
      <c r="L111" s="865">
        <v>18026.621247751002</v>
      </c>
      <c r="M111" s="865">
        <v>24204.292841541999</v>
      </c>
      <c r="N111" s="865">
        <v>30585.284022848002</v>
      </c>
      <c r="O111" s="865">
        <v>36645.340477158003</v>
      </c>
      <c r="P111" s="865">
        <v>43200.824601118999</v>
      </c>
      <c r="Q111" s="865">
        <v>49674.346503715002</v>
      </c>
      <c r="R111" s="865">
        <v>56009.723904748003</v>
      </c>
      <c r="S111" s="865">
        <v>62978.880447791998</v>
      </c>
      <c r="T111" s="865">
        <v>69756.554059242</v>
      </c>
      <c r="U111" s="865">
        <v>76523.761879088997</v>
      </c>
      <c r="V111" s="999">
        <v>7211.6967310910004</v>
      </c>
    </row>
    <row r="112" spans="1:25" ht="12.95" customHeight="1">
      <c r="A112" s="140"/>
      <c r="B112" s="1431"/>
      <c r="C112" s="1431" t="s">
        <v>8</v>
      </c>
      <c r="D112" s="1431" t="s">
        <v>330</v>
      </c>
      <c r="E112" s="143">
        <v>1.2238811270000001</v>
      </c>
      <c r="F112" s="143">
        <v>1.652268123</v>
      </c>
      <c r="G112" s="143">
        <v>0.150684967</v>
      </c>
      <c r="H112" s="143">
        <v>0</v>
      </c>
      <c r="I112" s="865">
        <v>12.587047246999999</v>
      </c>
      <c r="J112" s="865">
        <v>1.828509245</v>
      </c>
      <c r="K112" s="865">
        <v>2.977012717</v>
      </c>
      <c r="L112" s="865">
        <v>5.3782369709999998</v>
      </c>
      <c r="M112" s="865">
        <v>18.754896842000001</v>
      </c>
      <c r="N112" s="865">
        <v>20.670239455000001</v>
      </c>
      <c r="O112" s="888">
        <v>24.162538402999999</v>
      </c>
      <c r="P112" s="888">
        <v>30.488962962999999</v>
      </c>
      <c r="Q112" s="888">
        <v>35.895304652999997</v>
      </c>
      <c r="R112" s="888">
        <v>43.997375878</v>
      </c>
      <c r="S112" s="888">
        <v>45.011830617000001</v>
      </c>
      <c r="T112" s="888">
        <v>45.525306659999998</v>
      </c>
      <c r="U112" s="888">
        <v>55.433140018000003</v>
      </c>
      <c r="V112" s="1000">
        <v>13.782139137</v>
      </c>
    </row>
    <row r="113" spans="1:25" ht="12.95" customHeight="1">
      <c r="A113" s="140"/>
      <c r="B113" s="1431"/>
      <c r="C113" s="1431" t="s">
        <v>9</v>
      </c>
      <c r="D113" s="1431" t="s">
        <v>331</v>
      </c>
      <c r="E113" s="143">
        <v>897.63475599599997</v>
      </c>
      <c r="F113" s="143">
        <v>756.29558863600005</v>
      </c>
      <c r="G113" s="143">
        <v>413.275149505</v>
      </c>
      <c r="H113" s="143">
        <v>531.66705589599997</v>
      </c>
      <c r="I113" s="865">
        <v>1179.312252988</v>
      </c>
      <c r="J113" s="865">
        <v>108.894294925</v>
      </c>
      <c r="K113" s="865">
        <v>214.57674143599999</v>
      </c>
      <c r="L113" s="865">
        <v>320.73184927599999</v>
      </c>
      <c r="M113" s="865">
        <v>430.66685714599998</v>
      </c>
      <c r="N113" s="865">
        <v>525.07036436099997</v>
      </c>
      <c r="O113" s="888">
        <v>626.92285985900003</v>
      </c>
      <c r="P113" s="888">
        <v>737.65447523299997</v>
      </c>
      <c r="Q113" s="888">
        <v>828.62969201500005</v>
      </c>
      <c r="R113" s="888">
        <v>918.320198946</v>
      </c>
      <c r="S113" s="888">
        <v>1008.033894378</v>
      </c>
      <c r="T113" s="888">
        <v>1121.23743122</v>
      </c>
      <c r="U113" s="888">
        <v>1252.888812119</v>
      </c>
      <c r="V113" s="1000">
        <v>116.96804403500001</v>
      </c>
    </row>
    <row r="114" spans="1:25" ht="12.95" customHeight="1">
      <c r="A114" s="140"/>
      <c r="B114" s="1431"/>
      <c r="C114" s="1431" t="s">
        <v>10</v>
      </c>
      <c r="D114" s="1431" t="s">
        <v>332</v>
      </c>
      <c r="E114" s="143">
        <v>19177.002491845</v>
      </c>
      <c r="F114" s="143">
        <v>21595.038646280002</v>
      </c>
      <c r="G114" s="143">
        <v>18683.753979468001</v>
      </c>
      <c r="H114" s="143">
        <v>16360.16451685</v>
      </c>
      <c r="I114" s="865">
        <v>21649.210906160999</v>
      </c>
      <c r="J114" s="865">
        <v>2057.292304997</v>
      </c>
      <c r="K114" s="865">
        <v>3927.1311528470001</v>
      </c>
      <c r="L114" s="865">
        <v>6039.0943682059997</v>
      </c>
      <c r="M114" s="865">
        <v>8079.9591071209998</v>
      </c>
      <c r="N114" s="865">
        <v>10155.516782483</v>
      </c>
      <c r="O114" s="888">
        <v>12162.156468616</v>
      </c>
      <c r="P114" s="888">
        <v>14294.419949187</v>
      </c>
      <c r="Q114" s="888">
        <v>16372.025148643001</v>
      </c>
      <c r="R114" s="888">
        <v>18445.816214930001</v>
      </c>
      <c r="S114" s="888">
        <v>20681.215863355999</v>
      </c>
      <c r="T114" s="888">
        <v>22846.479793945</v>
      </c>
      <c r="U114" s="888">
        <v>25088.316594554999</v>
      </c>
      <c r="V114" s="1000">
        <v>2193.9844943510002</v>
      </c>
    </row>
    <row r="115" spans="1:25" ht="12.95" customHeight="1">
      <c r="A115" s="141"/>
      <c r="B115" s="1434"/>
      <c r="C115" s="1434"/>
      <c r="D115" s="1435" t="s">
        <v>333</v>
      </c>
      <c r="E115" s="143">
        <v>2683.4300055389999</v>
      </c>
      <c r="F115" s="143">
        <v>2764.1533479210002</v>
      </c>
      <c r="G115" s="143">
        <v>2583.0475566340001</v>
      </c>
      <c r="H115" s="143">
        <v>2619.783665255</v>
      </c>
      <c r="I115" s="865">
        <v>2537.0494034650001</v>
      </c>
      <c r="J115" s="865">
        <v>204.06819468500001</v>
      </c>
      <c r="K115" s="865">
        <v>409.89311967700002</v>
      </c>
      <c r="L115" s="865">
        <v>636.833994362</v>
      </c>
      <c r="M115" s="865">
        <v>834.35705553000003</v>
      </c>
      <c r="N115" s="865">
        <v>1064.8301367829999</v>
      </c>
      <c r="O115" s="888">
        <v>1271.4345438140001</v>
      </c>
      <c r="P115" s="888">
        <v>1471.6034308569999</v>
      </c>
      <c r="Q115" s="888">
        <v>1675.1846865519999</v>
      </c>
      <c r="R115" s="888">
        <v>1883.3100054189999</v>
      </c>
      <c r="S115" s="888">
        <v>2116.7986296099998</v>
      </c>
      <c r="T115" s="888">
        <v>2332.9597857079998</v>
      </c>
      <c r="U115" s="888">
        <v>2542.8088563050001</v>
      </c>
      <c r="V115" s="1000">
        <v>191.77061984400001</v>
      </c>
    </row>
    <row r="116" spans="1:25" ht="12.95" customHeight="1">
      <c r="A116" s="141"/>
      <c r="B116" s="1434"/>
      <c r="C116" s="1434"/>
      <c r="D116" s="1435" t="s">
        <v>334</v>
      </c>
      <c r="E116" s="143">
        <v>2212.9423634790001</v>
      </c>
      <c r="F116" s="143">
        <v>2325.347492763</v>
      </c>
      <c r="G116" s="143">
        <v>1982.073964724</v>
      </c>
      <c r="H116" s="143">
        <v>1828.435895115</v>
      </c>
      <c r="I116" s="865">
        <v>1881.3878210079999</v>
      </c>
      <c r="J116" s="865">
        <v>186.657215307</v>
      </c>
      <c r="K116" s="865">
        <v>349.73754849300002</v>
      </c>
      <c r="L116" s="865">
        <v>524.79085334700005</v>
      </c>
      <c r="M116" s="865">
        <v>706.71420355099997</v>
      </c>
      <c r="N116" s="865">
        <v>896.75613671799999</v>
      </c>
      <c r="O116" s="888">
        <v>1086.8389751090001</v>
      </c>
      <c r="P116" s="888">
        <v>1284.019790157</v>
      </c>
      <c r="Q116" s="888">
        <v>1484.8528932310001</v>
      </c>
      <c r="R116" s="888">
        <v>1679.5926365539999</v>
      </c>
      <c r="S116" s="888">
        <v>1875.2495831650001</v>
      </c>
      <c r="T116" s="888">
        <v>2066.8408661590001</v>
      </c>
      <c r="U116" s="888">
        <v>2300.3812150899998</v>
      </c>
      <c r="V116" s="1000">
        <v>209.65860322899999</v>
      </c>
    </row>
    <row r="117" spans="1:25" ht="12.95" customHeight="1">
      <c r="A117" s="141"/>
      <c r="B117" s="1434"/>
      <c r="C117" s="1434"/>
      <c r="D117" s="1435" t="s">
        <v>335</v>
      </c>
      <c r="E117" s="143">
        <v>14280.630122827</v>
      </c>
      <c r="F117" s="143">
        <v>16505.537805595999</v>
      </c>
      <c r="G117" s="143">
        <v>14118.63245811</v>
      </c>
      <c r="H117" s="143">
        <v>11911.94495648</v>
      </c>
      <c r="I117" s="865">
        <v>17230.773681687999</v>
      </c>
      <c r="J117" s="865">
        <v>1666.5668950050001</v>
      </c>
      <c r="K117" s="865">
        <v>3167.5004846769998</v>
      </c>
      <c r="L117" s="865">
        <v>4877.4695204970003</v>
      </c>
      <c r="M117" s="865">
        <v>6538.8878480399999</v>
      </c>
      <c r="N117" s="865">
        <v>8193.9305089820009</v>
      </c>
      <c r="O117" s="888">
        <v>9803.8829496929993</v>
      </c>
      <c r="P117" s="888">
        <v>11538.796728173</v>
      </c>
      <c r="Q117" s="888">
        <v>13211.98756886</v>
      </c>
      <c r="R117" s="888">
        <v>14882.913572957001</v>
      </c>
      <c r="S117" s="888">
        <v>16689.167650580999</v>
      </c>
      <c r="T117" s="888">
        <v>18446.679142077999</v>
      </c>
      <c r="U117" s="888">
        <v>20245.126523160001</v>
      </c>
      <c r="V117" s="1000">
        <v>1792.555271278</v>
      </c>
    </row>
    <row r="118" spans="1:25" ht="12.95" customHeight="1">
      <c r="A118" s="140"/>
      <c r="B118" s="1431"/>
      <c r="C118" s="1431" t="s">
        <v>11</v>
      </c>
      <c r="D118" s="1431" t="s">
        <v>336</v>
      </c>
      <c r="E118" s="143">
        <v>1177.268680788</v>
      </c>
      <c r="F118" s="143">
        <v>1147.381114987</v>
      </c>
      <c r="G118" s="143">
        <v>1073.9959366099999</v>
      </c>
      <c r="H118" s="143">
        <v>976.12921095499996</v>
      </c>
      <c r="I118" s="865">
        <v>864.366956297</v>
      </c>
      <c r="J118" s="865">
        <v>68.803868515999994</v>
      </c>
      <c r="K118" s="865">
        <v>132.31363409400001</v>
      </c>
      <c r="L118" s="865">
        <v>195.014263089</v>
      </c>
      <c r="M118" s="865">
        <v>256.07490027799997</v>
      </c>
      <c r="N118" s="865">
        <v>318.42538295000003</v>
      </c>
      <c r="O118" s="888">
        <v>373.61960549100002</v>
      </c>
      <c r="P118" s="888">
        <v>444.02706121</v>
      </c>
      <c r="Q118" s="888">
        <v>513.66237983400003</v>
      </c>
      <c r="R118" s="888">
        <v>581.91805818199998</v>
      </c>
      <c r="S118" s="888">
        <v>652.51853413000003</v>
      </c>
      <c r="T118" s="888">
        <v>705.44068391799999</v>
      </c>
      <c r="U118" s="888">
        <v>774.377759212</v>
      </c>
      <c r="V118" s="1000">
        <v>70.504710201999998</v>
      </c>
    </row>
    <row r="119" spans="1:25" ht="12.95" customHeight="1">
      <c r="A119" s="140"/>
      <c r="B119" s="1431"/>
      <c r="C119" s="1431" t="s">
        <v>98</v>
      </c>
      <c r="D119" s="1431" t="s">
        <v>337</v>
      </c>
      <c r="E119" s="143">
        <v>759.98010629299995</v>
      </c>
      <c r="F119" s="143">
        <v>912.731452139</v>
      </c>
      <c r="G119" s="143">
        <v>869.79076024200003</v>
      </c>
      <c r="H119" s="143">
        <v>913.18361863099994</v>
      </c>
      <c r="I119" s="865">
        <v>1332.9288993790001</v>
      </c>
      <c r="J119" s="865">
        <v>157.426539018</v>
      </c>
      <c r="K119" s="865">
        <v>309.65051620000003</v>
      </c>
      <c r="L119" s="865">
        <v>479.15804799900002</v>
      </c>
      <c r="M119" s="865">
        <v>624.73149829199997</v>
      </c>
      <c r="N119" s="865">
        <v>773.35157926399995</v>
      </c>
      <c r="O119" s="888">
        <v>926.80863838400001</v>
      </c>
      <c r="P119" s="888">
        <v>1080.538424134</v>
      </c>
      <c r="Q119" s="888">
        <v>1240.0253815450001</v>
      </c>
      <c r="R119" s="888">
        <v>1393.430251192</v>
      </c>
      <c r="S119" s="888">
        <v>1541.9699853300001</v>
      </c>
      <c r="T119" s="888">
        <v>1692.086740236</v>
      </c>
      <c r="U119" s="888">
        <v>1855.9737786400001</v>
      </c>
      <c r="V119" s="1000">
        <v>178.135801878</v>
      </c>
    </row>
    <row r="120" spans="1:25" ht="12.95" customHeight="1">
      <c r="A120" s="140"/>
      <c r="B120" s="1431"/>
      <c r="C120" s="1431" t="s">
        <v>97</v>
      </c>
      <c r="D120" s="1431" t="s">
        <v>328</v>
      </c>
      <c r="E120" s="143">
        <v>21235.993271959</v>
      </c>
      <c r="F120" s="143">
        <v>35777.515604034001</v>
      </c>
      <c r="G120" s="143">
        <v>34462.541217846003</v>
      </c>
      <c r="H120" s="143">
        <v>33676.370855241003</v>
      </c>
      <c r="I120" s="865">
        <v>42393.538164988</v>
      </c>
      <c r="J120" s="865">
        <v>3750.1002541610001</v>
      </c>
      <c r="K120" s="865">
        <v>7304.6049015119997</v>
      </c>
      <c r="L120" s="865">
        <v>10987.244482210001</v>
      </c>
      <c r="M120" s="865">
        <v>14794.105581862999</v>
      </c>
      <c r="N120" s="865">
        <v>18792.249674334998</v>
      </c>
      <c r="O120" s="888">
        <v>22531.670366405</v>
      </c>
      <c r="P120" s="888">
        <v>26613.695728391998</v>
      </c>
      <c r="Q120" s="888">
        <v>30684.108597024999</v>
      </c>
      <c r="R120" s="888">
        <v>34626.241805619997</v>
      </c>
      <c r="S120" s="888">
        <v>39050.130339980999</v>
      </c>
      <c r="T120" s="888">
        <v>43345.784103263002</v>
      </c>
      <c r="U120" s="888">
        <v>47496.771794544999</v>
      </c>
      <c r="V120" s="1000">
        <v>4638.3215414879996</v>
      </c>
    </row>
    <row r="121" spans="1:25" ht="12.95" customHeight="1">
      <c r="A121" s="140"/>
      <c r="B121" s="1431"/>
      <c r="C121" s="1431" t="s">
        <v>125</v>
      </c>
      <c r="D121" s="1431" t="s">
        <v>338</v>
      </c>
      <c r="E121" s="143">
        <v>4.7747812810000001</v>
      </c>
      <c r="F121" s="143">
        <v>76.256406346999995</v>
      </c>
      <c r="G121" s="143">
        <v>83.756821654000007</v>
      </c>
      <c r="H121" s="143">
        <v>0</v>
      </c>
      <c r="I121" s="865">
        <v>0</v>
      </c>
      <c r="J121" s="865">
        <v>0</v>
      </c>
      <c r="K121" s="865">
        <v>0</v>
      </c>
      <c r="L121" s="865">
        <v>0</v>
      </c>
      <c r="M121" s="865">
        <v>0</v>
      </c>
      <c r="N121" s="865">
        <v>0</v>
      </c>
      <c r="O121" s="888">
        <v>0</v>
      </c>
      <c r="P121" s="888">
        <v>0</v>
      </c>
      <c r="Q121" s="888">
        <v>0</v>
      </c>
      <c r="R121" s="888">
        <v>0</v>
      </c>
      <c r="S121" s="888">
        <v>0</v>
      </c>
      <c r="T121" s="888">
        <v>0</v>
      </c>
      <c r="U121" s="888">
        <v>0</v>
      </c>
      <c r="V121" s="1000">
        <v>0</v>
      </c>
    </row>
    <row r="122" spans="1:25" ht="12.95" customHeight="1">
      <c r="A122" s="154" t="s">
        <v>204</v>
      </c>
      <c r="B122" s="1427" t="s">
        <v>339</v>
      </c>
      <c r="C122" s="1427"/>
      <c r="D122" s="1427"/>
      <c r="E122" s="143">
        <v>38636.216786792997</v>
      </c>
      <c r="F122" s="143">
        <v>40811.398137092998</v>
      </c>
      <c r="G122" s="143">
        <v>45091.277874038002</v>
      </c>
      <c r="H122" s="143">
        <v>48773.940927549003</v>
      </c>
      <c r="I122" s="866">
        <v>49534.903221624001</v>
      </c>
      <c r="J122" s="866">
        <v>3756.7600292239999</v>
      </c>
      <c r="K122" s="866">
        <v>7687.14902342</v>
      </c>
      <c r="L122" s="866">
        <v>11763.905822085</v>
      </c>
      <c r="M122" s="866">
        <v>15694.344460341999</v>
      </c>
      <c r="N122" s="866">
        <v>19807.717116650001</v>
      </c>
      <c r="O122" s="888">
        <v>24100.326651602001</v>
      </c>
      <c r="P122" s="888">
        <v>28237.368513942001</v>
      </c>
      <c r="Q122" s="888">
        <v>32456.238314923001</v>
      </c>
      <c r="R122" s="888">
        <v>36905.604998048002</v>
      </c>
      <c r="S122" s="888">
        <v>41319.886791112003</v>
      </c>
      <c r="T122" s="888">
        <v>45529.147533144998</v>
      </c>
      <c r="U122" s="888">
        <v>50296.915909408999</v>
      </c>
      <c r="V122" s="1000">
        <v>4075.7649277649998</v>
      </c>
    </row>
    <row r="123" spans="1:25" ht="12.95" customHeight="1">
      <c r="A123" s="154" t="s">
        <v>105</v>
      </c>
      <c r="B123" s="1427" t="s">
        <v>340</v>
      </c>
      <c r="C123" s="1427"/>
      <c r="D123" s="1427"/>
      <c r="E123" s="143"/>
      <c r="F123" s="143"/>
      <c r="G123" s="143"/>
      <c r="H123" s="143">
        <v>0</v>
      </c>
      <c r="I123" s="841"/>
      <c r="J123" s="841">
        <v>0</v>
      </c>
      <c r="K123" s="841">
        <v>0</v>
      </c>
      <c r="L123" s="841">
        <v>0</v>
      </c>
      <c r="M123" s="841">
        <v>0</v>
      </c>
      <c r="N123" s="841">
        <v>0</v>
      </c>
      <c r="O123" s="887">
        <v>0</v>
      </c>
      <c r="P123" s="887">
        <v>0</v>
      </c>
      <c r="Q123" s="887">
        <v>0</v>
      </c>
      <c r="R123" s="887">
        <v>0</v>
      </c>
      <c r="S123" s="887">
        <v>0</v>
      </c>
      <c r="T123" s="887">
        <v>0</v>
      </c>
      <c r="U123" s="887">
        <v>0</v>
      </c>
      <c r="V123" s="990">
        <v>0</v>
      </c>
    </row>
    <row r="124" spans="1:25" ht="12.95" customHeight="1">
      <c r="A124" s="140"/>
      <c r="B124" s="1431" t="s">
        <v>18</v>
      </c>
      <c r="C124" s="1432" t="s">
        <v>341</v>
      </c>
      <c r="D124" s="1432"/>
      <c r="E124" s="143">
        <v>8163.4267648590003</v>
      </c>
      <c r="F124" s="143">
        <v>12166.296767960001</v>
      </c>
      <c r="G124" s="143">
        <v>13850.802699094</v>
      </c>
      <c r="H124" s="143">
        <v>11387.979682781001</v>
      </c>
      <c r="I124" s="841">
        <v>11296.285103767999</v>
      </c>
      <c r="J124" s="841">
        <v>1638.8742832160001</v>
      </c>
      <c r="K124" s="841">
        <v>2102.1103779639998</v>
      </c>
      <c r="L124" s="841">
        <v>3265.028540277</v>
      </c>
      <c r="M124" s="841">
        <v>4118.9681914319999</v>
      </c>
      <c r="N124" s="841">
        <v>5055.3364516430001</v>
      </c>
      <c r="O124" s="887">
        <v>5914.1269774089997</v>
      </c>
      <c r="P124" s="887">
        <v>6932.7988928510003</v>
      </c>
      <c r="Q124" s="887">
        <v>7985.2839623919999</v>
      </c>
      <c r="R124" s="887">
        <v>9162.9379636979993</v>
      </c>
      <c r="S124" s="887">
        <v>10556.307848027</v>
      </c>
      <c r="T124" s="887">
        <v>11569.008355763999</v>
      </c>
      <c r="U124" s="887">
        <v>12984.739554696</v>
      </c>
      <c r="V124" s="990">
        <v>1283.064923426</v>
      </c>
      <c r="Y124" s="54"/>
    </row>
    <row r="125" spans="1:25" ht="24">
      <c r="A125" s="140"/>
      <c r="B125" s="1431"/>
      <c r="C125" s="1431" t="s">
        <v>8</v>
      </c>
      <c r="D125" s="1431" t="s">
        <v>342</v>
      </c>
      <c r="E125" s="143">
        <v>702.87977170500005</v>
      </c>
      <c r="F125" s="143">
        <v>900.20769426000004</v>
      </c>
      <c r="G125" s="143">
        <v>699.24492684699999</v>
      </c>
      <c r="H125" s="143">
        <v>436.589356388</v>
      </c>
      <c r="I125" s="841">
        <v>346.07799941000002</v>
      </c>
      <c r="J125" s="841">
        <v>67.662667377999995</v>
      </c>
      <c r="K125" s="841">
        <v>73.375237397999996</v>
      </c>
      <c r="L125" s="841">
        <v>93.466270660000006</v>
      </c>
      <c r="M125" s="841">
        <v>92.977260016000002</v>
      </c>
      <c r="N125" s="841">
        <v>135.376189995</v>
      </c>
      <c r="O125" s="887">
        <v>186.869379565</v>
      </c>
      <c r="P125" s="887">
        <v>274.76631481599998</v>
      </c>
      <c r="Q125" s="887">
        <v>357.20455059699998</v>
      </c>
      <c r="R125" s="887">
        <v>430.98143840900002</v>
      </c>
      <c r="S125" s="887">
        <v>453.03233827399998</v>
      </c>
      <c r="T125" s="887">
        <v>484.41120037000002</v>
      </c>
      <c r="U125" s="887">
        <v>657.74422588799996</v>
      </c>
      <c r="V125" s="990">
        <v>108.6631304</v>
      </c>
    </row>
    <row r="126" spans="1:25" ht="24">
      <c r="A126" s="140"/>
      <c r="B126" s="1431"/>
      <c r="C126" s="1431" t="s">
        <v>9</v>
      </c>
      <c r="D126" s="1431" t="s">
        <v>345</v>
      </c>
      <c r="E126" s="143">
        <v>4.9393151000000003E-2</v>
      </c>
      <c r="F126" s="143">
        <v>0.88204884500000003</v>
      </c>
      <c r="G126" s="143">
        <v>0</v>
      </c>
      <c r="H126" s="143">
        <v>0</v>
      </c>
      <c r="I126" s="841">
        <v>0</v>
      </c>
      <c r="J126" s="841">
        <v>0</v>
      </c>
      <c r="K126" s="841">
        <v>0</v>
      </c>
      <c r="L126" s="841">
        <v>0</v>
      </c>
      <c r="M126" s="841">
        <v>0</v>
      </c>
      <c r="N126" s="841">
        <v>0</v>
      </c>
      <c r="O126" s="887">
        <v>0</v>
      </c>
      <c r="P126" s="887">
        <v>0</v>
      </c>
      <c r="Q126" s="887">
        <v>0</v>
      </c>
      <c r="R126" s="887">
        <v>2.9999999999999997E-4</v>
      </c>
      <c r="S126" s="887">
        <v>2.9999999999999997E-4</v>
      </c>
      <c r="T126" s="887">
        <v>2.9999999999999997E-4</v>
      </c>
      <c r="U126" s="887">
        <v>2.9999999999999997E-4</v>
      </c>
      <c r="V126" s="990">
        <v>0</v>
      </c>
    </row>
    <row r="127" spans="1:25" ht="24">
      <c r="A127" s="140"/>
      <c r="B127" s="1431"/>
      <c r="C127" s="1431" t="s">
        <v>10</v>
      </c>
      <c r="D127" s="1431" t="s">
        <v>343</v>
      </c>
      <c r="E127" s="143">
        <v>0</v>
      </c>
      <c r="F127" s="143">
        <v>0</v>
      </c>
      <c r="G127" s="143">
        <v>0</v>
      </c>
      <c r="H127" s="143">
        <v>2.525697123</v>
      </c>
      <c r="I127" s="841">
        <v>0.30184349999999999</v>
      </c>
      <c r="J127" s="841">
        <v>2.175E-4</v>
      </c>
      <c r="K127" s="841">
        <v>3.6499999999999998E-4</v>
      </c>
      <c r="L127" s="841">
        <v>5.5250000000000004E-4</v>
      </c>
      <c r="M127" s="841">
        <v>7.7749999999999998E-4</v>
      </c>
      <c r="N127" s="841">
        <v>1.0525000000000001E-3</v>
      </c>
      <c r="O127" s="841">
        <v>1.1950000000000001E-3</v>
      </c>
      <c r="P127" s="841">
        <v>1.3975000000000001E-3</v>
      </c>
      <c r="Q127" s="841">
        <v>1.6375000000000001E-3</v>
      </c>
      <c r="R127" s="841">
        <v>0.80518299999999998</v>
      </c>
      <c r="S127" s="841">
        <v>0.80548299999999995</v>
      </c>
      <c r="T127" s="841">
        <v>0.95659000000000005</v>
      </c>
      <c r="U127" s="841">
        <v>1.2233805</v>
      </c>
      <c r="V127" s="988">
        <v>2.475E-4</v>
      </c>
    </row>
    <row r="128" spans="1:25">
      <c r="A128" s="140"/>
      <c r="B128" s="1431"/>
      <c r="C128" s="1431" t="s">
        <v>11</v>
      </c>
      <c r="D128" s="1431" t="s">
        <v>344</v>
      </c>
      <c r="E128" s="143">
        <v>143.666379186</v>
      </c>
      <c r="F128" s="143">
        <v>843.16455302999998</v>
      </c>
      <c r="G128" s="143">
        <v>1658.4155893239999</v>
      </c>
      <c r="H128" s="143">
        <v>2016.6447541380001</v>
      </c>
      <c r="I128" s="841">
        <v>1653.697041183</v>
      </c>
      <c r="J128" s="841">
        <v>80.420683709000002</v>
      </c>
      <c r="K128" s="841">
        <v>147.71115941400001</v>
      </c>
      <c r="L128" s="841">
        <v>227.241949629</v>
      </c>
      <c r="M128" s="841">
        <v>358.00597411899997</v>
      </c>
      <c r="N128" s="841">
        <v>505.22732971599999</v>
      </c>
      <c r="O128" s="841">
        <v>572.85745377000001</v>
      </c>
      <c r="P128" s="841">
        <v>714.04978584499997</v>
      </c>
      <c r="Q128" s="841">
        <v>947.80218352999998</v>
      </c>
      <c r="R128" s="841">
        <v>1111.926696686</v>
      </c>
      <c r="S128" s="841">
        <v>1279.7722072900001</v>
      </c>
      <c r="T128" s="841">
        <v>1379.30502705</v>
      </c>
      <c r="U128" s="841">
        <v>1449.349819987</v>
      </c>
      <c r="V128" s="988">
        <v>66.127510017000006</v>
      </c>
    </row>
    <row r="129" spans="1:25" ht="24">
      <c r="A129" s="140"/>
      <c r="B129" s="1431"/>
      <c r="C129" s="1431" t="s">
        <v>98</v>
      </c>
      <c r="D129" s="1431" t="s">
        <v>346</v>
      </c>
      <c r="E129" s="143">
        <v>1951.3137565970001</v>
      </c>
      <c r="F129" s="143">
        <v>2920.4424064</v>
      </c>
      <c r="G129" s="143">
        <v>3539.6374779900002</v>
      </c>
      <c r="H129" s="143">
        <v>4415.6619409369996</v>
      </c>
      <c r="I129" s="841">
        <v>4958.325555722</v>
      </c>
      <c r="J129" s="841">
        <v>397.53656591800001</v>
      </c>
      <c r="K129" s="841">
        <v>828.85578605700005</v>
      </c>
      <c r="L129" s="841">
        <v>1293.4065737220001</v>
      </c>
      <c r="M129" s="841">
        <v>1739.2033372129999</v>
      </c>
      <c r="N129" s="841">
        <v>2193.5379901729998</v>
      </c>
      <c r="O129" s="841">
        <v>2605.4156530939999</v>
      </c>
      <c r="P129" s="841">
        <v>3045.424359396</v>
      </c>
      <c r="Q129" s="841">
        <v>3507.3846504930002</v>
      </c>
      <c r="R129" s="841">
        <v>3976.204303559</v>
      </c>
      <c r="S129" s="841">
        <v>4483.7134704990003</v>
      </c>
      <c r="T129" s="841">
        <v>4940.1648789170004</v>
      </c>
      <c r="U129" s="841">
        <v>5453.8398573510003</v>
      </c>
      <c r="V129" s="988">
        <v>388.598013498</v>
      </c>
      <c r="Y129" s="33"/>
    </row>
    <row r="130" spans="1:25" ht="16.7" customHeight="1">
      <c r="A130" s="140"/>
      <c r="B130" s="1431"/>
      <c r="C130" s="1431" t="s">
        <v>97</v>
      </c>
      <c r="D130" s="1431" t="s">
        <v>347</v>
      </c>
      <c r="E130" s="143">
        <v>5365.51746422</v>
      </c>
      <c r="F130" s="143">
        <v>7501.6000654250001</v>
      </c>
      <c r="G130" s="143">
        <v>7953.5047049329996</v>
      </c>
      <c r="H130" s="143">
        <v>4516.5579341949997</v>
      </c>
      <c r="I130" s="841">
        <v>4337.8826639529998</v>
      </c>
      <c r="J130" s="867">
        <v>1093.254148711</v>
      </c>
      <c r="K130" s="867">
        <v>1052.167830095</v>
      </c>
      <c r="L130" s="841">
        <v>1650.9131937659999</v>
      </c>
      <c r="M130" s="841">
        <v>1928.7808425840001</v>
      </c>
      <c r="N130" s="841">
        <v>2221.1938892590001</v>
      </c>
      <c r="O130" s="841">
        <v>2548.9832959800001</v>
      </c>
      <c r="P130" s="841">
        <v>2898.5570352939999</v>
      </c>
      <c r="Q130" s="841">
        <v>3172.8909402720001</v>
      </c>
      <c r="R130" s="841">
        <v>3643.0200420440001</v>
      </c>
      <c r="S130" s="841">
        <v>4338.9840489640001</v>
      </c>
      <c r="T130" s="841">
        <v>4764.1703594270002</v>
      </c>
      <c r="U130" s="841">
        <v>5422.5819709699999</v>
      </c>
      <c r="V130" s="988">
        <v>719.67602201099999</v>
      </c>
    </row>
    <row r="131" spans="1:25" ht="12.95" customHeight="1">
      <c r="A131" s="140"/>
      <c r="B131" s="1431" t="s">
        <v>19</v>
      </c>
      <c r="C131" s="1432" t="s">
        <v>348</v>
      </c>
      <c r="D131" s="1432"/>
      <c r="E131" s="143">
        <v>31601.448070109</v>
      </c>
      <c r="F131" s="143">
        <v>37976.513199847999</v>
      </c>
      <c r="G131" s="143">
        <v>42382.303057145997</v>
      </c>
      <c r="H131" s="143">
        <v>41341.149541247003</v>
      </c>
      <c r="I131" s="867">
        <v>42199.363130582002</v>
      </c>
      <c r="J131" s="841">
        <v>3860.7151913560001</v>
      </c>
      <c r="K131" s="841">
        <v>6974.2979885929999</v>
      </c>
      <c r="L131" s="841">
        <v>10698.395102307</v>
      </c>
      <c r="M131" s="841">
        <v>14755.784636808999</v>
      </c>
      <c r="N131" s="841">
        <v>18214.610829223999</v>
      </c>
      <c r="O131" s="841">
        <v>21518.774290459001</v>
      </c>
      <c r="P131" s="841">
        <v>25333.374076346001</v>
      </c>
      <c r="Q131" s="841">
        <v>29069.638550537999</v>
      </c>
      <c r="R131" s="841">
        <v>33105.245009218001</v>
      </c>
      <c r="S131" s="841">
        <v>37596.579755714003</v>
      </c>
      <c r="T131" s="841">
        <v>41293.192609242004</v>
      </c>
      <c r="U131" s="841">
        <v>45672.669583948002</v>
      </c>
      <c r="V131" s="988">
        <v>3838.1366586180002</v>
      </c>
      <c r="Y131" s="53"/>
    </row>
    <row r="132" spans="1:25" ht="24">
      <c r="A132" s="140"/>
      <c r="B132" s="1431"/>
      <c r="C132" s="1431" t="s">
        <v>8</v>
      </c>
      <c r="D132" s="1431" t="s">
        <v>349</v>
      </c>
      <c r="E132" s="143">
        <v>402.94874810900001</v>
      </c>
      <c r="F132" s="143">
        <v>107.88256266800001</v>
      </c>
      <c r="G132" s="143">
        <v>28.511175789999999</v>
      </c>
      <c r="H132" s="143">
        <v>211.197628853</v>
      </c>
      <c r="I132" s="841">
        <v>37.485016928</v>
      </c>
      <c r="J132" s="841">
        <v>6.879356649</v>
      </c>
      <c r="K132" s="841">
        <v>9.0806532529999995</v>
      </c>
      <c r="L132" s="841">
        <v>15.479484707999999</v>
      </c>
      <c r="M132" s="841">
        <v>77.375807030999994</v>
      </c>
      <c r="N132" s="841">
        <v>63.008882739000001</v>
      </c>
      <c r="O132" s="841">
        <v>79.220616757000002</v>
      </c>
      <c r="P132" s="841">
        <v>85.918744712000006</v>
      </c>
      <c r="Q132" s="841">
        <v>102.614666957</v>
      </c>
      <c r="R132" s="841">
        <v>118.54689179099999</v>
      </c>
      <c r="S132" s="841">
        <v>145.617685846</v>
      </c>
      <c r="T132" s="841">
        <v>180.072257834</v>
      </c>
      <c r="U132" s="841">
        <v>203.05475137900001</v>
      </c>
      <c r="V132" s="988">
        <v>39.542950961000003</v>
      </c>
    </row>
    <row r="133" spans="1:25" ht="24">
      <c r="A133" s="140"/>
      <c r="B133" s="1431"/>
      <c r="C133" s="1431" t="s">
        <v>9</v>
      </c>
      <c r="D133" s="1431" t="s">
        <v>350</v>
      </c>
      <c r="E133" s="143">
        <v>0</v>
      </c>
      <c r="F133" s="143">
        <v>0</v>
      </c>
      <c r="G133" s="143">
        <v>0</v>
      </c>
      <c r="H133" s="143">
        <v>0</v>
      </c>
      <c r="I133" s="841">
        <v>0</v>
      </c>
      <c r="J133" s="841">
        <v>0</v>
      </c>
      <c r="K133" s="841">
        <v>0</v>
      </c>
      <c r="L133" s="841">
        <v>0</v>
      </c>
      <c r="M133" s="841">
        <v>0</v>
      </c>
      <c r="N133" s="841">
        <v>0</v>
      </c>
      <c r="O133" s="841">
        <v>0</v>
      </c>
      <c r="P133" s="841">
        <v>0</v>
      </c>
      <c r="Q133" s="841">
        <v>0</v>
      </c>
      <c r="R133" s="841">
        <v>0</v>
      </c>
      <c r="S133" s="841">
        <v>0</v>
      </c>
      <c r="T133" s="841">
        <v>0</v>
      </c>
      <c r="U133" s="841">
        <v>0</v>
      </c>
      <c r="V133" s="988">
        <v>0</v>
      </c>
    </row>
    <row r="134" spans="1:25" ht="24">
      <c r="A134" s="140"/>
      <c r="B134" s="1431"/>
      <c r="C134" s="1431" t="s">
        <v>10</v>
      </c>
      <c r="D134" s="1431" t="s">
        <v>351</v>
      </c>
      <c r="E134" s="143">
        <v>0</v>
      </c>
      <c r="F134" s="143">
        <v>0</v>
      </c>
      <c r="G134" s="143">
        <v>0</v>
      </c>
      <c r="H134" s="143">
        <v>0</v>
      </c>
      <c r="I134" s="841">
        <v>0</v>
      </c>
      <c r="J134" s="841">
        <v>0</v>
      </c>
      <c r="K134" s="841">
        <v>0</v>
      </c>
      <c r="L134" s="841">
        <v>0</v>
      </c>
      <c r="M134" s="841">
        <v>0</v>
      </c>
      <c r="N134" s="841">
        <v>0</v>
      </c>
      <c r="O134" s="841">
        <v>0</v>
      </c>
      <c r="P134" s="841">
        <v>0</v>
      </c>
      <c r="Q134" s="841">
        <v>0</v>
      </c>
      <c r="R134" s="841">
        <v>3.4809002310000001</v>
      </c>
      <c r="S134" s="841">
        <v>7.31630717</v>
      </c>
      <c r="T134" s="841">
        <v>7.31630717</v>
      </c>
      <c r="U134" s="841">
        <v>13.129541925</v>
      </c>
      <c r="V134" s="988">
        <v>0</v>
      </c>
    </row>
    <row r="135" spans="1:25">
      <c r="A135" s="140"/>
      <c r="B135" s="1431"/>
      <c r="C135" s="1431" t="s">
        <v>11</v>
      </c>
      <c r="D135" s="1431" t="s">
        <v>352</v>
      </c>
      <c r="E135" s="143">
        <v>124.280228783</v>
      </c>
      <c r="F135" s="143">
        <v>757.07392511700004</v>
      </c>
      <c r="G135" s="143">
        <v>1539.322452245</v>
      </c>
      <c r="H135" s="143">
        <v>1940.008529768</v>
      </c>
      <c r="I135" s="841">
        <v>1606.2743044440001</v>
      </c>
      <c r="J135" s="841">
        <v>105.067581842</v>
      </c>
      <c r="K135" s="841">
        <v>161.701884425</v>
      </c>
      <c r="L135" s="841">
        <v>248.014562619</v>
      </c>
      <c r="M135" s="841">
        <v>380.89580314900002</v>
      </c>
      <c r="N135" s="841">
        <v>522.71044913799994</v>
      </c>
      <c r="O135" s="841">
        <v>581.66568085699998</v>
      </c>
      <c r="P135" s="841">
        <v>719.58978912600003</v>
      </c>
      <c r="Q135" s="841">
        <v>910.67509514100004</v>
      </c>
      <c r="R135" s="841">
        <v>1061.6918555469999</v>
      </c>
      <c r="S135" s="841">
        <v>1236.9206942000001</v>
      </c>
      <c r="T135" s="841">
        <v>1338.402090245</v>
      </c>
      <c r="U135" s="841">
        <v>1421.0546435870001</v>
      </c>
      <c r="V135" s="988">
        <v>70.437270816999998</v>
      </c>
    </row>
    <row r="136" spans="1:25">
      <c r="A136" s="140"/>
      <c r="B136" s="1431"/>
      <c r="C136" s="1431" t="s">
        <v>98</v>
      </c>
      <c r="D136" s="1431" t="s">
        <v>353</v>
      </c>
      <c r="E136" s="143">
        <v>6105.9626662359997</v>
      </c>
      <c r="F136" s="143">
        <v>9569.0455132509996</v>
      </c>
      <c r="G136" s="143">
        <v>11084.395428275</v>
      </c>
      <c r="H136" s="143">
        <v>6833.5103047370003</v>
      </c>
      <c r="I136" s="841">
        <v>7483.7116728889996</v>
      </c>
      <c r="J136" s="841">
        <v>1404.2994602890001</v>
      </c>
      <c r="K136" s="841">
        <v>1753.32673651</v>
      </c>
      <c r="L136" s="865">
        <v>2556.299816444</v>
      </c>
      <c r="M136" s="865">
        <v>3388.1976266410002</v>
      </c>
      <c r="N136" s="865">
        <v>3938.101652711</v>
      </c>
      <c r="O136" s="865">
        <v>4547.1290945330002</v>
      </c>
      <c r="P136" s="865">
        <v>5103.4799973090003</v>
      </c>
      <c r="Q136" s="865">
        <v>5797.8968887370002</v>
      </c>
      <c r="R136" s="865">
        <v>6886.4658041390003</v>
      </c>
      <c r="S136" s="865">
        <v>8047.0391614660002</v>
      </c>
      <c r="T136" s="865">
        <v>8788.3708441130002</v>
      </c>
      <c r="U136" s="865">
        <v>9496.1883089860003</v>
      </c>
      <c r="V136" s="999">
        <v>1271.996591585</v>
      </c>
    </row>
    <row r="137" spans="1:25" ht="24">
      <c r="A137" s="142"/>
      <c r="B137" s="1441"/>
      <c r="C137" s="1431" t="s">
        <v>97</v>
      </c>
      <c r="D137" s="1431" t="s">
        <v>354</v>
      </c>
      <c r="E137" s="143">
        <v>73.237680795000003</v>
      </c>
      <c r="F137" s="143">
        <v>62.415361161</v>
      </c>
      <c r="G137" s="143">
        <v>104.22706491700001</v>
      </c>
      <c r="H137" s="143">
        <v>92.887871723000003</v>
      </c>
      <c r="I137" s="841">
        <v>89.645641079000001</v>
      </c>
      <c r="J137" s="841">
        <v>7.2011409730000002</v>
      </c>
      <c r="K137" s="841">
        <v>14.093702384</v>
      </c>
      <c r="L137" s="841">
        <v>20.423346031000001</v>
      </c>
      <c r="M137" s="841">
        <v>27.696947817000002</v>
      </c>
      <c r="N137" s="841">
        <v>34.505655517999998</v>
      </c>
      <c r="O137" s="841">
        <v>41.548157119999999</v>
      </c>
      <c r="P137" s="841">
        <v>48.652898245000003</v>
      </c>
      <c r="Q137" s="841">
        <v>55.934112976999998</v>
      </c>
      <c r="R137" s="841">
        <v>62.819076074000002</v>
      </c>
      <c r="S137" s="841">
        <v>70.039453664000007</v>
      </c>
      <c r="T137" s="841">
        <v>77.135571151999997</v>
      </c>
      <c r="U137" s="841">
        <v>85.728889181</v>
      </c>
      <c r="V137" s="988">
        <v>6.131037675</v>
      </c>
    </row>
    <row r="138" spans="1:25" ht="12.95" customHeight="1">
      <c r="A138" s="142"/>
      <c r="B138" s="1441"/>
      <c r="C138" s="1431" t="s">
        <v>125</v>
      </c>
      <c r="D138" s="1431" t="s">
        <v>347</v>
      </c>
      <c r="E138" s="143">
        <v>24895.018746186</v>
      </c>
      <c r="F138" s="143">
        <v>27480.095837650999</v>
      </c>
      <c r="G138" s="143">
        <v>29625.846935918998</v>
      </c>
      <c r="H138" s="143">
        <v>32263.545206166</v>
      </c>
      <c r="I138" s="865">
        <v>32982.246495241998</v>
      </c>
      <c r="J138" s="842">
        <v>2337.2676516030001</v>
      </c>
      <c r="K138" s="842">
        <v>5036.095012021</v>
      </c>
      <c r="L138" s="842">
        <v>7858.1778925050003</v>
      </c>
      <c r="M138" s="842">
        <v>10881.618452171</v>
      </c>
      <c r="N138" s="842">
        <v>13656.284189118</v>
      </c>
      <c r="O138" s="842">
        <v>16269.210741192001</v>
      </c>
      <c r="P138" s="842">
        <v>19375.732646953998</v>
      </c>
      <c r="Q138" s="842">
        <v>22202.517786725999</v>
      </c>
      <c r="R138" s="842">
        <v>24972.240481436002</v>
      </c>
      <c r="S138" s="842">
        <v>28089.646453368001</v>
      </c>
      <c r="T138" s="842">
        <v>30901.895538728</v>
      </c>
      <c r="U138" s="842">
        <v>34453.51344889</v>
      </c>
      <c r="V138" s="997">
        <v>2450.0288075799999</v>
      </c>
    </row>
    <row r="139" spans="1:25" ht="23.1" customHeight="1">
      <c r="A139" s="939" t="s">
        <v>205</v>
      </c>
      <c r="B139" s="1427" t="s">
        <v>355</v>
      </c>
      <c r="C139" s="1427"/>
      <c r="D139" s="1427"/>
      <c r="E139" s="239">
        <v>15198.195481543</v>
      </c>
      <c r="F139" s="239">
        <v>15001.181705204999</v>
      </c>
      <c r="G139" s="239">
        <v>16559.777515985999</v>
      </c>
      <c r="H139" s="239">
        <v>18820.771069082999</v>
      </c>
      <c r="I139" s="842">
        <v>18631.825194810001</v>
      </c>
      <c r="J139" s="842">
        <v>1534.9191210839999</v>
      </c>
      <c r="K139" s="842">
        <v>2814.9614127909999</v>
      </c>
      <c r="L139" s="842">
        <v>4330.5392600550003</v>
      </c>
      <c r="M139" s="842">
        <v>5057.5280149649998</v>
      </c>
      <c r="N139" s="842">
        <v>6648.4427390689998</v>
      </c>
      <c r="O139" s="842">
        <v>8495.6793385519995</v>
      </c>
      <c r="P139" s="842">
        <v>9836.7933304470007</v>
      </c>
      <c r="Q139" s="842">
        <v>11371.883726777</v>
      </c>
      <c r="R139" s="842">
        <v>12963.297952528001</v>
      </c>
      <c r="S139" s="842">
        <v>14279.614883425</v>
      </c>
      <c r="T139" s="842">
        <v>15804.963279666999</v>
      </c>
      <c r="U139" s="842">
        <v>17608.985880157001</v>
      </c>
      <c r="V139" s="997">
        <v>1520.693192573</v>
      </c>
    </row>
    <row r="140" spans="1:25" ht="12.95" customHeight="1">
      <c r="A140" s="939" t="s">
        <v>206</v>
      </c>
      <c r="B140" s="1427" t="s">
        <v>356</v>
      </c>
      <c r="C140" s="1427"/>
      <c r="D140" s="1427"/>
      <c r="E140" s="239">
        <v>5488.0427229830002</v>
      </c>
      <c r="F140" s="239">
        <v>5199.6362122749997</v>
      </c>
      <c r="G140" s="239">
        <v>5772.1268514080002</v>
      </c>
      <c r="H140" s="239">
        <v>7224.3863828089998</v>
      </c>
      <c r="I140" s="842">
        <v>10921.195794619</v>
      </c>
      <c r="J140" s="842">
        <v>1174.9102502779999</v>
      </c>
      <c r="K140" s="842">
        <v>2536.172076932</v>
      </c>
      <c r="L140" s="842">
        <v>3552.680293202</v>
      </c>
      <c r="M140" s="842">
        <v>4917.5698478929999</v>
      </c>
      <c r="N140" s="842">
        <v>6136.6934095779998</v>
      </c>
      <c r="O140" s="842">
        <v>7426.7397154050004</v>
      </c>
      <c r="P140" s="842">
        <v>8726.1123018369999</v>
      </c>
      <c r="Q140" s="842">
        <v>3294.6433863040002</v>
      </c>
      <c r="R140" s="842">
        <v>4714.0955661090002</v>
      </c>
      <c r="S140" s="842">
        <v>6126.9645949579999</v>
      </c>
      <c r="T140" s="842">
        <v>7595.3229267340002</v>
      </c>
      <c r="U140" s="842">
        <v>10078.666127312001</v>
      </c>
      <c r="V140" s="997">
        <v>493.33830023100001</v>
      </c>
    </row>
    <row r="141" spans="1:25" ht="12.95" customHeight="1">
      <c r="A141" s="939" t="s">
        <v>207</v>
      </c>
      <c r="B141" s="1427" t="s">
        <v>357</v>
      </c>
      <c r="C141" s="1427"/>
      <c r="D141" s="1427"/>
      <c r="E141" s="239">
        <v>5528.9115289840001</v>
      </c>
      <c r="F141" s="239">
        <v>5163.9516306089999</v>
      </c>
      <c r="G141" s="239">
        <v>5834.7414246300004</v>
      </c>
      <c r="H141" s="239">
        <v>7428.1315562520003</v>
      </c>
      <c r="I141" s="842">
        <v>11084.962796759</v>
      </c>
      <c r="J141" s="842">
        <v>1168.9792029800001</v>
      </c>
      <c r="K141" s="842">
        <v>2554.2069506170001</v>
      </c>
      <c r="L141" s="842">
        <v>3569.6129508869999</v>
      </c>
      <c r="M141" s="842">
        <v>4922.4950503620003</v>
      </c>
      <c r="N141" s="842">
        <v>6153.4138873029997</v>
      </c>
      <c r="O141" s="842">
        <v>7473.8063805339998</v>
      </c>
      <c r="P141" s="842">
        <v>8792.3810857080007</v>
      </c>
      <c r="Q141" s="842">
        <v>3441.0109767240001</v>
      </c>
      <c r="R141" s="842">
        <v>4903.1040605919998</v>
      </c>
      <c r="S141" s="842">
        <v>6325.9570058170002</v>
      </c>
      <c r="T141" s="842">
        <v>7803.8432486450001</v>
      </c>
      <c r="U141" s="842">
        <v>10341.140132983001</v>
      </c>
      <c r="V141" s="997">
        <v>466.95114411200001</v>
      </c>
    </row>
    <row r="142" spans="1:25" ht="12.95" customHeight="1">
      <c r="A142" s="939" t="s">
        <v>208</v>
      </c>
      <c r="B142" s="1427" t="s">
        <v>358</v>
      </c>
      <c r="C142" s="1427"/>
      <c r="D142" s="1427"/>
      <c r="E142" s="239">
        <v>-40.868806001000003</v>
      </c>
      <c r="F142" s="239">
        <v>35.684581666</v>
      </c>
      <c r="G142" s="239">
        <v>-62.614573221999997</v>
      </c>
      <c r="H142" s="239">
        <v>-203.745173443</v>
      </c>
      <c r="I142" s="842">
        <v>-163.76700213999999</v>
      </c>
      <c r="J142" s="842">
        <v>5.9310472980000002</v>
      </c>
      <c r="K142" s="842">
        <v>-18.034873685000001</v>
      </c>
      <c r="L142" s="842">
        <v>-16.932657684999999</v>
      </c>
      <c r="M142" s="842">
        <v>-4.9252024690000002</v>
      </c>
      <c r="N142" s="842">
        <v>-16.720477724999999</v>
      </c>
      <c r="O142" s="842">
        <v>-47.066665129</v>
      </c>
      <c r="P142" s="842">
        <v>-66.268783870999997</v>
      </c>
      <c r="Q142" s="842">
        <v>-146.36759042</v>
      </c>
      <c r="R142" s="842">
        <v>-189.00849448299999</v>
      </c>
      <c r="S142" s="842">
        <v>-198.99241085899999</v>
      </c>
      <c r="T142" s="842">
        <v>-208.520321911</v>
      </c>
      <c r="U142" s="842">
        <v>-262.47400567099999</v>
      </c>
      <c r="V142" s="997">
        <v>26.387156119</v>
      </c>
      <c r="Y142" s="53"/>
    </row>
    <row r="143" spans="1:25" ht="12.95" customHeight="1">
      <c r="A143" s="939" t="s">
        <v>106</v>
      </c>
      <c r="B143" s="1427" t="s">
        <v>359</v>
      </c>
      <c r="C143" s="1427"/>
      <c r="D143" s="1427"/>
      <c r="E143" s="239">
        <v>15157.326675542001</v>
      </c>
      <c r="F143" s="239">
        <v>15036.866286871</v>
      </c>
      <c r="G143" s="239">
        <v>16497.162942764</v>
      </c>
      <c r="H143" s="239">
        <v>18617.025895639999</v>
      </c>
      <c r="I143" s="842">
        <v>18468.05819267</v>
      </c>
      <c r="J143" s="842">
        <v>1540.850168382</v>
      </c>
      <c r="K143" s="842">
        <v>2796.9265391059998</v>
      </c>
      <c r="L143" s="842">
        <v>4313.6066023699996</v>
      </c>
      <c r="M143" s="842">
        <v>5052.6028124960003</v>
      </c>
      <c r="N143" s="842">
        <v>6631.7222613439999</v>
      </c>
      <c r="O143" s="842">
        <v>8448.6126734230002</v>
      </c>
      <c r="P143" s="842">
        <v>9770.5245465759999</v>
      </c>
      <c r="Q143" s="842">
        <v>11225.516136357001</v>
      </c>
      <c r="R143" s="842">
        <v>12774.289458044999</v>
      </c>
      <c r="S143" s="842">
        <v>14080.622472565999</v>
      </c>
      <c r="T143" s="842">
        <v>15596.442957756</v>
      </c>
      <c r="U143" s="842">
        <v>17346.511874486001</v>
      </c>
      <c r="V143" s="997">
        <v>1547.0803486919999</v>
      </c>
    </row>
    <row r="144" spans="1:25" ht="12.95" customHeight="1">
      <c r="A144" s="939" t="s">
        <v>209</v>
      </c>
      <c r="B144" s="1427" t="s">
        <v>360</v>
      </c>
      <c r="C144" s="1427"/>
      <c r="D144" s="1427"/>
      <c r="E144" s="239">
        <v>4096.5796725390001</v>
      </c>
      <c r="F144" s="239">
        <v>4242.0021857419997</v>
      </c>
      <c r="G144" s="239">
        <v>4207.3098082240003</v>
      </c>
      <c r="H144" s="239">
        <v>4055.1008879259998</v>
      </c>
      <c r="I144" s="842">
        <v>4449.1580492419998</v>
      </c>
      <c r="J144" s="842">
        <v>0</v>
      </c>
      <c r="K144" s="842">
        <v>0</v>
      </c>
      <c r="L144" s="842">
        <v>0</v>
      </c>
      <c r="M144" s="842">
        <v>0</v>
      </c>
      <c r="N144" s="842">
        <v>0</v>
      </c>
      <c r="O144" s="842">
        <v>0</v>
      </c>
      <c r="P144" s="842">
        <v>0</v>
      </c>
      <c r="Q144" s="842">
        <v>0</v>
      </c>
      <c r="R144" s="842">
        <v>0</v>
      </c>
      <c r="S144" s="842">
        <v>0</v>
      </c>
      <c r="T144" s="842">
        <v>0</v>
      </c>
      <c r="U144" s="842">
        <v>2915.8884528140002</v>
      </c>
      <c r="V144" s="997">
        <v>0</v>
      </c>
    </row>
    <row r="145" spans="1:25" ht="23.1" customHeight="1">
      <c r="A145" s="939" t="s">
        <v>210</v>
      </c>
      <c r="B145" s="1427" t="s">
        <v>361</v>
      </c>
      <c r="C145" s="1427"/>
      <c r="D145" s="1427"/>
      <c r="E145" s="239">
        <v>4000.0055601190002</v>
      </c>
      <c r="F145" s="239">
        <v>4076.433537209</v>
      </c>
      <c r="G145" s="239">
        <v>4031.0406502219998</v>
      </c>
      <c r="H145" s="239">
        <v>4055.1008879279998</v>
      </c>
      <c r="I145" s="842">
        <v>4449.1580492410003</v>
      </c>
      <c r="J145" s="842">
        <v>0</v>
      </c>
      <c r="K145" s="842">
        <v>0</v>
      </c>
      <c r="L145" s="842">
        <v>0</v>
      </c>
      <c r="M145" s="842">
        <v>0</v>
      </c>
      <c r="N145" s="842">
        <v>0</v>
      </c>
      <c r="O145" s="842">
        <v>0</v>
      </c>
      <c r="P145" s="842">
        <v>0</v>
      </c>
      <c r="Q145" s="842">
        <v>0</v>
      </c>
      <c r="R145" s="842">
        <v>0</v>
      </c>
      <c r="S145" s="842">
        <v>0</v>
      </c>
      <c r="T145" s="842">
        <v>0</v>
      </c>
      <c r="U145" s="842">
        <v>3641.271697014</v>
      </c>
      <c r="V145" s="997">
        <v>0</v>
      </c>
    </row>
    <row r="146" spans="1:25" ht="25.15" customHeight="1" thickBot="1">
      <c r="A146" s="288" t="s">
        <v>211</v>
      </c>
      <c r="B146" s="1209" t="s">
        <v>362</v>
      </c>
      <c r="C146" s="1209"/>
      <c r="D146" s="1209"/>
      <c r="E146" s="373">
        <v>13090.432925562</v>
      </c>
      <c r="F146" s="373">
        <v>13002.076621116999</v>
      </c>
      <c r="G146" s="373">
        <v>13776.372612441</v>
      </c>
      <c r="H146" s="373">
        <v>15300.412631178</v>
      </c>
      <c r="I146" s="868">
        <v>14519.132350156</v>
      </c>
      <c r="J146" s="868">
        <v>1255.203551844</v>
      </c>
      <c r="K146" s="868">
        <v>2276.8630165280001</v>
      </c>
      <c r="L146" s="868">
        <v>3499.7216695789998</v>
      </c>
      <c r="M146" s="868">
        <v>4092.9191394750001</v>
      </c>
      <c r="N146" s="868">
        <v>5379.2901061350003</v>
      </c>
      <c r="O146" s="868">
        <v>6818.2766734850002</v>
      </c>
      <c r="P146" s="868">
        <v>7819.2516172859996</v>
      </c>
      <c r="Q146" s="868">
        <v>8953.5148477380008</v>
      </c>
      <c r="R146" s="868">
        <v>10160.346669029999</v>
      </c>
      <c r="S146" s="868">
        <v>11161.693919886</v>
      </c>
      <c r="T146" s="868">
        <v>12343.123260500999</v>
      </c>
      <c r="U146" s="868">
        <v>13001.797047366999</v>
      </c>
      <c r="V146" s="1001">
        <v>1259.933299344</v>
      </c>
    </row>
    <row r="147" spans="1:25" s="33" customFormat="1" ht="24.2" hidden="1" customHeight="1" thickBot="1">
      <c r="A147" s="1244" t="s">
        <v>239</v>
      </c>
      <c r="B147" s="1503"/>
      <c r="C147" s="1503"/>
      <c r="D147" s="1503"/>
      <c r="E147" s="1505"/>
      <c r="F147" s="1505"/>
      <c r="G147" s="1505"/>
      <c r="H147" s="1505"/>
      <c r="I147" s="1505"/>
      <c r="J147" s="1505">
        <v>10126.801566996999</v>
      </c>
      <c r="K147" s="1505"/>
      <c r="L147" s="1505">
        <v>13970.454364943</v>
      </c>
      <c r="M147" s="1505"/>
      <c r="N147" s="1505"/>
      <c r="O147" s="1505"/>
      <c r="P147" s="1505"/>
      <c r="Q147" s="1505"/>
      <c r="R147" s="1505"/>
      <c r="S147" s="1505"/>
      <c r="T147" s="1505"/>
      <c r="U147" s="1505">
        <v>3499.7216695789998</v>
      </c>
      <c r="V147" s="1506">
        <v>3499.7216695789998</v>
      </c>
    </row>
    <row r="148" spans="1:25" ht="75" customHeight="1">
      <c r="A148" s="1246" t="s">
        <v>761</v>
      </c>
      <c r="B148" s="1247"/>
      <c r="C148" s="1247"/>
      <c r="D148" s="1247"/>
      <c r="E148" s="1247"/>
      <c r="F148" s="1247"/>
      <c r="G148" s="1247"/>
      <c r="H148" s="1247"/>
      <c r="I148" s="1247"/>
      <c r="J148" s="1247"/>
      <c r="K148" s="1247"/>
      <c r="L148" s="1247"/>
      <c r="M148" s="1247"/>
      <c r="N148" s="1247"/>
      <c r="O148" s="1247"/>
      <c r="P148" s="1247"/>
      <c r="Q148" s="1247"/>
      <c r="R148" s="1247"/>
      <c r="S148" s="1247"/>
      <c r="T148" s="1247"/>
      <c r="U148" s="1247"/>
      <c r="V148" s="1248"/>
    </row>
    <row r="149" spans="1:25" ht="22.35" customHeight="1">
      <c r="A149" s="1210" t="s">
        <v>419</v>
      </c>
      <c r="B149" s="1429"/>
      <c r="C149" s="1429"/>
      <c r="D149" s="1429"/>
      <c r="E149" s="1495" t="s">
        <v>277</v>
      </c>
      <c r="F149" s="1235" t="s">
        <v>842</v>
      </c>
      <c r="G149" s="1234">
        <v>2021</v>
      </c>
      <c r="H149" s="1234">
        <v>2022</v>
      </c>
      <c r="I149" s="1234">
        <v>2023</v>
      </c>
      <c r="J149" s="1234">
        <v>2024</v>
      </c>
      <c r="K149" s="1234"/>
      <c r="L149" s="1234"/>
      <c r="M149" s="1234"/>
      <c r="N149" s="1234"/>
      <c r="O149" s="1234"/>
      <c r="P149" s="1234"/>
      <c r="Q149" s="1234"/>
      <c r="R149" s="1234"/>
      <c r="S149" s="1234"/>
      <c r="T149" s="1234"/>
      <c r="U149" s="1234"/>
      <c r="V149" s="1135">
        <v>2025</v>
      </c>
    </row>
    <row r="150" spans="1:25" ht="22.35" customHeight="1">
      <c r="A150" s="1210"/>
      <c r="B150" s="1429"/>
      <c r="C150" s="1429"/>
      <c r="D150" s="1429"/>
      <c r="E150" s="1495"/>
      <c r="F150" s="1242"/>
      <c r="G150" s="1475"/>
      <c r="H150" s="1234"/>
      <c r="I150" s="1234"/>
      <c r="J150" s="776" t="s">
        <v>0</v>
      </c>
      <c r="K150" s="776" t="s">
        <v>1</v>
      </c>
      <c r="L150" s="776" t="s">
        <v>2</v>
      </c>
      <c r="M150" s="776" t="s">
        <v>3</v>
      </c>
      <c r="N150" s="776" t="s">
        <v>4</v>
      </c>
      <c r="O150" s="885" t="s">
        <v>5</v>
      </c>
      <c r="P150" s="885" t="s">
        <v>6</v>
      </c>
      <c r="Q150" s="885" t="s">
        <v>267</v>
      </c>
      <c r="R150" s="885" t="s">
        <v>7</v>
      </c>
      <c r="S150" s="885" t="s">
        <v>13</v>
      </c>
      <c r="T150" s="885" t="s">
        <v>14</v>
      </c>
      <c r="U150" s="885" t="s">
        <v>15</v>
      </c>
      <c r="V150" s="1144" t="s">
        <v>0</v>
      </c>
    </row>
    <row r="151" spans="1:25" ht="12.95" customHeight="1">
      <c r="A151" s="311" t="s">
        <v>99</v>
      </c>
      <c r="B151" s="1427" t="s">
        <v>363</v>
      </c>
      <c r="C151" s="1427"/>
      <c r="D151" s="1427"/>
      <c r="E151" s="1451"/>
      <c r="F151" s="1451"/>
      <c r="G151" s="1496"/>
      <c r="H151" s="1496"/>
      <c r="I151" s="1496"/>
      <c r="J151" s="1496"/>
      <c r="K151" s="1496"/>
      <c r="L151" s="1496"/>
      <c r="M151" s="1496"/>
      <c r="N151" s="1496"/>
      <c r="O151" s="1496"/>
      <c r="P151" s="1496"/>
      <c r="Q151" s="1496"/>
      <c r="R151" s="1496"/>
      <c r="S151" s="1496"/>
      <c r="T151" s="1496"/>
      <c r="U151" s="1496"/>
      <c r="V151" s="987"/>
      <c r="W151" s="53"/>
      <c r="X151" s="53"/>
    </row>
    <row r="152" spans="1:25" ht="12.95" customHeight="1">
      <c r="A152" s="140"/>
      <c r="B152" s="1431" t="s">
        <v>100</v>
      </c>
      <c r="C152" s="1432" t="s">
        <v>321</v>
      </c>
      <c r="D152" s="1432"/>
      <c r="E152" s="143">
        <v>372258.01319212699</v>
      </c>
      <c r="F152" s="143">
        <v>397992.88588231499</v>
      </c>
      <c r="G152" s="143">
        <v>377151.40692431002</v>
      </c>
      <c r="H152" s="143">
        <v>7890.81805781</v>
      </c>
      <c r="I152" s="889">
        <v>471220.65900480998</v>
      </c>
      <c r="J152" s="889">
        <v>42541.785205446002</v>
      </c>
      <c r="K152" s="889">
        <v>82653.172677548995</v>
      </c>
      <c r="L152" s="889">
        <v>125932.50878427199</v>
      </c>
      <c r="M152" s="889">
        <v>168673.14414091501</v>
      </c>
      <c r="N152" s="889">
        <v>212197.49843226999</v>
      </c>
      <c r="O152" s="889">
        <v>42541.785205446002</v>
      </c>
      <c r="P152" s="889">
        <v>300532.78553046001</v>
      </c>
      <c r="Q152" s="889">
        <v>347457.61110189499</v>
      </c>
      <c r="R152" s="889">
        <v>402043.72520537401</v>
      </c>
      <c r="S152" s="889">
        <v>471505.68575190898</v>
      </c>
      <c r="T152" s="889">
        <v>548696.52851921006</v>
      </c>
      <c r="U152" s="889">
        <v>525765.282604206</v>
      </c>
      <c r="V152" s="1002">
        <v>45636.384757970001</v>
      </c>
      <c r="W152" s="53"/>
      <c r="X152" s="53"/>
      <c r="Y152" s="53"/>
    </row>
    <row r="153" spans="1:25" ht="12.95" customHeight="1">
      <c r="A153" s="140"/>
      <c r="B153" s="1431"/>
      <c r="C153" s="1431" t="s">
        <v>8</v>
      </c>
      <c r="D153" s="1431" t="s">
        <v>322</v>
      </c>
      <c r="E153" s="143">
        <v>3647.3903564490001</v>
      </c>
      <c r="F153" s="143">
        <v>4546.1635471760001</v>
      </c>
      <c r="G153" s="143">
        <v>5568.2753018060002</v>
      </c>
      <c r="H153" s="143">
        <v>1202.5305824300001</v>
      </c>
      <c r="I153" s="889">
        <v>11087.943716932999</v>
      </c>
      <c r="J153" s="889">
        <v>795.982292035</v>
      </c>
      <c r="K153" s="889">
        <v>1486.9368134050001</v>
      </c>
      <c r="L153" s="889">
        <v>2278.5564804290002</v>
      </c>
      <c r="M153" s="889">
        <v>2916.6168203960001</v>
      </c>
      <c r="N153" s="889">
        <v>3559.0887399100002</v>
      </c>
      <c r="O153" s="889">
        <v>795.982292035</v>
      </c>
      <c r="P153" s="889">
        <v>4820.8630782190003</v>
      </c>
      <c r="Q153" s="889">
        <v>5502.2687710330001</v>
      </c>
      <c r="R153" s="889">
        <v>6189.3955262870004</v>
      </c>
      <c r="S153" s="889">
        <v>6805.2842108140003</v>
      </c>
      <c r="T153" s="889">
        <v>7383.5502811690003</v>
      </c>
      <c r="U153" s="889">
        <v>7967.0757703099998</v>
      </c>
      <c r="V153" s="1002">
        <v>631.36158672500005</v>
      </c>
    </row>
    <row r="154" spans="1:25" ht="12.95" customHeight="1">
      <c r="A154" s="140"/>
      <c r="B154" s="1431"/>
      <c r="C154" s="1431" t="s">
        <v>9</v>
      </c>
      <c r="D154" s="1431" t="s">
        <v>323</v>
      </c>
      <c r="E154" s="143">
        <v>2672.1689481600001</v>
      </c>
      <c r="F154" s="143">
        <v>1528.654354689</v>
      </c>
      <c r="G154" s="143">
        <v>663.48172715999999</v>
      </c>
      <c r="H154" s="143">
        <v>48547.353594934</v>
      </c>
      <c r="I154" s="889">
        <v>2889.1682557210002</v>
      </c>
      <c r="J154" s="889">
        <v>260.73143653800003</v>
      </c>
      <c r="K154" s="889">
        <v>520.16598168200005</v>
      </c>
      <c r="L154" s="889">
        <v>796.55162543100005</v>
      </c>
      <c r="M154" s="889">
        <v>1071.4624337610001</v>
      </c>
      <c r="N154" s="889">
        <v>1348.0346666580001</v>
      </c>
      <c r="O154" s="889">
        <v>260.73143653800003</v>
      </c>
      <c r="P154" s="889">
        <v>1957.2261790479999</v>
      </c>
      <c r="Q154" s="889">
        <v>2247.9402701280001</v>
      </c>
      <c r="R154" s="889">
        <v>2485.1128764670002</v>
      </c>
      <c r="S154" s="889">
        <v>3623.3790605610002</v>
      </c>
      <c r="T154" s="889">
        <v>3031.7681326850002</v>
      </c>
      <c r="U154" s="889">
        <v>3293.3453581389999</v>
      </c>
      <c r="V154" s="1002">
        <v>255.720917856</v>
      </c>
    </row>
    <row r="155" spans="1:25" ht="12.95" customHeight="1">
      <c r="A155" s="140"/>
      <c r="B155" s="1431"/>
      <c r="C155" s="1431" t="s">
        <v>10</v>
      </c>
      <c r="D155" s="1431" t="s">
        <v>324</v>
      </c>
      <c r="E155" s="143">
        <v>30213.722840057999</v>
      </c>
      <c r="F155" s="143">
        <v>38774.209803498998</v>
      </c>
      <c r="G155" s="143">
        <v>46339.265374371003</v>
      </c>
      <c r="H155" s="143">
        <v>210080.79734566901</v>
      </c>
      <c r="I155" s="889">
        <v>59023.145848603999</v>
      </c>
      <c r="J155" s="889">
        <v>5739.1083576439996</v>
      </c>
      <c r="K155" s="889">
        <v>11242.632070148</v>
      </c>
      <c r="L155" s="889">
        <v>17193.914422794001</v>
      </c>
      <c r="M155" s="889">
        <v>23066.026525044999</v>
      </c>
      <c r="N155" s="889">
        <v>28967.526625090999</v>
      </c>
      <c r="O155" s="889">
        <v>5739.1083576439996</v>
      </c>
      <c r="P155" s="889">
        <v>41943.006209190004</v>
      </c>
      <c r="Q155" s="889">
        <v>49144.827767950999</v>
      </c>
      <c r="R155" s="889">
        <v>56532.053417267001</v>
      </c>
      <c r="S155" s="889">
        <v>63191.908586044003</v>
      </c>
      <c r="T155" s="889">
        <v>70624.366624734001</v>
      </c>
      <c r="U155" s="889">
        <v>77682.106088253</v>
      </c>
      <c r="V155" s="1002">
        <v>7051.4210781210004</v>
      </c>
    </row>
    <row r="156" spans="1:25" ht="12.95" customHeight="1">
      <c r="A156" s="140"/>
      <c r="B156" s="1431"/>
      <c r="C156" s="1431" t="s">
        <v>11</v>
      </c>
      <c r="D156" s="1431" t="s">
        <v>325</v>
      </c>
      <c r="E156" s="143">
        <v>222809.51899433701</v>
      </c>
      <c r="F156" s="143">
        <v>213902.50339703099</v>
      </c>
      <c r="G156" s="143">
        <v>192555.09602129701</v>
      </c>
      <c r="H156" s="143">
        <v>208048.162134271</v>
      </c>
      <c r="I156" s="889">
        <v>249936.15510330501</v>
      </c>
      <c r="J156" s="889">
        <v>22281.124705374001</v>
      </c>
      <c r="K156" s="889">
        <v>43528.759549688002</v>
      </c>
      <c r="L156" s="889">
        <v>66733.476644780007</v>
      </c>
      <c r="M156" s="889">
        <v>89293.568914810006</v>
      </c>
      <c r="N156" s="889">
        <v>112329.58354730799</v>
      </c>
      <c r="O156" s="889">
        <v>22281.124705374001</v>
      </c>
      <c r="P156" s="889">
        <v>158889.17109029699</v>
      </c>
      <c r="Q156" s="889">
        <v>182384.67281508699</v>
      </c>
      <c r="R156" s="889">
        <v>204977.07390307999</v>
      </c>
      <c r="S156" s="889">
        <v>228437.67271884499</v>
      </c>
      <c r="T156" s="889">
        <v>252257.68866550899</v>
      </c>
      <c r="U156" s="889">
        <v>276862.18601824302</v>
      </c>
      <c r="V156" s="1002">
        <v>24171.321451714</v>
      </c>
    </row>
    <row r="157" spans="1:25" ht="12.95" customHeight="1">
      <c r="A157" s="140"/>
      <c r="B157" s="1431"/>
      <c r="C157" s="1431"/>
      <c r="D157" s="1433" t="s">
        <v>326</v>
      </c>
      <c r="E157" s="143">
        <v>220465.46288290701</v>
      </c>
      <c r="F157" s="143">
        <v>211019.69673781798</v>
      </c>
      <c r="G157" s="143">
        <v>190212.32826724599</v>
      </c>
      <c r="H157" s="143">
        <v>2032.6352113979999</v>
      </c>
      <c r="I157" s="889">
        <v>247023.359749114</v>
      </c>
      <c r="J157" s="889">
        <v>21962.442588726</v>
      </c>
      <c r="K157" s="889">
        <v>42908.685361996999</v>
      </c>
      <c r="L157" s="889">
        <v>65799.086781770005</v>
      </c>
      <c r="M157" s="889">
        <v>88060.706063103993</v>
      </c>
      <c r="N157" s="889">
        <v>110797.71684898</v>
      </c>
      <c r="O157" s="889">
        <v>21962.442588726</v>
      </c>
      <c r="P157" s="889">
        <v>156792.565603514</v>
      </c>
      <c r="Q157" s="889">
        <v>179997.485905209</v>
      </c>
      <c r="R157" s="889">
        <v>202329.19146321999</v>
      </c>
      <c r="S157" s="889">
        <v>225509.46475430601</v>
      </c>
      <c r="T157" s="889">
        <v>249060.896785121</v>
      </c>
      <c r="U157" s="889">
        <v>273358.22949444898</v>
      </c>
      <c r="V157" s="1002">
        <v>23852.673237112998</v>
      </c>
    </row>
    <row r="158" spans="1:25" ht="12.95" customHeight="1">
      <c r="A158" s="140"/>
      <c r="B158" s="1431"/>
      <c r="C158" s="1431"/>
      <c r="D158" s="1433" t="s">
        <v>327</v>
      </c>
      <c r="E158" s="143">
        <v>2344.0561114300003</v>
      </c>
      <c r="F158" s="143">
        <v>2882.8066592130003</v>
      </c>
      <c r="G158" s="143">
        <v>2342.7677540509999</v>
      </c>
      <c r="H158" s="143">
        <v>116762.654578596</v>
      </c>
      <c r="I158" s="889">
        <v>2912.7953541910001</v>
      </c>
      <c r="J158" s="889">
        <v>318.68211664799998</v>
      </c>
      <c r="K158" s="889">
        <v>620.07418769100002</v>
      </c>
      <c r="L158" s="889">
        <v>934.38986301</v>
      </c>
      <c r="M158" s="889">
        <v>1232.8628517059999</v>
      </c>
      <c r="N158" s="889">
        <v>1531.866698328</v>
      </c>
      <c r="O158" s="889">
        <v>318.68211664799998</v>
      </c>
      <c r="P158" s="889">
        <v>2096.6054867829998</v>
      </c>
      <c r="Q158" s="889">
        <v>2387.1869098779998</v>
      </c>
      <c r="R158" s="889">
        <v>2647.88243986</v>
      </c>
      <c r="S158" s="889">
        <v>2928.2079645389999</v>
      </c>
      <c r="T158" s="889">
        <v>3196.7918803880002</v>
      </c>
      <c r="U158" s="889">
        <v>3503.9565237940001</v>
      </c>
      <c r="V158" s="1002">
        <v>318.64821460100001</v>
      </c>
    </row>
    <row r="159" spans="1:25" ht="12.95" customHeight="1">
      <c r="A159" s="140"/>
      <c r="B159" s="1431"/>
      <c r="C159" s="1431" t="s">
        <v>98</v>
      </c>
      <c r="D159" s="1431" t="s">
        <v>328</v>
      </c>
      <c r="E159" s="143">
        <v>112915.212053123</v>
      </c>
      <c r="F159" s="143">
        <v>139241.35477991999</v>
      </c>
      <c r="G159" s="143">
        <v>132025.28849967601</v>
      </c>
      <c r="H159" s="143">
        <v>179343.706944084</v>
      </c>
      <c r="I159" s="889">
        <v>148284.24608024699</v>
      </c>
      <c r="J159" s="889">
        <v>13464.838413855001</v>
      </c>
      <c r="K159" s="889">
        <v>25874.678262625999</v>
      </c>
      <c r="L159" s="889">
        <v>38930.009610838002</v>
      </c>
      <c r="M159" s="889">
        <v>52325.469446903</v>
      </c>
      <c r="N159" s="889">
        <v>65993.264853303001</v>
      </c>
      <c r="O159" s="889">
        <v>13464.838413855001</v>
      </c>
      <c r="P159" s="889">
        <v>92922.518973705999</v>
      </c>
      <c r="Q159" s="889">
        <v>108177.901477696</v>
      </c>
      <c r="R159" s="889">
        <v>131860.089482273</v>
      </c>
      <c r="S159" s="889">
        <v>169447.44117564501</v>
      </c>
      <c r="T159" s="889">
        <v>215399.154815113</v>
      </c>
      <c r="U159" s="889">
        <v>159960.56936926101</v>
      </c>
      <c r="V159" s="1002">
        <v>13526.559723554001</v>
      </c>
    </row>
    <row r="160" spans="1:25" ht="12.95" customHeight="1">
      <c r="A160" s="140"/>
      <c r="B160" s="1431" t="s">
        <v>19</v>
      </c>
      <c r="C160" s="1432" t="s">
        <v>329</v>
      </c>
      <c r="D160" s="1432"/>
      <c r="E160" s="143">
        <v>215824.82297487798</v>
      </c>
      <c r="F160" s="143">
        <v>233875.57013822804</v>
      </c>
      <c r="G160" s="143">
        <v>199964.45572080501</v>
      </c>
      <c r="H160" s="143">
        <v>400.69918105400001</v>
      </c>
      <c r="I160" s="889">
        <v>244613.84313760701</v>
      </c>
      <c r="J160" s="889">
        <v>23176.502549699999</v>
      </c>
      <c r="K160" s="889">
        <v>44958.693819455999</v>
      </c>
      <c r="L160" s="889">
        <v>68107.728559565003</v>
      </c>
      <c r="M160" s="889">
        <v>91653.227918720993</v>
      </c>
      <c r="N160" s="889">
        <v>115503.331824013</v>
      </c>
      <c r="O160" s="889">
        <v>23176.502549699999</v>
      </c>
      <c r="P160" s="889">
        <v>163378.04136857801</v>
      </c>
      <c r="Q160" s="889">
        <v>189942.72774538401</v>
      </c>
      <c r="R160" s="889">
        <v>224533.86210919701</v>
      </c>
      <c r="S160" s="889">
        <v>273458.19267318601</v>
      </c>
      <c r="T160" s="889">
        <v>330604.002911038</v>
      </c>
      <c r="U160" s="889">
        <v>286708.26232478803</v>
      </c>
      <c r="V160" s="1002">
        <v>25132.397869576998</v>
      </c>
    </row>
    <row r="161" spans="1:25" ht="12.95" customHeight="1">
      <c r="A161" s="140"/>
      <c r="B161" s="1431"/>
      <c r="C161" s="1431" t="s">
        <v>8</v>
      </c>
      <c r="D161" s="1431" t="s">
        <v>330</v>
      </c>
      <c r="E161" s="143">
        <v>24.767756315</v>
      </c>
      <c r="F161" s="143">
        <v>81.792780817999997</v>
      </c>
      <c r="G161" s="143">
        <v>139.95436346400001</v>
      </c>
      <c r="H161" s="143">
        <v>2236.2022323159999</v>
      </c>
      <c r="I161" s="889">
        <v>452.29507686800002</v>
      </c>
      <c r="J161" s="889">
        <v>20.399310112999999</v>
      </c>
      <c r="K161" s="889">
        <v>51.395897839</v>
      </c>
      <c r="L161" s="889">
        <v>100.797731011</v>
      </c>
      <c r="M161" s="889">
        <v>156.81280797900001</v>
      </c>
      <c r="N161" s="889">
        <v>234.952949864</v>
      </c>
      <c r="O161" s="889">
        <v>20.399310112999999</v>
      </c>
      <c r="P161" s="889">
        <v>356.87985071899999</v>
      </c>
      <c r="Q161" s="889">
        <v>475.36946392999999</v>
      </c>
      <c r="R161" s="889">
        <v>634.52753837600005</v>
      </c>
      <c r="S161" s="889">
        <v>717.50290745500001</v>
      </c>
      <c r="T161" s="889">
        <v>822.10928548200002</v>
      </c>
      <c r="U161" s="889">
        <v>923.47804589199995</v>
      </c>
      <c r="V161" s="1002">
        <v>80.39605555</v>
      </c>
    </row>
    <row r="162" spans="1:25" ht="12.95" customHeight="1">
      <c r="A162" s="140"/>
      <c r="B162" s="1431"/>
      <c r="C162" s="1431" t="s">
        <v>9</v>
      </c>
      <c r="D162" s="1431" t="s">
        <v>331</v>
      </c>
      <c r="E162" s="143">
        <v>3420.4532070610003</v>
      </c>
      <c r="F162" s="143">
        <v>2178.036414491</v>
      </c>
      <c r="G162" s="143">
        <v>1658.083755376</v>
      </c>
      <c r="H162" s="143">
        <v>63019.702610932</v>
      </c>
      <c r="I162" s="889">
        <v>4702.55891754</v>
      </c>
      <c r="J162" s="889">
        <v>475.31705498899998</v>
      </c>
      <c r="K162" s="889">
        <v>953.216201275</v>
      </c>
      <c r="L162" s="889">
        <v>1452.948478843</v>
      </c>
      <c r="M162" s="889">
        <v>1935.3851457870001</v>
      </c>
      <c r="N162" s="889">
        <v>2404.0553436199998</v>
      </c>
      <c r="O162" s="889">
        <v>475.31705498899998</v>
      </c>
      <c r="P162" s="889">
        <v>3346.6324633280001</v>
      </c>
      <c r="Q162" s="889">
        <v>3848.515279663</v>
      </c>
      <c r="R162" s="889">
        <v>4306.8966834109997</v>
      </c>
      <c r="S162" s="889">
        <v>5407.7383024430001</v>
      </c>
      <c r="T162" s="889">
        <v>5286.689455021</v>
      </c>
      <c r="U162" s="889">
        <v>5767.6766019360002</v>
      </c>
      <c r="V162" s="1002">
        <v>452.17355721899997</v>
      </c>
    </row>
    <row r="163" spans="1:25" ht="12.95" customHeight="1">
      <c r="A163" s="140"/>
      <c r="B163" s="1431"/>
      <c r="C163" s="1431" t="s">
        <v>10</v>
      </c>
      <c r="D163" s="1431" t="s">
        <v>332</v>
      </c>
      <c r="E163" s="143">
        <v>92185.975598445002</v>
      </c>
      <c r="F163" s="143">
        <v>89387.233673644005</v>
      </c>
      <c r="G163" s="143">
        <v>68493.422229738993</v>
      </c>
      <c r="H163" s="143">
        <v>10082.016332744</v>
      </c>
      <c r="I163" s="889">
        <v>95287.805735553993</v>
      </c>
      <c r="J163" s="889">
        <v>9077.2702316800005</v>
      </c>
      <c r="K163" s="889">
        <v>17541.178262025001</v>
      </c>
      <c r="L163" s="889">
        <v>26634.177314305001</v>
      </c>
      <c r="M163" s="889">
        <v>35749.816367371997</v>
      </c>
      <c r="N163" s="889">
        <v>45112.939246775</v>
      </c>
      <c r="O163" s="889">
        <v>9077.2702316800005</v>
      </c>
      <c r="P163" s="889">
        <v>63976.482594538997</v>
      </c>
      <c r="Q163" s="889">
        <v>73731.310327739004</v>
      </c>
      <c r="R163" s="889">
        <v>82935.246563066001</v>
      </c>
      <c r="S163" s="889">
        <v>92512.302059490001</v>
      </c>
      <c r="T163" s="889">
        <v>102437.491130995</v>
      </c>
      <c r="U163" s="889">
        <v>112436.877270681</v>
      </c>
      <c r="V163" s="1002">
        <v>10261.04294686</v>
      </c>
    </row>
    <row r="164" spans="1:25" ht="12.95" customHeight="1">
      <c r="A164" s="141"/>
      <c r="B164" s="1434"/>
      <c r="C164" s="1434"/>
      <c r="D164" s="1435" t="s">
        <v>333</v>
      </c>
      <c r="E164" s="143">
        <v>7828.85381856</v>
      </c>
      <c r="F164" s="143">
        <v>10017.115619458</v>
      </c>
      <c r="G164" s="143">
        <v>9003.6442077459997</v>
      </c>
      <c r="H164" s="143">
        <v>7687.9872985410002</v>
      </c>
      <c r="I164" s="889">
        <v>14102.057863980999</v>
      </c>
      <c r="J164" s="889">
        <v>1491.8900834250001</v>
      </c>
      <c r="K164" s="889">
        <v>2875.4740750269998</v>
      </c>
      <c r="L164" s="889">
        <v>4380.9943374309996</v>
      </c>
      <c r="M164" s="889">
        <v>5883.0987302949998</v>
      </c>
      <c r="N164" s="889">
        <v>7400.2721081689997</v>
      </c>
      <c r="O164" s="889">
        <v>1491.8900834250001</v>
      </c>
      <c r="P164" s="889">
        <v>10457.525949061999</v>
      </c>
      <c r="Q164" s="889">
        <v>11977.328900899</v>
      </c>
      <c r="R164" s="889">
        <v>13479.246965394999</v>
      </c>
      <c r="S164" s="889">
        <v>15059.608036183001</v>
      </c>
      <c r="T164" s="889">
        <v>16601.568213827999</v>
      </c>
      <c r="U164" s="889">
        <v>18301.233188184</v>
      </c>
      <c r="V164" s="1002">
        <v>1709.634945022</v>
      </c>
    </row>
    <row r="165" spans="1:25" ht="12.95" customHeight="1">
      <c r="A165" s="141"/>
      <c r="B165" s="1434"/>
      <c r="C165" s="1434"/>
      <c r="D165" s="1435" t="s">
        <v>334</v>
      </c>
      <c r="E165" s="143">
        <v>11720.921162298</v>
      </c>
      <c r="F165" s="143">
        <v>9595.3273875039995</v>
      </c>
      <c r="G165" s="143">
        <v>7407.6205042190004</v>
      </c>
      <c r="H165" s="143">
        <v>45249.698979647001</v>
      </c>
      <c r="I165" s="889">
        <v>9735.7423782309997</v>
      </c>
      <c r="J165" s="889">
        <v>894.06694421400005</v>
      </c>
      <c r="K165" s="889">
        <v>1742.8389682960001</v>
      </c>
      <c r="L165" s="889">
        <v>2601.2366979919998</v>
      </c>
      <c r="M165" s="889">
        <v>3465.2182764989998</v>
      </c>
      <c r="N165" s="889">
        <v>4320.2443337929999</v>
      </c>
      <c r="O165" s="889">
        <v>894.06694421400005</v>
      </c>
      <c r="P165" s="889">
        <v>6000.646001217</v>
      </c>
      <c r="Q165" s="889">
        <v>6861.1967950329999</v>
      </c>
      <c r="R165" s="889">
        <v>7679.7507717770004</v>
      </c>
      <c r="S165" s="889">
        <v>8527.0216604189991</v>
      </c>
      <c r="T165" s="889">
        <v>9422.2573507010002</v>
      </c>
      <c r="U165" s="889">
        <v>10320.723760375</v>
      </c>
      <c r="V165" s="1002">
        <v>879.64690977500004</v>
      </c>
    </row>
    <row r="166" spans="1:25" ht="12.95" customHeight="1">
      <c r="A166" s="141"/>
      <c r="B166" s="1434"/>
      <c r="C166" s="1434"/>
      <c r="D166" s="1435" t="s">
        <v>335</v>
      </c>
      <c r="E166" s="143">
        <v>72636.200617587005</v>
      </c>
      <c r="F166" s="143">
        <v>69774.790666682005</v>
      </c>
      <c r="G166" s="143">
        <v>52082.157517774001</v>
      </c>
      <c r="H166" s="143">
        <v>3801.7072371230001</v>
      </c>
      <c r="I166" s="889">
        <v>71450.005493342003</v>
      </c>
      <c r="J166" s="889">
        <v>6691.3132040410001</v>
      </c>
      <c r="K166" s="889">
        <v>12922.865218702</v>
      </c>
      <c r="L166" s="889">
        <v>19651.946278881998</v>
      </c>
      <c r="M166" s="889">
        <v>26401.499360578</v>
      </c>
      <c r="N166" s="889">
        <v>33392.422804813003</v>
      </c>
      <c r="O166" s="889">
        <v>6691.3132040410001</v>
      </c>
      <c r="P166" s="889">
        <v>47518.310644259996</v>
      </c>
      <c r="Q166" s="889">
        <v>54892.784631807001</v>
      </c>
      <c r="R166" s="889">
        <v>61776.248825893999</v>
      </c>
      <c r="S166" s="889">
        <v>68925.672362887999</v>
      </c>
      <c r="T166" s="889">
        <v>76413.665566466007</v>
      </c>
      <c r="U166" s="889">
        <v>83814.920322121994</v>
      </c>
      <c r="V166" s="1002">
        <v>7671.7610920630004</v>
      </c>
    </row>
    <row r="167" spans="1:25" ht="12.95" customHeight="1">
      <c r="A167" s="140"/>
      <c r="B167" s="1431"/>
      <c r="C167" s="1431" t="s">
        <v>11</v>
      </c>
      <c r="D167" s="1431" t="s">
        <v>336</v>
      </c>
      <c r="E167" s="143">
        <v>5742.8154889269999</v>
      </c>
      <c r="F167" s="143">
        <v>5770.5297924739998</v>
      </c>
      <c r="G167" s="143">
        <v>4665.4457988960003</v>
      </c>
      <c r="H167" s="143">
        <v>3698.584485155</v>
      </c>
      <c r="I167" s="889">
        <v>4082.3104123090002</v>
      </c>
      <c r="J167" s="889">
        <v>345.22679703199998</v>
      </c>
      <c r="K167" s="889">
        <v>699.12256630000002</v>
      </c>
      <c r="L167" s="889">
        <v>1016.948931863</v>
      </c>
      <c r="M167" s="889">
        <v>1303.1166691349999</v>
      </c>
      <c r="N167" s="889">
        <v>1582.2155877</v>
      </c>
      <c r="O167" s="889">
        <v>345.22679703199998</v>
      </c>
      <c r="P167" s="889">
        <v>2212.4266503650001</v>
      </c>
      <c r="Q167" s="889">
        <v>2558.9269606819998</v>
      </c>
      <c r="R167" s="889">
        <v>3230.747727594</v>
      </c>
      <c r="S167" s="889">
        <v>3318.8216049090001</v>
      </c>
      <c r="T167" s="889">
        <v>3912.2591632929998</v>
      </c>
      <c r="U167" s="889">
        <v>4315.9296155060001</v>
      </c>
      <c r="V167" s="1002">
        <v>381.79790739800001</v>
      </c>
    </row>
    <row r="168" spans="1:25">
      <c r="A168" s="140"/>
      <c r="B168" s="1431"/>
      <c r="C168" s="1431" t="s">
        <v>98</v>
      </c>
      <c r="D168" s="1431" t="s">
        <v>337</v>
      </c>
      <c r="E168" s="143">
        <v>4397.1239248929996</v>
      </c>
      <c r="F168" s="143">
        <v>3138.0186068279995</v>
      </c>
      <c r="G168" s="143">
        <v>1824.16292002</v>
      </c>
      <c r="H168" s="143">
        <v>106186.81119750399</v>
      </c>
      <c r="I168" s="889">
        <v>7390.0365204399995</v>
      </c>
      <c r="J168" s="889">
        <v>678.05212957799995</v>
      </c>
      <c r="K168" s="889">
        <v>1310.609610855</v>
      </c>
      <c r="L168" s="889">
        <v>1978.0224563009999</v>
      </c>
      <c r="M168" s="889">
        <v>2668.3597253829998</v>
      </c>
      <c r="N168" s="889">
        <v>3391.8457999550001</v>
      </c>
      <c r="O168" s="889">
        <v>678.05212957799995</v>
      </c>
      <c r="P168" s="889">
        <v>4903.5711867010004</v>
      </c>
      <c r="Q168" s="889">
        <v>5681.5307950099996</v>
      </c>
      <c r="R168" s="889">
        <v>6322.9837353180001</v>
      </c>
      <c r="S168" s="889">
        <v>7058.8272086569996</v>
      </c>
      <c r="T168" s="889">
        <v>7947.1116400230003</v>
      </c>
      <c r="U168" s="889">
        <v>8695.0675960799999</v>
      </c>
      <c r="V168" s="1002">
        <v>700.04307953600005</v>
      </c>
    </row>
    <row r="169" spans="1:25" ht="12.95" customHeight="1">
      <c r="A169" s="140"/>
      <c r="B169" s="1431"/>
      <c r="C169" s="1431" t="s">
        <v>97</v>
      </c>
      <c r="D169" s="1431" t="s">
        <v>328</v>
      </c>
      <c r="E169" s="143">
        <v>109997.1226744</v>
      </c>
      <c r="F169" s="143">
        <v>133033.09247972301</v>
      </c>
      <c r="G169" s="143">
        <v>123078.04524183599</v>
      </c>
      <c r="H169" s="143">
        <v>0</v>
      </c>
      <c r="I169" s="889">
        <v>132698.836474896</v>
      </c>
      <c r="J169" s="889">
        <v>12580.237026307999</v>
      </c>
      <c r="K169" s="889">
        <v>24403.171281161998</v>
      </c>
      <c r="L169" s="889">
        <v>36924.833647241998</v>
      </c>
      <c r="M169" s="889">
        <v>49839.737203065</v>
      </c>
      <c r="N169" s="889">
        <v>62777.322896099002</v>
      </c>
      <c r="O169" s="889">
        <v>12580.237026307999</v>
      </c>
      <c r="P169" s="889">
        <v>88582.048622925999</v>
      </c>
      <c r="Q169" s="889">
        <v>103647.07491836</v>
      </c>
      <c r="R169" s="889">
        <v>127103.459861432</v>
      </c>
      <c r="S169" s="889">
        <v>164443.000590232</v>
      </c>
      <c r="T169" s="889">
        <v>210198.34223622401</v>
      </c>
      <c r="U169" s="889">
        <v>154569.23319469299</v>
      </c>
      <c r="V169" s="1002">
        <v>13256.944323014</v>
      </c>
    </row>
    <row r="170" spans="1:25" ht="12.95" customHeight="1">
      <c r="A170" s="140"/>
      <c r="B170" s="1431"/>
      <c r="C170" s="1431" t="s">
        <v>125</v>
      </c>
      <c r="D170" s="1431" t="s">
        <v>338</v>
      </c>
      <c r="E170" s="143">
        <v>56.564324837000001</v>
      </c>
      <c r="F170" s="143">
        <v>286.86639024999999</v>
      </c>
      <c r="G170" s="143">
        <v>105.341411474</v>
      </c>
      <c r="H170" s="143">
        <v>205140.447215355</v>
      </c>
      <c r="I170" s="889">
        <v>0</v>
      </c>
      <c r="J170" s="889">
        <v>0</v>
      </c>
      <c r="K170" s="889">
        <v>0</v>
      </c>
      <c r="L170" s="889">
        <v>0</v>
      </c>
      <c r="M170" s="889">
        <v>0</v>
      </c>
      <c r="N170" s="889">
        <v>0</v>
      </c>
      <c r="O170" s="889">
        <v>0</v>
      </c>
      <c r="P170" s="889">
        <v>0</v>
      </c>
      <c r="Q170" s="889">
        <v>0</v>
      </c>
      <c r="R170" s="889">
        <v>0</v>
      </c>
      <c r="S170" s="889">
        <v>0</v>
      </c>
      <c r="T170" s="889">
        <v>0</v>
      </c>
      <c r="U170" s="889">
        <v>0</v>
      </c>
      <c r="V170" s="1002">
        <v>0</v>
      </c>
    </row>
    <row r="171" spans="1:25" ht="12.95" customHeight="1">
      <c r="A171" s="154" t="s">
        <v>204</v>
      </c>
      <c r="B171" s="1427" t="s">
        <v>339</v>
      </c>
      <c r="C171" s="1427"/>
      <c r="D171" s="1427"/>
      <c r="E171" s="143">
        <v>156433.19021724901</v>
      </c>
      <c r="F171" s="143">
        <v>164117.31574408701</v>
      </c>
      <c r="G171" s="143">
        <v>177186.95120350501</v>
      </c>
      <c r="H171" s="143">
        <v>0</v>
      </c>
      <c r="I171" s="143">
        <v>226606.815867203</v>
      </c>
      <c r="J171" s="143">
        <v>19365.282655745999</v>
      </c>
      <c r="K171" s="143">
        <v>37694.478858093004</v>
      </c>
      <c r="L171" s="143">
        <v>57824.780224706999</v>
      </c>
      <c r="M171" s="143">
        <v>77019.916222194006</v>
      </c>
      <c r="N171" s="143">
        <v>96694.166608257001</v>
      </c>
      <c r="O171" s="143">
        <v>19365.282655745999</v>
      </c>
      <c r="P171" s="143">
        <v>137154.744161882</v>
      </c>
      <c r="Q171" s="143">
        <v>157514.88335651101</v>
      </c>
      <c r="R171" s="143">
        <v>177509.863096177</v>
      </c>
      <c r="S171" s="143">
        <v>198047.493078723</v>
      </c>
      <c r="T171" s="143">
        <v>218092.525608172</v>
      </c>
      <c r="U171" s="143">
        <v>239057.02027941801</v>
      </c>
      <c r="V171" s="995">
        <v>20503.986888392999</v>
      </c>
    </row>
    <row r="172" spans="1:25" ht="12.95" customHeight="1">
      <c r="A172" s="154" t="s">
        <v>105</v>
      </c>
      <c r="B172" s="1427" t="s">
        <v>340</v>
      </c>
      <c r="C172" s="1427"/>
      <c r="D172" s="1427"/>
      <c r="E172" s="143"/>
      <c r="F172" s="143"/>
      <c r="G172" s="143"/>
      <c r="H172" s="143"/>
      <c r="I172" s="143"/>
      <c r="J172" s="143">
        <v>0</v>
      </c>
      <c r="K172" s="143">
        <v>0</v>
      </c>
      <c r="L172" s="143">
        <v>0</v>
      </c>
      <c r="M172" s="143">
        <v>0</v>
      </c>
      <c r="N172" s="143">
        <v>0</v>
      </c>
      <c r="O172" s="143">
        <v>0</v>
      </c>
      <c r="P172" s="143">
        <v>0</v>
      </c>
      <c r="Q172" s="143">
        <v>0</v>
      </c>
      <c r="R172" s="143">
        <v>0</v>
      </c>
      <c r="S172" s="143">
        <v>0</v>
      </c>
      <c r="T172" s="143">
        <v>0</v>
      </c>
      <c r="U172" s="143">
        <v>0</v>
      </c>
      <c r="V172" s="995">
        <v>0</v>
      </c>
    </row>
    <row r="173" spans="1:25" ht="12.95" customHeight="1">
      <c r="A173" s="140"/>
      <c r="B173" s="1431" t="s">
        <v>18</v>
      </c>
      <c r="C173" s="1432" t="s">
        <v>341</v>
      </c>
      <c r="D173" s="1432"/>
      <c r="E173" s="143">
        <v>103814.77251416899</v>
      </c>
      <c r="F173" s="841">
        <v>119024.72870210999</v>
      </c>
      <c r="G173" s="841">
        <v>108316.051156439</v>
      </c>
      <c r="H173" s="841">
        <v>109629.60825776</v>
      </c>
      <c r="I173" s="841">
        <v>108997.20224175201</v>
      </c>
      <c r="J173" s="841">
        <v>13923.255673985999</v>
      </c>
      <c r="K173" s="841">
        <v>21416.843146064999</v>
      </c>
      <c r="L173" s="841">
        <v>31854.849969347</v>
      </c>
      <c r="M173" s="841">
        <v>44563.692645677998</v>
      </c>
      <c r="N173" s="841">
        <v>55360.008861142996</v>
      </c>
      <c r="O173" s="143">
        <v>13923.255673985999</v>
      </c>
      <c r="P173" s="143">
        <v>74864.022964824006</v>
      </c>
      <c r="Q173" s="143">
        <v>92763.005252763003</v>
      </c>
      <c r="R173" s="143">
        <v>109953.65152993301</v>
      </c>
      <c r="S173" s="143">
        <v>133631.52974552801</v>
      </c>
      <c r="T173" s="143">
        <v>174998.16795887699</v>
      </c>
      <c r="U173" s="143">
        <v>252259.48342961</v>
      </c>
      <c r="V173" s="995">
        <v>16004.133360923001</v>
      </c>
      <c r="Y173" s="54"/>
    </row>
    <row r="174" spans="1:25" ht="24">
      <c r="A174" s="140"/>
      <c r="B174" s="1431"/>
      <c r="C174" s="1431" t="s">
        <v>8</v>
      </c>
      <c r="D174" s="1431" t="s">
        <v>342</v>
      </c>
      <c r="E174" s="143">
        <v>2615.4134353679997</v>
      </c>
      <c r="F174" s="841">
        <v>11872.512716894</v>
      </c>
      <c r="G174" s="841">
        <v>8731.143547185</v>
      </c>
      <c r="H174" s="841">
        <v>4575.2990616659999</v>
      </c>
      <c r="I174" s="841">
        <v>5809.1954148069999</v>
      </c>
      <c r="J174" s="841">
        <v>700.34731196600001</v>
      </c>
      <c r="K174" s="841">
        <v>1389.316114924</v>
      </c>
      <c r="L174" s="841">
        <v>1889.1957567249999</v>
      </c>
      <c r="M174" s="841">
        <v>1960.073589764</v>
      </c>
      <c r="N174" s="841">
        <v>2691.1535077580002</v>
      </c>
      <c r="O174" s="143">
        <v>700.34731196600001</v>
      </c>
      <c r="P174" s="143">
        <v>4021.5214432009998</v>
      </c>
      <c r="Q174" s="143">
        <v>5343.5607840390003</v>
      </c>
      <c r="R174" s="143">
        <v>6674.6152344579996</v>
      </c>
      <c r="S174" s="143">
        <v>6734.0994769150002</v>
      </c>
      <c r="T174" s="143">
        <v>7051.1585834500002</v>
      </c>
      <c r="U174" s="143">
        <v>7818.8932352559996</v>
      </c>
      <c r="V174" s="995">
        <v>1102.139870561</v>
      </c>
    </row>
    <row r="175" spans="1:25" ht="24">
      <c r="A175" s="140"/>
      <c r="B175" s="1431"/>
      <c r="C175" s="1431" t="s">
        <v>9</v>
      </c>
      <c r="D175" s="1431" t="s">
        <v>345</v>
      </c>
      <c r="E175" s="143">
        <v>16.45606956</v>
      </c>
      <c r="F175" s="841">
        <v>0.153686357</v>
      </c>
      <c r="G175" s="841">
        <v>0</v>
      </c>
      <c r="H175" s="841">
        <v>0</v>
      </c>
      <c r="I175" s="841">
        <v>0</v>
      </c>
      <c r="J175" s="841">
        <v>3.1252814579999999</v>
      </c>
      <c r="K175" s="841">
        <v>0</v>
      </c>
      <c r="L175" s="841">
        <v>0</v>
      </c>
      <c r="M175" s="841">
        <v>0</v>
      </c>
      <c r="N175" s="841">
        <v>0</v>
      </c>
      <c r="O175" s="143">
        <v>3.1252814579999999</v>
      </c>
      <c r="P175" s="143">
        <v>0</v>
      </c>
      <c r="Q175" s="143">
        <v>0</v>
      </c>
      <c r="R175" s="143">
        <v>114.23212274700001</v>
      </c>
      <c r="S175" s="143">
        <v>116.484157981</v>
      </c>
      <c r="T175" s="143">
        <v>116.484157981</v>
      </c>
      <c r="U175" s="143">
        <v>116.484157981</v>
      </c>
      <c r="V175" s="995">
        <v>12.288439112000001</v>
      </c>
    </row>
    <row r="176" spans="1:25" ht="24">
      <c r="A176" s="140"/>
      <c r="B176" s="1431"/>
      <c r="C176" s="1431" t="s">
        <v>10</v>
      </c>
      <c r="D176" s="1431" t="s">
        <v>343</v>
      </c>
      <c r="E176" s="143">
        <v>1.5685460120000001</v>
      </c>
      <c r="F176" s="841">
        <v>23.021036394999999</v>
      </c>
      <c r="G176" s="841">
        <v>35.906566268999981</v>
      </c>
      <c r="H176" s="841">
        <v>151.93059793</v>
      </c>
      <c r="I176" s="841">
        <v>632.38383302299997</v>
      </c>
      <c r="J176" s="841">
        <v>124.896179612</v>
      </c>
      <c r="K176" s="841">
        <v>148.50919411699999</v>
      </c>
      <c r="L176" s="841">
        <v>154.870685044</v>
      </c>
      <c r="M176" s="841">
        <v>226.74436064299999</v>
      </c>
      <c r="N176" s="841">
        <v>249.073076015</v>
      </c>
      <c r="O176" s="143">
        <v>124.896179612</v>
      </c>
      <c r="P176" s="143">
        <v>204.52678148800001</v>
      </c>
      <c r="Q176" s="143">
        <v>203.111924235</v>
      </c>
      <c r="R176" s="143">
        <v>221.01200790999999</v>
      </c>
      <c r="S176" s="143">
        <v>231.26381011500001</v>
      </c>
      <c r="T176" s="143">
        <v>245.178793727</v>
      </c>
      <c r="U176" s="143">
        <v>258.77661813999998</v>
      </c>
      <c r="V176" s="995">
        <v>13.250533997</v>
      </c>
    </row>
    <row r="177" spans="1:25">
      <c r="A177" s="140"/>
      <c r="B177" s="1431"/>
      <c r="C177" s="1431" t="s">
        <v>11</v>
      </c>
      <c r="D177" s="1431" t="s">
        <v>344</v>
      </c>
      <c r="E177" s="143">
        <v>45351.636871408002</v>
      </c>
      <c r="F177" s="841">
        <v>50141.239235614004</v>
      </c>
      <c r="G177" s="841">
        <v>33978.965831640002</v>
      </c>
      <c r="H177" s="841">
        <v>35420.839428179002</v>
      </c>
      <c r="I177" s="841">
        <v>33099.527824643999</v>
      </c>
      <c r="J177" s="841">
        <v>5630.0685901249999</v>
      </c>
      <c r="K177" s="841">
        <v>6572.8705064530004</v>
      </c>
      <c r="L177" s="841">
        <v>9604.3345982680003</v>
      </c>
      <c r="M177" s="841">
        <v>15128.414404059</v>
      </c>
      <c r="N177" s="841">
        <v>19539.022208392998</v>
      </c>
      <c r="O177" s="143">
        <v>5630.0685901249999</v>
      </c>
      <c r="P177" s="143">
        <v>23368.020925958001</v>
      </c>
      <c r="Q177" s="143">
        <v>34941.092943142998</v>
      </c>
      <c r="R177" s="143">
        <v>45999.799504903</v>
      </c>
      <c r="S177" s="143">
        <v>61491.640563282999</v>
      </c>
      <c r="T177" s="143">
        <v>95299.821080138994</v>
      </c>
      <c r="U177" s="143">
        <v>164582.40011434301</v>
      </c>
      <c r="V177" s="995">
        <v>7257.5198062319996</v>
      </c>
    </row>
    <row r="178" spans="1:25" ht="24">
      <c r="A178" s="140"/>
      <c r="B178" s="1431"/>
      <c r="C178" s="1431" t="s">
        <v>98</v>
      </c>
      <c r="D178" s="1431" t="s">
        <v>346</v>
      </c>
      <c r="E178" s="143">
        <v>33862.840885058999</v>
      </c>
      <c r="F178" s="841">
        <v>32382.371626160999</v>
      </c>
      <c r="G178" s="841">
        <v>37659.702279703</v>
      </c>
      <c r="H178" s="841">
        <v>41177.503104891999</v>
      </c>
      <c r="I178" s="841">
        <v>44043.069476595003</v>
      </c>
      <c r="J178" s="841">
        <v>3456.2543241520002</v>
      </c>
      <c r="K178" s="841">
        <v>7085.931308227</v>
      </c>
      <c r="L178" s="841">
        <v>11290.564888966999</v>
      </c>
      <c r="M178" s="841">
        <v>15569.265120771001</v>
      </c>
      <c r="N178" s="841">
        <v>19187.881292467999</v>
      </c>
      <c r="O178" s="143">
        <v>3456.2543241520002</v>
      </c>
      <c r="P178" s="143">
        <v>28075.139909182999</v>
      </c>
      <c r="Q178" s="143">
        <v>31623.564645277002</v>
      </c>
      <c r="R178" s="143">
        <v>35087.912908263002</v>
      </c>
      <c r="S178" s="143">
        <v>39356.940929725002</v>
      </c>
      <c r="T178" s="143">
        <v>43259.642235728999</v>
      </c>
      <c r="U178" s="143">
        <v>47337.704945441998</v>
      </c>
      <c r="V178" s="995">
        <v>3713.327647006</v>
      </c>
      <c r="Y178" s="33"/>
    </row>
    <row r="179" spans="1:25" ht="12.95" customHeight="1">
      <c r="A179" s="140"/>
      <c r="B179" s="1431"/>
      <c r="C179" s="1431" t="s">
        <v>97</v>
      </c>
      <c r="D179" s="1431" t="s">
        <v>347</v>
      </c>
      <c r="E179" s="143">
        <v>21966.856706761999</v>
      </c>
      <c r="F179" s="841">
        <v>24605.430400689002</v>
      </c>
      <c r="G179" s="841">
        <v>27910.332931641999</v>
      </c>
      <c r="H179" s="841">
        <v>28304.036065093002</v>
      </c>
      <c r="I179" s="841">
        <v>25413.025692683001</v>
      </c>
      <c r="J179" s="841">
        <v>4008.5639866729998</v>
      </c>
      <c r="K179" s="841">
        <v>6220.2160223439996</v>
      </c>
      <c r="L179" s="841">
        <v>8915.8840403430004</v>
      </c>
      <c r="M179" s="841">
        <v>11679.195170441</v>
      </c>
      <c r="N179" s="841">
        <v>13692.878776509</v>
      </c>
      <c r="O179" s="143">
        <v>4008.5639866729998</v>
      </c>
      <c r="P179" s="143">
        <v>19194.813904994</v>
      </c>
      <c r="Q179" s="143">
        <v>20651.674956069</v>
      </c>
      <c r="R179" s="143">
        <v>21856.079751652</v>
      </c>
      <c r="S179" s="143">
        <v>25701.100807508999</v>
      </c>
      <c r="T179" s="143">
        <v>29025.883107851001</v>
      </c>
      <c r="U179" s="143">
        <v>32145.224358447998</v>
      </c>
      <c r="V179" s="995">
        <v>3905.6070640150001</v>
      </c>
    </row>
    <row r="180" spans="1:25" ht="12.95" customHeight="1">
      <c r="A180" s="140"/>
      <c r="B180" s="1431" t="s">
        <v>19</v>
      </c>
      <c r="C180" s="1432" t="s">
        <v>348</v>
      </c>
      <c r="D180" s="1432"/>
      <c r="E180" s="143">
        <v>194464.241037525</v>
      </c>
      <c r="F180" s="841">
        <v>224576.87925889902</v>
      </c>
      <c r="G180" s="841">
        <v>217162.88669581199</v>
      </c>
      <c r="H180" s="841">
        <v>221574.44450451701</v>
      </c>
      <c r="I180" s="841">
        <v>225316.33504681001</v>
      </c>
      <c r="J180" s="841">
        <v>23573.868448132998</v>
      </c>
      <c r="K180" s="841">
        <v>40357.522991033002</v>
      </c>
      <c r="L180" s="841">
        <v>61097.222133237003</v>
      </c>
      <c r="M180" s="841">
        <v>86135.667845452001</v>
      </c>
      <c r="N180" s="841">
        <v>105253.695829274</v>
      </c>
      <c r="O180" s="841">
        <v>23573.868448132998</v>
      </c>
      <c r="P180" s="841">
        <v>140236.109248408</v>
      </c>
      <c r="Q180" s="841">
        <v>167701.86999031299</v>
      </c>
      <c r="R180" s="841">
        <v>193215.481054153</v>
      </c>
      <c r="S180" s="841">
        <v>227334.26585816601</v>
      </c>
      <c r="T180" s="841">
        <v>278954.81935132801</v>
      </c>
      <c r="U180" s="841">
        <v>367163.01957684499</v>
      </c>
      <c r="V180" s="988">
        <v>24218.952716633001</v>
      </c>
      <c r="Y180" s="53"/>
    </row>
    <row r="181" spans="1:25" ht="24">
      <c r="A181" s="140"/>
      <c r="B181" s="1431"/>
      <c r="C181" s="1431" t="s">
        <v>8</v>
      </c>
      <c r="D181" s="1431" t="s">
        <v>349</v>
      </c>
      <c r="E181" s="143">
        <v>1289.0239290439999</v>
      </c>
      <c r="F181" s="841">
        <v>543.80360333600004</v>
      </c>
      <c r="G181" s="841">
        <v>1239.3264119830001</v>
      </c>
      <c r="H181" s="841">
        <v>900.064603143</v>
      </c>
      <c r="I181" s="841">
        <v>691.03795333300002</v>
      </c>
      <c r="J181" s="841">
        <v>305.40408055500001</v>
      </c>
      <c r="K181" s="841">
        <v>431.56330188200002</v>
      </c>
      <c r="L181" s="841">
        <v>621.19420149600001</v>
      </c>
      <c r="M181" s="841">
        <v>1079.1236440749999</v>
      </c>
      <c r="N181" s="841">
        <v>798.43230972200001</v>
      </c>
      <c r="O181" s="143">
        <v>305.40408055500001</v>
      </c>
      <c r="P181" s="143">
        <v>1112.1527026379999</v>
      </c>
      <c r="Q181" s="143">
        <v>1081.9813698410001</v>
      </c>
      <c r="R181" s="143">
        <v>1020.738539289</v>
      </c>
      <c r="S181" s="143">
        <v>1495.024984231</v>
      </c>
      <c r="T181" s="143">
        <v>1584.4078735210001</v>
      </c>
      <c r="U181" s="143">
        <v>2116.4023312859999</v>
      </c>
      <c r="V181" s="995">
        <v>188.416030388</v>
      </c>
    </row>
    <row r="182" spans="1:25" ht="24">
      <c r="A182" s="140"/>
      <c r="B182" s="1431"/>
      <c r="C182" s="1431" t="s">
        <v>9</v>
      </c>
      <c r="D182" s="1431" t="s">
        <v>350</v>
      </c>
      <c r="E182" s="143">
        <v>14.673245888</v>
      </c>
      <c r="F182" s="841">
        <v>52.022361101000001</v>
      </c>
      <c r="G182" s="841">
        <v>108.723615642</v>
      </c>
      <c r="H182" s="841">
        <v>631.65155829399998</v>
      </c>
      <c r="I182" s="841">
        <v>271.05676388699999</v>
      </c>
      <c r="J182" s="841">
        <v>0</v>
      </c>
      <c r="K182" s="841">
        <v>0</v>
      </c>
      <c r="L182" s="841">
        <v>0</v>
      </c>
      <c r="M182" s="841">
        <v>3.8981530489999998</v>
      </c>
      <c r="N182" s="841">
        <v>0.79553368800000002</v>
      </c>
      <c r="O182" s="841">
        <v>0</v>
      </c>
      <c r="P182" s="841">
        <v>1.4771808900000001</v>
      </c>
      <c r="Q182" s="841">
        <v>1.6783519250000001</v>
      </c>
      <c r="R182" s="841">
        <v>1.9154646239999999</v>
      </c>
      <c r="S182" s="841">
        <v>290.42496882299997</v>
      </c>
      <c r="T182" s="841">
        <v>353.23180424700001</v>
      </c>
      <c r="U182" s="841">
        <v>394.80478203799998</v>
      </c>
      <c r="V182" s="988">
        <v>0.117326981</v>
      </c>
    </row>
    <row r="183" spans="1:25" ht="24">
      <c r="A183" s="140"/>
      <c r="B183" s="1431"/>
      <c r="C183" s="1431" t="s">
        <v>10</v>
      </c>
      <c r="D183" s="1431" t="s">
        <v>351</v>
      </c>
      <c r="E183" s="143">
        <v>0.98329482999999995</v>
      </c>
      <c r="F183" s="841">
        <v>67.747042903999997</v>
      </c>
      <c r="G183" s="841">
        <v>10.754980870000001</v>
      </c>
      <c r="H183" s="841">
        <v>15.080560117999999</v>
      </c>
      <c r="I183" s="841">
        <v>6.186834084</v>
      </c>
      <c r="J183" s="841">
        <v>76.796236457000006</v>
      </c>
      <c r="K183" s="841">
        <v>70.910660368999999</v>
      </c>
      <c r="L183" s="841">
        <v>67.037977042999998</v>
      </c>
      <c r="M183" s="841">
        <v>83.413544459999997</v>
      </c>
      <c r="N183" s="841">
        <v>101.97865905099999</v>
      </c>
      <c r="O183" s="143">
        <v>76.796236457000006</v>
      </c>
      <c r="P183" s="143">
        <v>58.595003964999997</v>
      </c>
      <c r="Q183" s="143">
        <v>85.948778915999995</v>
      </c>
      <c r="R183" s="143">
        <v>127.84291894899999</v>
      </c>
      <c r="S183" s="143">
        <v>161.79853058699999</v>
      </c>
      <c r="T183" s="143">
        <v>200.83267988899999</v>
      </c>
      <c r="U183" s="143">
        <v>266.36033870300002</v>
      </c>
      <c r="V183" s="995">
        <v>11.952381416</v>
      </c>
    </row>
    <row r="184" spans="1:25">
      <c r="A184" s="140"/>
      <c r="B184" s="1431"/>
      <c r="C184" s="1431" t="s">
        <v>11</v>
      </c>
      <c r="D184" s="1431" t="s">
        <v>352</v>
      </c>
      <c r="E184" s="143">
        <v>41965.883163541999</v>
      </c>
      <c r="F184" s="841">
        <v>42138.304890279003</v>
      </c>
      <c r="G184" s="841">
        <v>26706.095332454999</v>
      </c>
      <c r="H184" s="841">
        <v>30546.897784393001</v>
      </c>
      <c r="I184" s="841">
        <v>28698.423870434999</v>
      </c>
      <c r="J184" s="841">
        <v>5781.8470135090001</v>
      </c>
      <c r="K184" s="841">
        <v>6744.9379379989996</v>
      </c>
      <c r="L184" s="841">
        <v>9699.7424951419998</v>
      </c>
      <c r="M184" s="841">
        <v>14935.125786103001</v>
      </c>
      <c r="N184" s="841">
        <v>18951.285732466</v>
      </c>
      <c r="O184" s="143">
        <v>5781.8470135090001</v>
      </c>
      <c r="P184" s="143">
        <v>21745.976785172999</v>
      </c>
      <c r="Q184" s="143">
        <v>33145.337606467998</v>
      </c>
      <c r="R184" s="143">
        <v>43871.995364285001</v>
      </c>
      <c r="S184" s="143">
        <v>59645.890855751</v>
      </c>
      <c r="T184" s="143">
        <v>92789.615956120993</v>
      </c>
      <c r="U184" s="143">
        <v>162151.267179113</v>
      </c>
      <c r="V184" s="995">
        <v>6108.6824590699998</v>
      </c>
    </row>
    <row r="185" spans="1:25">
      <c r="A185" s="140"/>
      <c r="B185" s="1431"/>
      <c r="C185" s="1431" t="s">
        <v>98</v>
      </c>
      <c r="D185" s="1431" t="s">
        <v>353</v>
      </c>
      <c r="E185" s="143">
        <v>46809.875367922999</v>
      </c>
      <c r="F185" s="841">
        <v>75388.609262340004</v>
      </c>
      <c r="G185" s="841">
        <v>79475.011491102996</v>
      </c>
      <c r="H185" s="841">
        <v>68952.209192855007</v>
      </c>
      <c r="I185" s="841">
        <v>64525.364133941999</v>
      </c>
      <c r="J185" s="841">
        <v>6616.7219242820001</v>
      </c>
      <c r="K185" s="841">
        <v>11108.987348387</v>
      </c>
      <c r="L185" s="841">
        <v>16958.793191584002</v>
      </c>
      <c r="M185" s="841">
        <v>25182.514893424999</v>
      </c>
      <c r="N185" s="841">
        <v>29128.954805092999</v>
      </c>
      <c r="O185" s="143">
        <v>6616.7219242820001</v>
      </c>
      <c r="P185" s="143">
        <v>37725.935423855</v>
      </c>
      <c r="Q185" s="143">
        <v>42163.082685586996</v>
      </c>
      <c r="R185" s="143">
        <v>45679.438916288003</v>
      </c>
      <c r="S185" s="143">
        <v>51212.171072069003</v>
      </c>
      <c r="T185" s="143">
        <v>57343.785504254003</v>
      </c>
      <c r="U185" s="143">
        <v>60928.363294729999</v>
      </c>
      <c r="V185" s="995">
        <v>6785.5019386459999</v>
      </c>
    </row>
    <row r="186" spans="1:25" ht="24">
      <c r="A186" s="142"/>
      <c r="B186" s="1441"/>
      <c r="C186" s="1431" t="s">
        <v>97</v>
      </c>
      <c r="D186" s="1431" t="s">
        <v>354</v>
      </c>
      <c r="E186" s="143">
        <v>3149.1596391970002</v>
      </c>
      <c r="F186" s="841">
        <v>2949.489535615</v>
      </c>
      <c r="G186" s="841">
        <v>2886.1123612420001</v>
      </c>
      <c r="H186" s="841">
        <v>3558.227592408</v>
      </c>
      <c r="I186" s="841">
        <v>4037.0728508359998</v>
      </c>
      <c r="J186" s="841">
        <v>397.002719103</v>
      </c>
      <c r="K186" s="841">
        <v>745.57823745400003</v>
      </c>
      <c r="L186" s="841">
        <v>1007.7741231259999</v>
      </c>
      <c r="M186" s="841">
        <v>1332.1664719170001</v>
      </c>
      <c r="N186" s="842">
        <v>1738.6569224509999</v>
      </c>
      <c r="O186" s="239">
        <v>397.002719103</v>
      </c>
      <c r="P186" s="239">
        <v>2476.0621642020001</v>
      </c>
      <c r="Q186" s="239">
        <v>2807.265118631</v>
      </c>
      <c r="R186" s="239">
        <v>3140.2474881379999</v>
      </c>
      <c r="S186" s="239">
        <v>3435.8849138599999</v>
      </c>
      <c r="T186" s="239">
        <v>3805.089100014</v>
      </c>
      <c r="U186" s="239">
        <v>3980.6608548559998</v>
      </c>
      <c r="V186" s="996">
        <v>375.734836148</v>
      </c>
    </row>
    <row r="187" spans="1:25" ht="12.95" customHeight="1">
      <c r="A187" s="142"/>
      <c r="B187" s="1441"/>
      <c r="C187" s="1431" t="s">
        <v>125</v>
      </c>
      <c r="D187" s="1431" t="s">
        <v>347</v>
      </c>
      <c r="E187" s="143">
        <v>101234.64239710101</v>
      </c>
      <c r="F187" s="841">
        <v>103436.90256332399</v>
      </c>
      <c r="G187" s="841">
        <v>106736.862502517</v>
      </c>
      <c r="H187" s="841">
        <v>116970.313213306</v>
      </c>
      <c r="I187" s="841">
        <v>127087.192640293</v>
      </c>
      <c r="J187" s="842">
        <v>10396.096474227001</v>
      </c>
      <c r="K187" s="842">
        <v>21255.545504942002</v>
      </c>
      <c r="L187" s="842">
        <v>32742.680144845999</v>
      </c>
      <c r="M187" s="842">
        <v>43519.425352423001</v>
      </c>
      <c r="N187" s="842">
        <v>54533.591866802999</v>
      </c>
      <c r="O187" s="239">
        <v>10396.096474227001</v>
      </c>
      <c r="P187" s="239">
        <v>77115.909987684994</v>
      </c>
      <c r="Q187" s="239">
        <v>88416.576078945</v>
      </c>
      <c r="R187" s="239">
        <v>99373.302362579998</v>
      </c>
      <c r="S187" s="239">
        <v>111093.070532845</v>
      </c>
      <c r="T187" s="239">
        <v>122877.856433282</v>
      </c>
      <c r="U187" s="239">
        <v>137325.16079611899</v>
      </c>
      <c r="V187" s="996">
        <v>10748.547743984</v>
      </c>
    </row>
    <row r="188" spans="1:25" ht="23.1" customHeight="1">
      <c r="A188" s="939" t="s">
        <v>205</v>
      </c>
      <c r="B188" s="1427" t="s">
        <v>355</v>
      </c>
      <c r="C188" s="1427"/>
      <c r="D188" s="1427"/>
      <c r="E188" s="239">
        <v>65783.721693893007</v>
      </c>
      <c r="F188" s="842">
        <v>58565.165187298</v>
      </c>
      <c r="G188" s="842">
        <v>68340.115664132012</v>
      </c>
      <c r="H188" s="842">
        <v>93195.610968598005</v>
      </c>
      <c r="I188" s="842">
        <v>110287.68306214501</v>
      </c>
      <c r="J188" s="842">
        <v>9714.6698815990003</v>
      </c>
      <c r="K188" s="842">
        <v>18753.799013125001</v>
      </c>
      <c r="L188" s="842">
        <v>28582.408060817001</v>
      </c>
      <c r="M188" s="842">
        <v>35447.941022419996</v>
      </c>
      <c r="N188" s="842">
        <v>46800.479640126003</v>
      </c>
      <c r="O188" s="239">
        <v>9714.6698815990003</v>
      </c>
      <c r="P188" s="239">
        <v>71782.657878298007</v>
      </c>
      <c r="Q188" s="239">
        <v>82576.018618960996</v>
      </c>
      <c r="R188" s="239">
        <v>94248.033571956999</v>
      </c>
      <c r="S188" s="239">
        <v>104344.756966085</v>
      </c>
      <c r="T188" s="239">
        <v>114135.87421572101</v>
      </c>
      <c r="U188" s="239">
        <v>124153.484132183</v>
      </c>
      <c r="V188" s="996">
        <v>12289.167532683001</v>
      </c>
    </row>
    <row r="189" spans="1:25" ht="12.95" customHeight="1">
      <c r="A189" s="939" t="s">
        <v>206</v>
      </c>
      <c r="B189" s="1427" t="s">
        <v>356</v>
      </c>
      <c r="C189" s="1427"/>
      <c r="D189" s="1427"/>
      <c r="E189" s="239">
        <v>17310.448843692</v>
      </c>
      <c r="F189" s="842">
        <v>19459.308198576</v>
      </c>
      <c r="G189" s="842">
        <v>12748.614331424</v>
      </c>
      <c r="H189" s="842">
        <v>26911.243008310001</v>
      </c>
      <c r="I189" s="842">
        <v>38848.783437254002</v>
      </c>
      <c r="J189" s="842">
        <v>4470.1148114790003</v>
      </c>
      <c r="K189" s="842">
        <v>7782.9229177650004</v>
      </c>
      <c r="L189" s="842">
        <v>12008.431253987999</v>
      </c>
      <c r="M189" s="842">
        <v>17182.022946899</v>
      </c>
      <c r="N189" s="842">
        <v>20971.543374985002</v>
      </c>
      <c r="O189" s="239">
        <v>4470.1148114790003</v>
      </c>
      <c r="P189" s="239">
        <v>28971.961627690001</v>
      </c>
      <c r="Q189" s="239">
        <v>34676.905468960998</v>
      </c>
      <c r="R189" s="239">
        <v>39674.194250045002</v>
      </c>
      <c r="S189" s="239">
        <v>45928.353714948003</v>
      </c>
      <c r="T189" s="239">
        <v>50329.343916231002</v>
      </c>
      <c r="U189" s="239">
        <v>55265.359992778998</v>
      </c>
      <c r="V189" s="996">
        <v>6763.2225870419998</v>
      </c>
    </row>
    <row r="190" spans="1:25" ht="12.95" customHeight="1">
      <c r="A190" s="939" t="s">
        <v>207</v>
      </c>
      <c r="B190" s="1427" t="s">
        <v>357</v>
      </c>
      <c r="C190" s="1427"/>
      <c r="D190" s="1427"/>
      <c r="E190" s="239">
        <v>13472.563000402</v>
      </c>
      <c r="F190" s="842">
        <v>17016.554932318999</v>
      </c>
      <c r="G190" s="842">
        <v>13448.723908458</v>
      </c>
      <c r="H190" s="842">
        <v>25712.033514596002</v>
      </c>
      <c r="I190" s="842">
        <v>38927.310739970002</v>
      </c>
      <c r="J190" s="842">
        <v>4075.6508753459998</v>
      </c>
      <c r="K190" s="842">
        <v>7088.3623699310001</v>
      </c>
      <c r="L190" s="842">
        <v>10899.961347715</v>
      </c>
      <c r="M190" s="842">
        <v>15693.164844127999</v>
      </c>
      <c r="N190" s="842">
        <v>19604.535327289999</v>
      </c>
      <c r="O190" s="239">
        <v>4075.6508753459998</v>
      </c>
      <c r="P190" s="239">
        <v>27996.673362787002</v>
      </c>
      <c r="Q190" s="239">
        <v>34208.963571378998</v>
      </c>
      <c r="R190" s="239">
        <v>39172.793000498001</v>
      </c>
      <c r="S190" s="239">
        <v>44203.937205011003</v>
      </c>
      <c r="T190" s="239">
        <v>49007.927651172999</v>
      </c>
      <c r="U190" s="239">
        <v>54818.813902911999</v>
      </c>
      <c r="V190" s="996">
        <v>7404.7536254719998</v>
      </c>
    </row>
    <row r="191" spans="1:25" ht="12.95" customHeight="1">
      <c r="A191" s="939" t="s">
        <v>208</v>
      </c>
      <c r="B191" s="1427" t="s">
        <v>358</v>
      </c>
      <c r="C191" s="1427"/>
      <c r="D191" s="1427"/>
      <c r="E191" s="239">
        <v>3837.8858431569997</v>
      </c>
      <c r="F191" s="842">
        <v>2442.7532662569997</v>
      </c>
      <c r="G191" s="842">
        <v>-700.10957703400004</v>
      </c>
      <c r="H191" s="842">
        <v>1199.209493714</v>
      </c>
      <c r="I191" s="842">
        <v>-78.527302715999994</v>
      </c>
      <c r="J191" s="842">
        <v>394.463936133</v>
      </c>
      <c r="K191" s="842">
        <v>694.56054783399998</v>
      </c>
      <c r="L191" s="842">
        <v>1108.4699062730001</v>
      </c>
      <c r="M191" s="842">
        <v>1488.8581027709999</v>
      </c>
      <c r="N191" s="842">
        <v>1367.008047695</v>
      </c>
      <c r="O191" s="239">
        <v>394.463936133</v>
      </c>
      <c r="P191" s="239">
        <v>975.28826490300003</v>
      </c>
      <c r="Q191" s="239">
        <v>467.94189758200002</v>
      </c>
      <c r="R191" s="239">
        <v>501.40124954700002</v>
      </c>
      <c r="S191" s="239">
        <v>1724.416509937</v>
      </c>
      <c r="T191" s="239">
        <v>1321.4162650579999</v>
      </c>
      <c r="U191" s="239">
        <v>446.54608986699998</v>
      </c>
      <c r="V191" s="996">
        <v>-641.53103842999997</v>
      </c>
      <c r="Y191" s="54"/>
    </row>
    <row r="192" spans="1:25" ht="12.95" customHeight="1">
      <c r="A192" s="939" t="s">
        <v>106</v>
      </c>
      <c r="B192" s="1427" t="s">
        <v>359</v>
      </c>
      <c r="C192" s="1427"/>
      <c r="D192" s="1427"/>
      <c r="E192" s="239">
        <v>69621.607537182994</v>
      </c>
      <c r="F192" s="842">
        <v>61007.918453555001</v>
      </c>
      <c r="G192" s="842">
        <v>67754.007185237002</v>
      </c>
      <c r="H192" s="842">
        <v>94394.820462311996</v>
      </c>
      <c r="I192" s="842">
        <v>110209.15575942901</v>
      </c>
      <c r="J192" s="842">
        <v>10109.133817731999</v>
      </c>
      <c r="K192" s="842">
        <v>19448.359560959001</v>
      </c>
      <c r="L192" s="842">
        <v>29690.87796709</v>
      </c>
      <c r="M192" s="842">
        <v>36936.799125190999</v>
      </c>
      <c r="N192" s="842">
        <v>48167.487687820998</v>
      </c>
      <c r="O192" s="239">
        <v>10109.133817731999</v>
      </c>
      <c r="P192" s="239">
        <v>72757.946143200999</v>
      </c>
      <c r="Q192" s="239">
        <v>83043.960516542997</v>
      </c>
      <c r="R192" s="239">
        <v>94749.434821503994</v>
      </c>
      <c r="S192" s="239">
        <v>106069.173476022</v>
      </c>
      <c r="T192" s="239">
        <v>115457.290480779</v>
      </c>
      <c r="U192" s="239">
        <v>124600.03022205</v>
      </c>
      <c r="V192" s="996">
        <v>11647.636494253</v>
      </c>
      <c r="Y192" s="53"/>
    </row>
    <row r="193" spans="1:25" ht="12.95" customHeight="1">
      <c r="A193" s="939" t="s">
        <v>209</v>
      </c>
      <c r="B193" s="1427" t="s">
        <v>360</v>
      </c>
      <c r="C193" s="1427"/>
      <c r="D193" s="1427"/>
      <c r="E193" s="239">
        <v>42217.766279443</v>
      </c>
      <c r="F193" s="842">
        <v>43405.382650928004</v>
      </c>
      <c r="G193" s="842">
        <v>49855.027330131001</v>
      </c>
      <c r="H193" s="842">
        <v>62773.238799434999</v>
      </c>
      <c r="I193" s="842">
        <v>69560.454621868004</v>
      </c>
      <c r="J193" s="842">
        <v>0</v>
      </c>
      <c r="K193" s="842">
        <v>0</v>
      </c>
      <c r="L193" s="842">
        <v>0</v>
      </c>
      <c r="M193" s="842">
        <v>0</v>
      </c>
      <c r="N193" s="842">
        <v>0</v>
      </c>
      <c r="O193" s="239">
        <v>0</v>
      </c>
      <c r="P193" s="239">
        <v>0</v>
      </c>
      <c r="Q193" s="239">
        <v>0</v>
      </c>
      <c r="R193" s="239">
        <v>0</v>
      </c>
      <c r="S193" s="842">
        <v>0</v>
      </c>
      <c r="T193" s="842">
        <v>0</v>
      </c>
      <c r="U193" s="842">
        <v>76985.789306506995</v>
      </c>
      <c r="V193" s="997">
        <v>0</v>
      </c>
    </row>
    <row r="194" spans="1:25" ht="23.1" customHeight="1">
      <c r="A194" s="939" t="s">
        <v>210</v>
      </c>
      <c r="B194" s="1427" t="s">
        <v>361</v>
      </c>
      <c r="C194" s="1427"/>
      <c r="D194" s="1427"/>
      <c r="E194" s="239">
        <v>42217.766241047</v>
      </c>
      <c r="F194" s="842">
        <v>43405.382682925003</v>
      </c>
      <c r="G194" s="842">
        <v>49855.028822852997</v>
      </c>
      <c r="H194" s="842">
        <v>62762.367160209003</v>
      </c>
      <c r="I194" s="842">
        <v>69507.631031565994</v>
      </c>
      <c r="J194" s="842">
        <v>0</v>
      </c>
      <c r="K194" s="842">
        <v>0</v>
      </c>
      <c r="L194" s="842">
        <v>0</v>
      </c>
      <c r="M194" s="842">
        <v>0</v>
      </c>
      <c r="N194" s="842">
        <v>0</v>
      </c>
      <c r="O194" s="239">
        <v>0</v>
      </c>
      <c r="P194" s="239">
        <v>0</v>
      </c>
      <c r="Q194" s="239">
        <v>0</v>
      </c>
      <c r="R194" s="239">
        <v>0</v>
      </c>
      <c r="S194" s="842">
        <v>0</v>
      </c>
      <c r="T194" s="842">
        <v>0</v>
      </c>
      <c r="U194" s="842">
        <v>76985.789306995997</v>
      </c>
      <c r="V194" s="997">
        <v>0</v>
      </c>
    </row>
    <row r="195" spans="1:25" ht="25.15" customHeight="1" thickBot="1">
      <c r="A195" s="288" t="s">
        <v>211</v>
      </c>
      <c r="B195" s="1209" t="s">
        <v>362</v>
      </c>
      <c r="C195" s="1209"/>
      <c r="D195" s="1209"/>
      <c r="E195" s="373">
        <v>54171.129840070003</v>
      </c>
      <c r="F195" s="868">
        <v>46927.411001901994</v>
      </c>
      <c r="G195" s="868">
        <v>53222.103258909003</v>
      </c>
      <c r="H195" s="868">
        <v>74205.584164796004</v>
      </c>
      <c r="I195" s="868">
        <v>87722.693582799999</v>
      </c>
      <c r="J195" s="868">
        <v>8075.3318613780002</v>
      </c>
      <c r="K195" s="868">
        <v>15537.350445667</v>
      </c>
      <c r="L195" s="868">
        <v>23845.366281834999</v>
      </c>
      <c r="M195" s="868">
        <v>29835.238446321</v>
      </c>
      <c r="N195" s="868">
        <v>38765.152885477</v>
      </c>
      <c r="O195" s="373">
        <v>8075.3318613780002</v>
      </c>
      <c r="P195" s="373">
        <v>58565.286838344997</v>
      </c>
      <c r="Q195" s="373">
        <v>66473.845761113</v>
      </c>
      <c r="R195" s="373">
        <v>75955.532456358007</v>
      </c>
      <c r="S195" s="373">
        <v>85242.547162682997</v>
      </c>
      <c r="T195" s="373">
        <v>92663.633958849998</v>
      </c>
      <c r="U195" s="373">
        <v>97141.720362004999</v>
      </c>
      <c r="V195" s="998">
        <v>9341.9047093770005</v>
      </c>
    </row>
    <row r="196" spans="1:25" ht="24.2" hidden="1" customHeight="1" thickBot="1">
      <c r="A196" s="1244" t="s">
        <v>239</v>
      </c>
      <c r="B196" s="1503"/>
      <c r="C196" s="1503"/>
      <c r="D196" s="1503"/>
      <c r="E196" s="372"/>
      <c r="F196" s="372"/>
      <c r="G196" s="372"/>
      <c r="H196" s="372"/>
      <c r="I196" s="372"/>
      <c r="J196" s="372">
        <v>49206.947819888002</v>
      </c>
      <c r="K196" s="372"/>
      <c r="L196" s="372">
        <v>63001.417654889003</v>
      </c>
      <c r="M196" s="372"/>
      <c r="N196" s="372"/>
      <c r="O196" s="372"/>
      <c r="P196" s="372"/>
      <c r="Q196" s="372"/>
      <c r="R196" s="372"/>
      <c r="S196" s="372"/>
      <c r="T196" s="372"/>
      <c r="U196" s="372">
        <v>23845.366281834999</v>
      </c>
      <c r="V196" s="1507">
        <v>23845.366281834999</v>
      </c>
    </row>
    <row r="197" spans="1:25" ht="75" customHeight="1">
      <c r="A197" s="1246" t="s">
        <v>718</v>
      </c>
      <c r="B197" s="1247"/>
      <c r="C197" s="1247"/>
      <c r="D197" s="1247"/>
      <c r="E197" s="1247"/>
      <c r="F197" s="1247"/>
      <c r="G197" s="1247"/>
      <c r="H197" s="1247"/>
      <c r="I197" s="1247"/>
      <c r="J197" s="1247"/>
      <c r="K197" s="1247"/>
      <c r="L197" s="1247"/>
      <c r="M197" s="1247"/>
      <c r="N197" s="1247"/>
      <c r="O197" s="1247"/>
      <c r="P197" s="1247"/>
      <c r="Q197" s="1247"/>
      <c r="R197" s="1247"/>
      <c r="S197" s="1247"/>
      <c r="T197" s="1247"/>
      <c r="U197" s="1247"/>
      <c r="V197" s="1248"/>
    </row>
    <row r="198" spans="1:25" ht="22.35" customHeight="1">
      <c r="A198" s="1210" t="s">
        <v>419</v>
      </c>
      <c r="B198" s="1429"/>
      <c r="C198" s="1429"/>
      <c r="D198" s="1429"/>
      <c r="E198" s="1495" t="s">
        <v>277</v>
      </c>
      <c r="F198" s="1235" t="s">
        <v>842</v>
      </c>
      <c r="G198" s="1234">
        <v>2021</v>
      </c>
      <c r="H198" s="1234">
        <v>2022</v>
      </c>
      <c r="I198" s="1234">
        <v>2023</v>
      </c>
      <c r="J198" s="1234">
        <v>2024</v>
      </c>
      <c r="K198" s="1234"/>
      <c r="L198" s="1234"/>
      <c r="M198" s="1234"/>
      <c r="N198" s="1234"/>
      <c r="O198" s="1234"/>
      <c r="P198" s="1234"/>
      <c r="Q198" s="1234"/>
      <c r="R198" s="1234"/>
      <c r="S198" s="1234"/>
      <c r="T198" s="1234"/>
      <c r="U198" s="1234"/>
      <c r="V198" s="1135">
        <v>2025</v>
      </c>
    </row>
    <row r="199" spans="1:25" ht="22.35" customHeight="1">
      <c r="A199" s="1210"/>
      <c r="B199" s="1429"/>
      <c r="C199" s="1429"/>
      <c r="D199" s="1429"/>
      <c r="E199" s="1495"/>
      <c r="F199" s="1242"/>
      <c r="G199" s="1475"/>
      <c r="H199" s="1234"/>
      <c r="I199" s="1234"/>
      <c r="J199" s="776" t="s">
        <v>0</v>
      </c>
      <c r="K199" s="776" t="s">
        <v>1</v>
      </c>
      <c r="L199" s="776" t="s">
        <v>2</v>
      </c>
      <c r="M199" s="776" t="s">
        <v>3</v>
      </c>
      <c r="N199" s="776" t="s">
        <v>4</v>
      </c>
      <c r="O199" s="885" t="s">
        <v>5</v>
      </c>
      <c r="P199" s="885" t="s">
        <v>6</v>
      </c>
      <c r="Q199" s="885" t="s">
        <v>267</v>
      </c>
      <c r="R199" s="885" t="s">
        <v>7</v>
      </c>
      <c r="S199" s="885" t="s">
        <v>13</v>
      </c>
      <c r="T199" s="885" t="s">
        <v>14</v>
      </c>
      <c r="U199" s="885" t="s">
        <v>15</v>
      </c>
      <c r="V199" s="1144" t="s">
        <v>0</v>
      </c>
    </row>
    <row r="200" spans="1:25" ht="12.95" customHeight="1">
      <c r="A200" s="311" t="s">
        <v>99</v>
      </c>
      <c r="B200" s="1427" t="s">
        <v>363</v>
      </c>
      <c r="C200" s="1427"/>
      <c r="D200" s="1427"/>
      <c r="E200" s="1451"/>
      <c r="F200" s="1451"/>
      <c r="G200" s="1496"/>
      <c r="H200" s="1496"/>
      <c r="I200" s="1496"/>
      <c r="J200" s="1496"/>
      <c r="K200" s="1496"/>
      <c r="L200" s="1496"/>
      <c r="M200" s="1496"/>
      <c r="N200" s="1496"/>
      <c r="O200" s="1496"/>
      <c r="P200" s="1496"/>
      <c r="Q200" s="1496"/>
      <c r="R200" s="1496"/>
      <c r="S200" s="1496"/>
      <c r="T200" s="1496"/>
      <c r="U200" s="1496"/>
      <c r="V200" s="987"/>
      <c r="W200" s="53"/>
      <c r="X200" s="53"/>
    </row>
    <row r="201" spans="1:25" ht="12.95" customHeight="1">
      <c r="A201" s="140"/>
      <c r="B201" s="1431" t="s">
        <v>100</v>
      </c>
      <c r="C201" s="1432" t="s">
        <v>321</v>
      </c>
      <c r="D201" s="1432"/>
      <c r="E201" s="143">
        <v>21310.576464761001</v>
      </c>
      <c r="F201" s="143">
        <v>17784.679380615002</v>
      </c>
      <c r="G201" s="143">
        <v>11691.010359156</v>
      </c>
      <c r="H201" s="143">
        <v>15640.601709413</v>
      </c>
      <c r="I201" s="143">
        <v>26966.788126882999</v>
      </c>
      <c r="J201" s="143">
        <v>2584.5035090659999</v>
      </c>
      <c r="K201" s="143">
        <v>4961.6551927689998</v>
      </c>
      <c r="L201" s="143">
        <v>7578.527784631</v>
      </c>
      <c r="M201" s="143">
        <v>10119.485767763999</v>
      </c>
      <c r="N201" s="143">
        <v>12774.794840008</v>
      </c>
      <c r="O201" s="143">
        <v>2584.5035090659999</v>
      </c>
      <c r="P201" s="143">
        <v>17951.168874603001</v>
      </c>
      <c r="Q201" s="143">
        <v>20420.905112960001</v>
      </c>
      <c r="R201" s="143">
        <v>22848.424787538999</v>
      </c>
      <c r="S201" s="143">
        <v>25355.108457874001</v>
      </c>
      <c r="T201" s="143">
        <v>27684.111754850001</v>
      </c>
      <c r="U201" s="143">
        <v>30241.004793962999</v>
      </c>
      <c r="V201" s="995">
        <v>2490.0292691479999</v>
      </c>
      <c r="W201" s="53"/>
      <c r="X201" s="53"/>
      <c r="Y201" s="53"/>
    </row>
    <row r="202" spans="1:25" ht="12.95" customHeight="1">
      <c r="A202" s="140"/>
      <c r="B202" s="1431"/>
      <c r="C202" s="1431" t="s">
        <v>8</v>
      </c>
      <c r="D202" s="1431" t="s">
        <v>322</v>
      </c>
      <c r="E202" s="143">
        <v>919.18825122500004</v>
      </c>
      <c r="F202" s="143">
        <v>1227.3099517349999</v>
      </c>
      <c r="G202" s="143">
        <v>1105.7160010059999</v>
      </c>
      <c r="H202" s="143">
        <v>1925.4816887259999</v>
      </c>
      <c r="I202" s="143">
        <v>4534.1239725980004</v>
      </c>
      <c r="J202" s="143">
        <v>350.310888476</v>
      </c>
      <c r="K202" s="143">
        <v>698.93245182800001</v>
      </c>
      <c r="L202" s="143">
        <v>1104.835582291</v>
      </c>
      <c r="M202" s="143">
        <v>1524.5892860629999</v>
      </c>
      <c r="N202" s="143">
        <v>1978.0762449920001</v>
      </c>
      <c r="O202" s="143">
        <v>350.310888476</v>
      </c>
      <c r="P202" s="143">
        <v>2752.4103933050001</v>
      </c>
      <c r="Q202" s="143">
        <v>3061.134528349</v>
      </c>
      <c r="R202" s="143">
        <v>3347.1092076079999</v>
      </c>
      <c r="S202" s="143">
        <v>3702.6877218270001</v>
      </c>
      <c r="T202" s="143">
        <v>3970.0434244190001</v>
      </c>
      <c r="U202" s="143">
        <v>4128.7189512579998</v>
      </c>
      <c r="V202" s="995">
        <v>264.84077702799999</v>
      </c>
    </row>
    <row r="203" spans="1:25" ht="12.95" customHeight="1">
      <c r="A203" s="140"/>
      <c r="B203" s="1431"/>
      <c r="C203" s="1431" t="s">
        <v>9</v>
      </c>
      <c r="D203" s="1431" t="s">
        <v>323</v>
      </c>
      <c r="E203" s="143">
        <v>1159.24787603</v>
      </c>
      <c r="F203" s="143">
        <v>369.181299534</v>
      </c>
      <c r="G203" s="143">
        <v>161.142413465</v>
      </c>
      <c r="H203" s="143">
        <v>712.79873816500003</v>
      </c>
      <c r="I203" s="143">
        <v>2122.6252570679999</v>
      </c>
      <c r="J203" s="143">
        <v>233.675506558</v>
      </c>
      <c r="K203" s="143">
        <v>414.74461719499999</v>
      </c>
      <c r="L203" s="143">
        <v>634.62501796599997</v>
      </c>
      <c r="M203" s="143">
        <v>825.27562650599998</v>
      </c>
      <c r="N203" s="143">
        <v>1019.752281328</v>
      </c>
      <c r="O203" s="143">
        <v>233.675506558</v>
      </c>
      <c r="P203" s="143">
        <v>1418.43018912</v>
      </c>
      <c r="Q203" s="143">
        <v>1600.4928274030001</v>
      </c>
      <c r="R203" s="143">
        <v>1809.197057074</v>
      </c>
      <c r="S203" s="143">
        <v>2001.445630492</v>
      </c>
      <c r="T203" s="143">
        <v>2162.8602099109999</v>
      </c>
      <c r="U203" s="143">
        <v>2316.5199098480002</v>
      </c>
      <c r="V203" s="995">
        <v>163.95972797499999</v>
      </c>
    </row>
    <row r="204" spans="1:25" ht="12.95" customHeight="1">
      <c r="A204" s="140"/>
      <c r="B204" s="1431"/>
      <c r="C204" s="1431" t="s">
        <v>10</v>
      </c>
      <c r="D204" s="1431" t="s">
        <v>324</v>
      </c>
      <c r="E204" s="143">
        <v>3956.1153802049998</v>
      </c>
      <c r="F204" s="143">
        <v>3598.5434370110002</v>
      </c>
      <c r="G204" s="143">
        <v>3224.4012530519999</v>
      </c>
      <c r="H204" s="143">
        <v>3773.7932456779999</v>
      </c>
      <c r="I204" s="143">
        <v>6639.2968161660001</v>
      </c>
      <c r="J204" s="143">
        <v>720.92882989300006</v>
      </c>
      <c r="K204" s="143">
        <v>1477.560560446</v>
      </c>
      <c r="L204" s="143">
        <v>2287.9269924209998</v>
      </c>
      <c r="M204" s="143">
        <v>2996.1440696770001</v>
      </c>
      <c r="N204" s="143">
        <v>3812.7209085180002</v>
      </c>
      <c r="O204" s="143">
        <v>720.92882989300006</v>
      </c>
      <c r="P204" s="143">
        <v>5434.6737078160004</v>
      </c>
      <c r="Q204" s="143">
        <v>6256.5991952160002</v>
      </c>
      <c r="R204" s="143">
        <v>7071.0759029299998</v>
      </c>
      <c r="S204" s="143">
        <v>7879.553190306</v>
      </c>
      <c r="T204" s="143">
        <v>8696.5030015390003</v>
      </c>
      <c r="U204" s="143">
        <v>9693.0107533749997</v>
      </c>
      <c r="V204" s="995">
        <v>851.58654481300005</v>
      </c>
    </row>
    <row r="205" spans="1:25" ht="12.95" customHeight="1">
      <c r="A205" s="140"/>
      <c r="B205" s="1431"/>
      <c r="C205" s="1431" t="s">
        <v>11</v>
      </c>
      <c r="D205" s="1431" t="s">
        <v>325</v>
      </c>
      <c r="E205" s="143">
        <v>14971.375268534</v>
      </c>
      <c r="F205" s="143">
        <v>12163.134267711999</v>
      </c>
      <c r="G205" s="143">
        <v>6956.5244594340002</v>
      </c>
      <c r="H205" s="143">
        <v>8426.3935534480006</v>
      </c>
      <c r="I205" s="143">
        <v>12628.258825217001</v>
      </c>
      <c r="J205" s="143">
        <v>1189.707628225</v>
      </c>
      <c r="K205" s="143">
        <v>2203.0189977660002</v>
      </c>
      <c r="L205" s="143">
        <v>3300.5616852879998</v>
      </c>
      <c r="M205" s="143">
        <v>4442.6820604049999</v>
      </c>
      <c r="N205" s="143">
        <v>5578.575474325</v>
      </c>
      <c r="O205" s="143">
        <v>1189.707628225</v>
      </c>
      <c r="P205" s="143">
        <v>7873.1983505509997</v>
      </c>
      <c r="Q205" s="143">
        <v>8995.9850160669994</v>
      </c>
      <c r="R205" s="143">
        <v>10074.069509489</v>
      </c>
      <c r="S205" s="143">
        <v>11212.335895869999</v>
      </c>
      <c r="T205" s="143">
        <v>12263.921389296</v>
      </c>
      <c r="U205" s="143">
        <v>13477.795104112</v>
      </c>
      <c r="V205" s="995">
        <v>1172.077199782</v>
      </c>
    </row>
    <row r="206" spans="1:25" ht="12.95" customHeight="1">
      <c r="A206" s="140"/>
      <c r="B206" s="1431"/>
      <c r="C206" s="1431"/>
      <c r="D206" s="1433" t="s">
        <v>326</v>
      </c>
      <c r="E206" s="143">
        <v>14437.292245836001</v>
      </c>
      <c r="F206" s="143">
        <v>11874.152226007</v>
      </c>
      <c r="G206" s="143">
        <v>6928.5175686909997</v>
      </c>
      <c r="H206" s="143">
        <v>8296.8376130340002</v>
      </c>
      <c r="I206" s="143">
        <v>12347.578790824</v>
      </c>
      <c r="J206" s="143">
        <v>1146.3544459459999</v>
      </c>
      <c r="K206" s="143">
        <v>2111.9896896350001</v>
      </c>
      <c r="L206" s="143">
        <v>3168.8952888499998</v>
      </c>
      <c r="M206" s="143">
        <v>4269.5252731350001</v>
      </c>
      <c r="N206" s="143">
        <v>5366.489130037</v>
      </c>
      <c r="O206" s="143">
        <v>1146.3544459459999</v>
      </c>
      <c r="P206" s="143">
        <v>7562.7640587420001</v>
      </c>
      <c r="Q206" s="143">
        <v>8633.3870625639993</v>
      </c>
      <c r="R206" s="143">
        <v>9697.6825578539992</v>
      </c>
      <c r="S206" s="143">
        <v>10390.036378064</v>
      </c>
      <c r="T206" s="143">
        <v>11331.164917096001</v>
      </c>
      <c r="U206" s="143">
        <v>12422.762082165</v>
      </c>
      <c r="V206" s="995">
        <v>1051.5057396940001</v>
      </c>
    </row>
    <row r="207" spans="1:25" ht="12.95" customHeight="1">
      <c r="A207" s="140"/>
      <c r="B207" s="1431"/>
      <c r="C207" s="1431"/>
      <c r="D207" s="1433" t="s">
        <v>327</v>
      </c>
      <c r="E207" s="143">
        <v>534.08302269800004</v>
      </c>
      <c r="F207" s="143">
        <v>288.98204170499997</v>
      </c>
      <c r="G207" s="143">
        <v>28.006890743</v>
      </c>
      <c r="H207" s="143">
        <v>129.55594041399999</v>
      </c>
      <c r="I207" s="143">
        <v>280.68003439300003</v>
      </c>
      <c r="J207" s="143">
        <v>43.353182279000002</v>
      </c>
      <c r="K207" s="143">
        <v>91.029308130999993</v>
      </c>
      <c r="L207" s="143">
        <v>131.66639643799999</v>
      </c>
      <c r="M207" s="143">
        <v>173.15678727</v>
      </c>
      <c r="N207" s="143">
        <v>212.08634428799999</v>
      </c>
      <c r="O207" s="143">
        <v>43.353182279000002</v>
      </c>
      <c r="P207" s="143">
        <v>310.434291809</v>
      </c>
      <c r="Q207" s="143">
        <v>362.59795350299999</v>
      </c>
      <c r="R207" s="143">
        <v>376.386951635</v>
      </c>
      <c r="S207" s="143">
        <v>822.29951780600004</v>
      </c>
      <c r="T207" s="143">
        <v>932.75647219999996</v>
      </c>
      <c r="U207" s="143">
        <v>1055.033021947</v>
      </c>
      <c r="V207" s="995">
        <v>120.57146008799999</v>
      </c>
    </row>
    <row r="208" spans="1:25" ht="12.95" customHeight="1">
      <c r="A208" s="140"/>
      <c r="B208" s="1431"/>
      <c r="C208" s="1431" t="s">
        <v>98</v>
      </c>
      <c r="D208" s="1431" t="s">
        <v>328</v>
      </c>
      <c r="E208" s="143">
        <v>304.64968876699999</v>
      </c>
      <c r="F208" s="143">
        <v>426.51042462300001</v>
      </c>
      <c r="G208" s="143">
        <v>243.22623219900001</v>
      </c>
      <c r="H208" s="143">
        <v>802.13448339599995</v>
      </c>
      <c r="I208" s="143">
        <v>1042.4832558339999</v>
      </c>
      <c r="J208" s="143">
        <v>89.880655914000002</v>
      </c>
      <c r="K208" s="143">
        <v>167.398565534</v>
      </c>
      <c r="L208" s="143">
        <v>250.57850666499999</v>
      </c>
      <c r="M208" s="143">
        <v>330.79472511300003</v>
      </c>
      <c r="N208" s="143">
        <v>385.66993084500001</v>
      </c>
      <c r="O208" s="143">
        <v>89.880655914000002</v>
      </c>
      <c r="P208" s="143">
        <v>472.456233811</v>
      </c>
      <c r="Q208" s="143">
        <v>506.69354592500002</v>
      </c>
      <c r="R208" s="143">
        <v>546.97311043800005</v>
      </c>
      <c r="S208" s="143">
        <v>559.08601937900005</v>
      </c>
      <c r="T208" s="143">
        <v>590.78372968500003</v>
      </c>
      <c r="U208" s="143">
        <v>624.96007537000003</v>
      </c>
      <c r="V208" s="995">
        <v>37.565019550000002</v>
      </c>
    </row>
    <row r="209" spans="1:25" ht="12.95" customHeight="1">
      <c r="A209" s="140"/>
      <c r="B209" s="1431" t="s">
        <v>19</v>
      </c>
      <c r="C209" s="1432" t="s">
        <v>329</v>
      </c>
      <c r="D209" s="1432"/>
      <c r="E209" s="143">
        <v>5446.2669850410002</v>
      </c>
      <c r="F209" s="143">
        <v>4556.6701120110001</v>
      </c>
      <c r="G209" s="143">
        <v>2421.7257228650001</v>
      </c>
      <c r="H209" s="143">
        <v>3446.366012254</v>
      </c>
      <c r="I209" s="143">
        <v>6483.663903912</v>
      </c>
      <c r="J209" s="143">
        <v>874.21882731300002</v>
      </c>
      <c r="K209" s="143">
        <v>1542.6405870819999</v>
      </c>
      <c r="L209" s="143">
        <v>2160.0929961850002</v>
      </c>
      <c r="M209" s="143">
        <v>2818.1099151570002</v>
      </c>
      <c r="N209" s="143">
        <v>3529.5969303030001</v>
      </c>
      <c r="O209" s="143">
        <v>874.21882731300002</v>
      </c>
      <c r="P209" s="143">
        <v>4979.0066177480003</v>
      </c>
      <c r="Q209" s="143">
        <v>5628.7015098040001</v>
      </c>
      <c r="R209" s="143">
        <v>6265.7700539130001</v>
      </c>
      <c r="S209" s="143">
        <v>6904.4228121960005</v>
      </c>
      <c r="T209" s="143">
        <v>7504.3389975170003</v>
      </c>
      <c r="U209" s="143">
        <v>8147.758890604</v>
      </c>
      <c r="V209" s="995">
        <v>633.81314035699995</v>
      </c>
    </row>
    <row r="210" spans="1:25" ht="12.95" customHeight="1">
      <c r="A210" s="140"/>
      <c r="B210" s="1431"/>
      <c r="C210" s="1431" t="s">
        <v>8</v>
      </c>
      <c r="D210" s="1431" t="s">
        <v>330</v>
      </c>
      <c r="E210" s="143">
        <v>5.5629959500000004</v>
      </c>
      <c r="F210" s="143">
        <v>8.6450138999999995E-2</v>
      </c>
      <c r="G210" s="143">
        <v>3.5674188000000003E-2</v>
      </c>
      <c r="H210" s="143">
        <v>82.356403627000006</v>
      </c>
      <c r="I210" s="143">
        <v>85.748009968999995</v>
      </c>
      <c r="J210" s="143">
        <v>4.3182379510000004</v>
      </c>
      <c r="K210" s="143">
        <v>13.552846232</v>
      </c>
      <c r="L210" s="143">
        <v>24.139323627</v>
      </c>
      <c r="M210" s="143">
        <v>32.424947504000002</v>
      </c>
      <c r="N210" s="143">
        <v>36.499204970999997</v>
      </c>
      <c r="O210" s="143">
        <v>4.3182379510000004</v>
      </c>
      <c r="P210" s="143">
        <v>42.136936366</v>
      </c>
      <c r="Q210" s="143">
        <v>51.443961925000004</v>
      </c>
      <c r="R210" s="143">
        <v>59.862910810999999</v>
      </c>
      <c r="S210" s="143">
        <v>63.576837963000003</v>
      </c>
      <c r="T210" s="143">
        <v>63.576837963000003</v>
      </c>
      <c r="U210" s="143">
        <v>63.576837963000003</v>
      </c>
      <c r="V210" s="995">
        <v>0</v>
      </c>
    </row>
    <row r="211" spans="1:25" ht="12.95" customHeight="1">
      <c r="A211" s="140"/>
      <c r="B211" s="1431"/>
      <c r="C211" s="1431" t="s">
        <v>9</v>
      </c>
      <c r="D211" s="1431" t="s">
        <v>331</v>
      </c>
      <c r="E211" s="143">
        <v>885.64638969400005</v>
      </c>
      <c r="F211" s="143">
        <v>745.09252605500001</v>
      </c>
      <c r="G211" s="143">
        <v>168.05779027899999</v>
      </c>
      <c r="H211" s="143">
        <v>366.085592539</v>
      </c>
      <c r="I211" s="143">
        <v>997.43600735899997</v>
      </c>
      <c r="J211" s="143">
        <v>168.66118703000001</v>
      </c>
      <c r="K211" s="143">
        <v>289.07190082599999</v>
      </c>
      <c r="L211" s="143">
        <v>447.18808890600002</v>
      </c>
      <c r="M211" s="143">
        <v>543.06745978799995</v>
      </c>
      <c r="N211" s="143">
        <v>641.37555917700001</v>
      </c>
      <c r="O211" s="143">
        <v>168.66118703000001</v>
      </c>
      <c r="P211" s="143">
        <v>871.91159965999998</v>
      </c>
      <c r="Q211" s="143">
        <v>975.52783741400003</v>
      </c>
      <c r="R211" s="143">
        <v>1087.4186305870001</v>
      </c>
      <c r="S211" s="143">
        <v>1188.0819982420001</v>
      </c>
      <c r="T211" s="143">
        <v>1265.27668365</v>
      </c>
      <c r="U211" s="143">
        <v>1356.3135984160001</v>
      </c>
      <c r="V211" s="995">
        <v>83.344433045000002</v>
      </c>
    </row>
    <row r="212" spans="1:25" ht="12.95" customHeight="1">
      <c r="A212" s="140"/>
      <c r="B212" s="1431"/>
      <c r="C212" s="1431" t="s">
        <v>10</v>
      </c>
      <c r="D212" s="1431" t="s">
        <v>332</v>
      </c>
      <c r="E212" s="143">
        <v>3517.2144909819999</v>
      </c>
      <c r="F212" s="143">
        <v>3100.6142530450002</v>
      </c>
      <c r="G212" s="143">
        <v>2070.7920372049998</v>
      </c>
      <c r="H212" s="143">
        <v>2469.987252161</v>
      </c>
      <c r="I212" s="143">
        <v>4678.9661941710001</v>
      </c>
      <c r="J212" s="143">
        <v>416.24138457200002</v>
      </c>
      <c r="K212" s="143">
        <v>826.20291400300005</v>
      </c>
      <c r="L212" s="143">
        <v>1255.058486122</v>
      </c>
      <c r="M212" s="143">
        <v>1681.1220180590001</v>
      </c>
      <c r="N212" s="143">
        <v>2130.4031082890001</v>
      </c>
      <c r="O212" s="143">
        <v>416.24138457200002</v>
      </c>
      <c r="P212" s="143">
        <v>3099.0181399829999</v>
      </c>
      <c r="Q212" s="143">
        <v>3543.5634554140001</v>
      </c>
      <c r="R212" s="143">
        <v>3966.7475750150002</v>
      </c>
      <c r="S212" s="143">
        <v>4423.9886900869997</v>
      </c>
      <c r="T212" s="143">
        <v>4872.645963467</v>
      </c>
      <c r="U212" s="143">
        <v>5333.0704156869997</v>
      </c>
      <c r="V212" s="995">
        <v>455.13231141</v>
      </c>
    </row>
    <row r="213" spans="1:25" ht="12.95" customHeight="1">
      <c r="A213" s="141"/>
      <c r="B213" s="1434"/>
      <c r="C213" s="1434"/>
      <c r="D213" s="1435" t="s">
        <v>333</v>
      </c>
      <c r="E213" s="143">
        <v>848.92596815499996</v>
      </c>
      <c r="F213" s="143">
        <v>1079.233397496</v>
      </c>
      <c r="G213" s="143">
        <v>877.15103263399999</v>
      </c>
      <c r="H213" s="143">
        <v>1010.764084016</v>
      </c>
      <c r="I213" s="143">
        <v>1853.6228350670001</v>
      </c>
      <c r="J213" s="143">
        <v>179.98870538</v>
      </c>
      <c r="K213" s="143">
        <v>347.68256883700002</v>
      </c>
      <c r="L213" s="143">
        <v>529.85443562299997</v>
      </c>
      <c r="M213" s="143">
        <v>711.776279144</v>
      </c>
      <c r="N213" s="143">
        <v>914.70767441099997</v>
      </c>
      <c r="O213" s="143">
        <v>179.98870538</v>
      </c>
      <c r="P213" s="143">
        <v>1330.4880320140001</v>
      </c>
      <c r="Q213" s="143">
        <v>1520.062383623</v>
      </c>
      <c r="R213" s="143">
        <v>1700.3697470540001</v>
      </c>
      <c r="S213" s="143">
        <v>1907.6553257759999</v>
      </c>
      <c r="T213" s="143">
        <v>2111.3364410150002</v>
      </c>
      <c r="U213" s="143">
        <v>2336.59645443</v>
      </c>
      <c r="V213" s="995">
        <v>229.62701551999999</v>
      </c>
    </row>
    <row r="214" spans="1:25" ht="12.95" customHeight="1">
      <c r="A214" s="141"/>
      <c r="B214" s="1434"/>
      <c r="C214" s="1434"/>
      <c r="D214" s="1435" t="s">
        <v>334</v>
      </c>
      <c r="E214" s="143">
        <v>107.01735420999999</v>
      </c>
      <c r="F214" s="143">
        <v>87.501357153000001</v>
      </c>
      <c r="G214" s="143">
        <v>116.820645935</v>
      </c>
      <c r="H214" s="143">
        <v>240.413597904</v>
      </c>
      <c r="I214" s="143">
        <v>185.56104635700001</v>
      </c>
      <c r="J214" s="143">
        <v>20.821880875000002</v>
      </c>
      <c r="K214" s="143">
        <v>44.864142282000003</v>
      </c>
      <c r="L214" s="143">
        <v>69.428537918999993</v>
      </c>
      <c r="M214" s="143">
        <v>93.080413602999997</v>
      </c>
      <c r="N214" s="143">
        <v>120.137451373</v>
      </c>
      <c r="O214" s="143">
        <v>20.821880875000002</v>
      </c>
      <c r="P214" s="143">
        <v>179.50618348200001</v>
      </c>
      <c r="Q214" s="143">
        <v>209.406157992</v>
      </c>
      <c r="R214" s="143">
        <v>239.40482602399999</v>
      </c>
      <c r="S214" s="143">
        <v>270.63658508200001</v>
      </c>
      <c r="T214" s="143">
        <v>300.91122584200002</v>
      </c>
      <c r="U214" s="143">
        <v>327.28091449499999</v>
      </c>
      <c r="V214" s="995">
        <v>21.620235855000001</v>
      </c>
    </row>
    <row r="215" spans="1:25" ht="12.95" customHeight="1">
      <c r="A215" s="141"/>
      <c r="B215" s="1434"/>
      <c r="C215" s="1434"/>
      <c r="D215" s="1435" t="s">
        <v>335</v>
      </c>
      <c r="E215" s="143">
        <v>2561.2711686170001</v>
      </c>
      <c r="F215" s="143">
        <v>1933.8794983959999</v>
      </c>
      <c r="G215" s="143">
        <v>1076.820358636</v>
      </c>
      <c r="H215" s="143">
        <v>1218.8095702410001</v>
      </c>
      <c r="I215" s="143">
        <v>2639.7823127470001</v>
      </c>
      <c r="J215" s="143">
        <v>215.43079831700001</v>
      </c>
      <c r="K215" s="143">
        <v>433.65620288399998</v>
      </c>
      <c r="L215" s="143">
        <v>655.77551258000005</v>
      </c>
      <c r="M215" s="143">
        <v>876.26532531199996</v>
      </c>
      <c r="N215" s="143">
        <v>1095.5579825049999</v>
      </c>
      <c r="O215" s="143">
        <v>215.43079831700001</v>
      </c>
      <c r="P215" s="143">
        <v>1589.0239244869999</v>
      </c>
      <c r="Q215" s="143">
        <v>1814.0949137990001</v>
      </c>
      <c r="R215" s="143">
        <v>2026.9730019369999</v>
      </c>
      <c r="S215" s="143">
        <v>2245.6967792290002</v>
      </c>
      <c r="T215" s="143">
        <v>2460.3982966100002</v>
      </c>
      <c r="U215" s="143">
        <v>2669.193046762</v>
      </c>
      <c r="V215" s="995">
        <v>203.88506003500001</v>
      </c>
    </row>
    <row r="216" spans="1:25" ht="12.95" customHeight="1">
      <c r="A216" s="140"/>
      <c r="B216" s="1431"/>
      <c r="C216" s="1431" t="s">
        <v>11</v>
      </c>
      <c r="D216" s="1431" t="s">
        <v>336</v>
      </c>
      <c r="E216" s="143">
        <v>24.416431455000001</v>
      </c>
      <c r="F216" s="143">
        <v>25.416503457000001</v>
      </c>
      <c r="G216" s="143">
        <v>2.8104225020000002</v>
      </c>
      <c r="H216" s="143">
        <v>161.16212552299999</v>
      </c>
      <c r="I216" s="143">
        <v>220.130116335</v>
      </c>
      <c r="J216" s="143">
        <v>189.96948357900001</v>
      </c>
      <c r="K216" s="143">
        <v>35.924752321</v>
      </c>
      <c r="L216" s="143">
        <v>307.49029858900002</v>
      </c>
      <c r="M216" s="143">
        <v>345.46154188100002</v>
      </c>
      <c r="N216" s="143">
        <v>387.20699458799999</v>
      </c>
      <c r="O216" s="143">
        <v>189.96948357900001</v>
      </c>
      <c r="P216" s="143">
        <v>465.85912353200001</v>
      </c>
      <c r="Q216" s="143">
        <v>495.43051170199999</v>
      </c>
      <c r="R216" s="143">
        <v>513.64240523399997</v>
      </c>
      <c r="S216" s="143">
        <v>529.62890617200003</v>
      </c>
      <c r="T216" s="143">
        <v>545.98074636199999</v>
      </c>
      <c r="U216" s="143">
        <v>568.58610826899996</v>
      </c>
      <c r="V216" s="995">
        <v>25.922414874000001</v>
      </c>
    </row>
    <row r="217" spans="1:25">
      <c r="A217" s="140"/>
      <c r="B217" s="1431"/>
      <c r="C217" s="1431" t="s">
        <v>98</v>
      </c>
      <c r="D217" s="1431" t="s">
        <v>337</v>
      </c>
      <c r="E217" s="143">
        <v>108.971717099</v>
      </c>
      <c r="F217" s="143">
        <v>122.03677656000001</v>
      </c>
      <c r="G217" s="143">
        <v>52.433418299000003</v>
      </c>
      <c r="H217" s="143">
        <v>3.8704725</v>
      </c>
      <c r="I217" s="143">
        <v>0</v>
      </c>
      <c r="J217" s="143">
        <v>5.2341154110000003</v>
      </c>
      <c r="K217" s="143">
        <v>9.9798291110000008</v>
      </c>
      <c r="L217" s="143">
        <v>0</v>
      </c>
      <c r="M217" s="143">
        <v>21.886903105999998</v>
      </c>
      <c r="N217" s="143">
        <v>27.624282405999999</v>
      </c>
      <c r="O217" s="143">
        <v>5.2341154110000003</v>
      </c>
      <c r="P217" s="143">
        <v>1.7272037499999999</v>
      </c>
      <c r="Q217" s="143">
        <v>0</v>
      </c>
      <c r="R217" s="143">
        <v>0</v>
      </c>
      <c r="S217" s="143">
        <v>0</v>
      </c>
      <c r="T217" s="143">
        <v>0</v>
      </c>
      <c r="U217" s="143">
        <v>0</v>
      </c>
      <c r="V217" s="995">
        <v>0</v>
      </c>
    </row>
    <row r="218" spans="1:25" ht="12.95" customHeight="1">
      <c r="A218" s="140"/>
      <c r="B218" s="1431"/>
      <c r="C218" s="1431" t="s">
        <v>97</v>
      </c>
      <c r="D218" s="1431" t="s">
        <v>328</v>
      </c>
      <c r="E218" s="143">
        <v>904.45495986100002</v>
      </c>
      <c r="F218" s="143">
        <v>563.42360275500005</v>
      </c>
      <c r="G218" s="143">
        <v>127.596380392</v>
      </c>
      <c r="H218" s="143">
        <v>362.90416590400002</v>
      </c>
      <c r="I218" s="143">
        <v>501.38357607799998</v>
      </c>
      <c r="J218" s="143">
        <v>89.794418769999993</v>
      </c>
      <c r="K218" s="143">
        <v>367.90834458900002</v>
      </c>
      <c r="L218" s="143">
        <v>126.21679894099999</v>
      </c>
      <c r="M218" s="143">
        <v>194.147044819</v>
      </c>
      <c r="N218" s="143">
        <v>306.48778087199997</v>
      </c>
      <c r="O218" s="143">
        <v>89.794418769999993</v>
      </c>
      <c r="P218" s="143">
        <v>498.35361445699999</v>
      </c>
      <c r="Q218" s="143">
        <v>562.73574334900002</v>
      </c>
      <c r="R218" s="143">
        <v>638.09853226600001</v>
      </c>
      <c r="S218" s="143">
        <v>699.14637973200001</v>
      </c>
      <c r="T218" s="143">
        <v>756.85876607499995</v>
      </c>
      <c r="U218" s="143">
        <v>826.21193026900005</v>
      </c>
      <c r="V218" s="995">
        <v>69.413981027999995</v>
      </c>
    </row>
    <row r="219" spans="1:25" ht="12.95" customHeight="1">
      <c r="A219" s="140"/>
      <c r="B219" s="1431"/>
      <c r="C219" s="1431" t="s">
        <v>125</v>
      </c>
      <c r="D219" s="1431" t="s">
        <v>338</v>
      </c>
      <c r="E219" s="143">
        <v>0</v>
      </c>
      <c r="F219" s="143">
        <v>0</v>
      </c>
      <c r="G219" s="143">
        <v>0</v>
      </c>
      <c r="H219" s="143">
        <v>0</v>
      </c>
      <c r="I219" s="143">
        <v>0</v>
      </c>
      <c r="J219" s="143">
        <v>0</v>
      </c>
      <c r="K219" s="143">
        <v>0</v>
      </c>
      <c r="L219" s="143">
        <v>0</v>
      </c>
      <c r="M219" s="143">
        <v>0</v>
      </c>
      <c r="N219" s="143">
        <v>0</v>
      </c>
      <c r="O219" s="143">
        <v>0</v>
      </c>
      <c r="P219" s="143">
        <v>0</v>
      </c>
      <c r="Q219" s="143">
        <v>0</v>
      </c>
      <c r="R219" s="143">
        <v>0</v>
      </c>
      <c r="S219" s="143">
        <v>0</v>
      </c>
      <c r="T219" s="143">
        <v>0</v>
      </c>
      <c r="U219" s="143">
        <v>0</v>
      </c>
      <c r="V219" s="995">
        <v>0</v>
      </c>
    </row>
    <row r="220" spans="1:25" ht="12.95" customHeight="1">
      <c r="A220" s="154" t="s">
        <v>204</v>
      </c>
      <c r="B220" s="1427" t="s">
        <v>339</v>
      </c>
      <c r="C220" s="1427"/>
      <c r="D220" s="1427"/>
      <c r="E220" s="143">
        <v>15864.309479719999</v>
      </c>
      <c r="F220" s="143">
        <v>13228.009268604001</v>
      </c>
      <c r="G220" s="143">
        <v>9269.2846362910004</v>
      </c>
      <c r="H220" s="143">
        <v>12194.235697159</v>
      </c>
      <c r="I220" s="143">
        <v>20483.124222971001</v>
      </c>
      <c r="J220" s="143">
        <v>1710.2846817530001</v>
      </c>
      <c r="K220" s="143">
        <v>3419.0146056869999</v>
      </c>
      <c r="L220" s="143">
        <v>5418.4347884460003</v>
      </c>
      <c r="M220" s="143">
        <v>7301.3758526069996</v>
      </c>
      <c r="N220" s="143">
        <v>9245.1979097050007</v>
      </c>
      <c r="O220" s="143">
        <v>1710.2846817530001</v>
      </c>
      <c r="P220" s="143">
        <v>12972.162256854999</v>
      </c>
      <c r="Q220" s="143">
        <v>14792.203603156</v>
      </c>
      <c r="R220" s="143">
        <v>16582.654733626001</v>
      </c>
      <c r="S220" s="143">
        <v>18450.685645678001</v>
      </c>
      <c r="T220" s="143">
        <v>20179.772757333001</v>
      </c>
      <c r="U220" s="143">
        <v>22093.245903358998</v>
      </c>
      <c r="V220" s="995">
        <v>1856.2161287910001</v>
      </c>
    </row>
    <row r="221" spans="1:25" ht="12.95" customHeight="1">
      <c r="A221" s="154" t="s">
        <v>105</v>
      </c>
      <c r="B221" s="1427" t="s">
        <v>340</v>
      </c>
      <c r="C221" s="1427"/>
      <c r="D221" s="1427"/>
      <c r="E221" s="143"/>
      <c r="F221" s="143"/>
      <c r="G221" s="143"/>
      <c r="H221" s="143">
        <v>0</v>
      </c>
      <c r="I221" s="143"/>
      <c r="J221" s="143">
        <v>0</v>
      </c>
      <c r="K221" s="143">
        <v>0</v>
      </c>
      <c r="L221" s="143">
        <v>0</v>
      </c>
      <c r="M221" s="143">
        <v>0</v>
      </c>
      <c r="N221" s="143">
        <v>0</v>
      </c>
      <c r="O221" s="143">
        <v>0</v>
      </c>
      <c r="P221" s="143">
        <v>0</v>
      </c>
      <c r="Q221" s="143">
        <v>0</v>
      </c>
      <c r="R221" s="143">
        <v>0</v>
      </c>
      <c r="S221" s="143">
        <v>0</v>
      </c>
      <c r="T221" s="143">
        <v>0</v>
      </c>
      <c r="U221" s="143">
        <v>0</v>
      </c>
      <c r="V221" s="995">
        <v>0</v>
      </c>
    </row>
    <row r="222" spans="1:25" ht="12.95" customHeight="1">
      <c r="A222" s="140"/>
      <c r="B222" s="1431" t="s">
        <v>18</v>
      </c>
      <c r="C222" s="1432" t="s">
        <v>341</v>
      </c>
      <c r="D222" s="1432"/>
      <c r="E222" s="143">
        <v>74116.372052161998</v>
      </c>
      <c r="F222" s="143">
        <v>141645.814513536</v>
      </c>
      <c r="G222" s="143">
        <v>144077.501652665</v>
      </c>
      <c r="H222" s="143">
        <v>223895.01000064399</v>
      </c>
      <c r="I222" s="143">
        <v>236396.845457794</v>
      </c>
      <c r="J222" s="143">
        <v>29505.829617634001</v>
      </c>
      <c r="K222" s="143">
        <v>363457.43108062103</v>
      </c>
      <c r="L222" s="143">
        <v>66323.540164653998</v>
      </c>
      <c r="M222" s="143">
        <v>79654.791504923007</v>
      </c>
      <c r="N222" s="143">
        <v>92579.734576860996</v>
      </c>
      <c r="O222" s="143">
        <v>29505.829617634001</v>
      </c>
      <c r="P222" s="143">
        <v>119756.722047484</v>
      </c>
      <c r="Q222" s="143">
        <v>154648.916088114</v>
      </c>
      <c r="R222" s="143">
        <v>183922.52805490099</v>
      </c>
      <c r="S222" s="143">
        <v>210865.68160909199</v>
      </c>
      <c r="T222" s="143">
        <v>241092.94238344501</v>
      </c>
      <c r="U222" s="143">
        <v>270684.697029025</v>
      </c>
      <c r="V222" s="995">
        <v>42922.563169868001</v>
      </c>
      <c r="Y222" s="54"/>
    </row>
    <row r="223" spans="1:25" ht="24">
      <c r="A223" s="140"/>
      <c r="B223" s="1431"/>
      <c r="C223" s="1431" t="s">
        <v>8</v>
      </c>
      <c r="D223" s="1431" t="s">
        <v>342</v>
      </c>
      <c r="E223" s="143">
        <v>2155.5309788539998</v>
      </c>
      <c r="F223" s="143">
        <v>2369.5872573769998</v>
      </c>
      <c r="G223" s="143">
        <v>1218.3078098609999</v>
      </c>
      <c r="H223" s="143">
        <v>1001.989522179</v>
      </c>
      <c r="I223" s="143">
        <v>5562.7160368679997</v>
      </c>
      <c r="J223" s="143">
        <v>390.35564336700003</v>
      </c>
      <c r="K223" s="143">
        <v>259.366812186</v>
      </c>
      <c r="L223" s="143">
        <v>486.213672594</v>
      </c>
      <c r="M223" s="143">
        <v>522.648026727</v>
      </c>
      <c r="N223" s="143">
        <v>681.14871307800001</v>
      </c>
      <c r="O223" s="143">
        <v>390.35564336700003</v>
      </c>
      <c r="P223" s="143">
        <v>962.24125324800002</v>
      </c>
      <c r="Q223" s="143">
        <v>1271.6843432410001</v>
      </c>
      <c r="R223" s="143">
        <v>1468.9514772760001</v>
      </c>
      <c r="S223" s="143">
        <v>1722.2264846739999</v>
      </c>
      <c r="T223" s="143">
        <v>1933.1940692000001</v>
      </c>
      <c r="U223" s="143">
        <v>2052.1107028319998</v>
      </c>
      <c r="V223" s="995">
        <v>949.11486884099997</v>
      </c>
    </row>
    <row r="224" spans="1:25" ht="24">
      <c r="A224" s="140"/>
      <c r="B224" s="1431"/>
      <c r="C224" s="1431" t="s">
        <v>9</v>
      </c>
      <c r="D224" s="1431" t="s">
        <v>345</v>
      </c>
      <c r="E224" s="143">
        <v>2.8914285999999998</v>
      </c>
      <c r="F224" s="143">
        <v>0</v>
      </c>
      <c r="G224" s="143">
        <v>0</v>
      </c>
      <c r="H224" s="143">
        <v>0</v>
      </c>
      <c r="I224" s="143">
        <v>57.289197024000003</v>
      </c>
      <c r="J224" s="143">
        <v>0</v>
      </c>
      <c r="K224" s="143">
        <v>0</v>
      </c>
      <c r="L224" s="143">
        <v>3.647E-6</v>
      </c>
      <c r="M224" s="143">
        <v>1.2222701979999999</v>
      </c>
      <c r="N224" s="143">
        <v>1.2222701979999999</v>
      </c>
      <c r="O224" s="143">
        <v>0</v>
      </c>
      <c r="P224" s="143">
        <v>1.2222701970000001</v>
      </c>
      <c r="Q224" s="143">
        <v>1.2222701979999999</v>
      </c>
      <c r="R224" s="143">
        <v>2.4202701539999998</v>
      </c>
      <c r="S224" s="143">
        <v>1.2222701979999999</v>
      </c>
      <c r="T224" s="143">
        <v>13.072952159</v>
      </c>
      <c r="U224" s="143">
        <v>13.897440258</v>
      </c>
      <c r="V224" s="995">
        <v>3.9157508339999998</v>
      </c>
    </row>
    <row r="225" spans="1:25" ht="24">
      <c r="A225" s="140"/>
      <c r="B225" s="1431"/>
      <c r="C225" s="1431" t="s">
        <v>10</v>
      </c>
      <c r="D225" s="1431" t="s">
        <v>343</v>
      </c>
      <c r="E225" s="143">
        <v>29.566176798000001</v>
      </c>
      <c r="F225" s="143">
        <v>215.485951126</v>
      </c>
      <c r="G225" s="143">
        <v>23.883340797999999</v>
      </c>
      <c r="H225" s="143">
        <v>121.242566297</v>
      </c>
      <c r="I225" s="143">
        <v>726.88902661700001</v>
      </c>
      <c r="J225" s="143">
        <v>190.75450848099999</v>
      </c>
      <c r="K225" s="143">
        <v>222.18348367600001</v>
      </c>
      <c r="L225" s="143">
        <v>415.55851520900001</v>
      </c>
      <c r="M225" s="143">
        <v>561.91913860499994</v>
      </c>
      <c r="N225" s="143">
        <v>667.80748988000005</v>
      </c>
      <c r="O225" s="143">
        <v>190.75450848099999</v>
      </c>
      <c r="P225" s="143">
        <v>1190.2079451960001</v>
      </c>
      <c r="Q225" s="143">
        <v>1284.3681358040001</v>
      </c>
      <c r="R225" s="143">
        <v>1266.789135275</v>
      </c>
      <c r="S225" s="143">
        <v>1258.715250165</v>
      </c>
      <c r="T225" s="143">
        <v>1230.662450172</v>
      </c>
      <c r="U225" s="143">
        <v>1229.216969672</v>
      </c>
      <c r="V225" s="995">
        <v>56.985547996999998</v>
      </c>
    </row>
    <row r="226" spans="1:25">
      <c r="A226" s="140"/>
      <c r="B226" s="1431"/>
      <c r="C226" s="1431" t="s">
        <v>11</v>
      </c>
      <c r="D226" s="1431" t="s">
        <v>344</v>
      </c>
      <c r="E226" s="143">
        <v>66121.791053907</v>
      </c>
      <c r="F226" s="143">
        <v>134590.945021725</v>
      </c>
      <c r="G226" s="143">
        <v>137960.91482232101</v>
      </c>
      <c r="H226" s="143">
        <v>218980.604052735</v>
      </c>
      <c r="I226" s="143">
        <v>225584.84536974499</v>
      </c>
      <c r="J226" s="143">
        <v>28722.429640309001</v>
      </c>
      <c r="K226" s="143">
        <v>362507.677097868</v>
      </c>
      <c r="L226" s="143">
        <v>64699.334835668</v>
      </c>
      <c r="M226" s="143">
        <v>77648.064214519996</v>
      </c>
      <c r="N226" s="841">
        <v>90089.706506300005</v>
      </c>
      <c r="O226" s="841">
        <v>28722.429640309001</v>
      </c>
      <c r="P226" s="841">
        <v>116091.057756362</v>
      </c>
      <c r="Q226" s="841">
        <v>150296.994775956</v>
      </c>
      <c r="R226" s="841">
        <v>179195.04398090299</v>
      </c>
      <c r="S226" s="841">
        <v>205647.06993220199</v>
      </c>
      <c r="T226" s="841">
        <v>235524.43932843901</v>
      </c>
      <c r="U226" s="841">
        <v>264837.749925168</v>
      </c>
      <c r="V226" s="988">
        <v>41698.030818031002</v>
      </c>
    </row>
    <row r="227" spans="1:25" ht="24">
      <c r="A227" s="140"/>
      <c r="B227" s="1431"/>
      <c r="C227" s="1431" t="s">
        <v>98</v>
      </c>
      <c r="D227" s="1431" t="s">
        <v>346</v>
      </c>
      <c r="E227" s="143">
        <v>4371.3410099989997</v>
      </c>
      <c r="F227" s="143">
        <v>3432.2303222280002</v>
      </c>
      <c r="G227" s="143">
        <v>3261.7997339100002</v>
      </c>
      <c r="H227" s="143">
        <v>3177.845165748</v>
      </c>
      <c r="I227" s="143">
        <v>2972.5097945739999</v>
      </c>
      <c r="J227" s="841">
        <v>163.639132983</v>
      </c>
      <c r="K227" s="841">
        <v>295.35073005599997</v>
      </c>
      <c r="L227" s="841">
        <v>448.99171386699999</v>
      </c>
      <c r="M227" s="841">
        <v>612.242125461</v>
      </c>
      <c r="N227" s="143">
        <v>775.61250333800001</v>
      </c>
      <c r="O227" s="143">
        <v>163.639132983</v>
      </c>
      <c r="P227" s="143">
        <v>1090.5797252929999</v>
      </c>
      <c r="Q227" s="143">
        <v>1283.7148551289999</v>
      </c>
      <c r="R227" s="143">
        <v>1423.1090887600001</v>
      </c>
      <c r="S227" s="143">
        <v>1647.1908662660001</v>
      </c>
      <c r="T227" s="143">
        <v>1753.097279656</v>
      </c>
      <c r="U227" s="143">
        <v>1919.49343305</v>
      </c>
      <c r="V227" s="995">
        <v>141.72549762200001</v>
      </c>
      <c r="Y227" s="33"/>
    </row>
    <row r="228" spans="1:25" ht="12.95" customHeight="1">
      <c r="A228" s="140"/>
      <c r="B228" s="1431"/>
      <c r="C228" s="1431" t="s">
        <v>97</v>
      </c>
      <c r="D228" s="1431" t="s">
        <v>347</v>
      </c>
      <c r="E228" s="143">
        <v>1435.2514040040001</v>
      </c>
      <c r="F228" s="143">
        <v>1037.5659610800001</v>
      </c>
      <c r="G228" s="143">
        <v>1612.595945775</v>
      </c>
      <c r="H228" s="143">
        <v>613.32869368499996</v>
      </c>
      <c r="I228" s="841">
        <v>1492.5960329659999</v>
      </c>
      <c r="J228" s="143">
        <v>38.650692493999998</v>
      </c>
      <c r="K228" s="143">
        <v>172.85295683499999</v>
      </c>
      <c r="L228" s="143">
        <v>273.44142366900002</v>
      </c>
      <c r="M228" s="143">
        <v>308.69572941199999</v>
      </c>
      <c r="N228" s="143">
        <v>364.23709406699999</v>
      </c>
      <c r="O228" s="143">
        <v>38.650692493999998</v>
      </c>
      <c r="P228" s="143">
        <v>421.41309718799999</v>
      </c>
      <c r="Q228" s="143">
        <v>510.931707786</v>
      </c>
      <c r="R228" s="143">
        <v>566.21410253299996</v>
      </c>
      <c r="S228" s="143">
        <v>589.25680558700003</v>
      </c>
      <c r="T228" s="143">
        <v>638.47630381900001</v>
      </c>
      <c r="U228" s="143">
        <v>632.228558045</v>
      </c>
      <c r="V228" s="995">
        <v>72.790686543000007</v>
      </c>
    </row>
    <row r="229" spans="1:25" ht="12.95" customHeight="1">
      <c r="A229" s="140"/>
      <c r="B229" s="1431" t="s">
        <v>19</v>
      </c>
      <c r="C229" s="1432" t="s">
        <v>348</v>
      </c>
      <c r="D229" s="1432"/>
      <c r="E229" s="143">
        <v>78958.199533840001</v>
      </c>
      <c r="F229" s="143">
        <v>144574.523388842</v>
      </c>
      <c r="G229" s="143">
        <v>149126.633045739</v>
      </c>
      <c r="H229" s="143">
        <v>228923.398337552</v>
      </c>
      <c r="I229" s="143">
        <v>242069.86663922199</v>
      </c>
      <c r="J229" s="143">
        <v>29834.118154504999</v>
      </c>
      <c r="K229" s="143">
        <v>363684.83831128798</v>
      </c>
      <c r="L229" s="143">
        <v>67533.196051291001</v>
      </c>
      <c r="M229" s="143">
        <v>81633.070376753007</v>
      </c>
      <c r="N229" s="143">
        <v>94905.962546013994</v>
      </c>
      <c r="O229" s="143">
        <v>29834.118154504999</v>
      </c>
      <c r="P229" s="143">
        <v>122973.245548469</v>
      </c>
      <c r="Q229" s="143">
        <v>157333.926108707</v>
      </c>
      <c r="R229" s="143">
        <v>186400.85345189599</v>
      </c>
      <c r="S229" s="143">
        <v>214482.577014296</v>
      </c>
      <c r="T229" s="143">
        <v>245849.30344396899</v>
      </c>
      <c r="U229" s="143">
        <v>276432.72362904903</v>
      </c>
      <c r="V229" s="995">
        <v>43847.347232592998</v>
      </c>
      <c r="Y229" s="54"/>
    </row>
    <row r="230" spans="1:25" ht="24">
      <c r="A230" s="140"/>
      <c r="B230" s="1431"/>
      <c r="C230" s="1431" t="s">
        <v>8</v>
      </c>
      <c r="D230" s="1431" t="s">
        <v>475</v>
      </c>
      <c r="E230" s="143">
        <v>1483.8588659439999</v>
      </c>
      <c r="F230" s="143">
        <v>621.13041263699995</v>
      </c>
      <c r="G230" s="143">
        <v>532.43731663899996</v>
      </c>
      <c r="H230" s="143">
        <v>521.17957019400001</v>
      </c>
      <c r="I230" s="143">
        <v>5517.3318677730003</v>
      </c>
      <c r="J230" s="143">
        <v>239.336436072</v>
      </c>
      <c r="K230" s="143">
        <v>369.18124099599999</v>
      </c>
      <c r="L230" s="143">
        <v>663.73207428399996</v>
      </c>
      <c r="M230" s="143">
        <v>495.85130711099998</v>
      </c>
      <c r="N230" s="841">
        <v>574.94783197000004</v>
      </c>
      <c r="O230" s="841">
        <v>239.336436072</v>
      </c>
      <c r="P230" s="841">
        <v>710.41249167499996</v>
      </c>
      <c r="Q230" s="841">
        <v>792.10003760799998</v>
      </c>
      <c r="R230" s="841">
        <v>850.342052911</v>
      </c>
      <c r="S230" s="841">
        <v>1275.859122398</v>
      </c>
      <c r="T230" s="841">
        <v>1425.9332169849999</v>
      </c>
      <c r="U230" s="841">
        <v>1380.6625622680001</v>
      </c>
      <c r="V230" s="988">
        <v>991.36614549800004</v>
      </c>
    </row>
    <row r="231" spans="1:25" ht="24">
      <c r="A231" s="140"/>
      <c r="B231" s="1431"/>
      <c r="C231" s="1431" t="s">
        <v>9</v>
      </c>
      <c r="D231" s="1431" t="s">
        <v>350</v>
      </c>
      <c r="E231" s="143">
        <v>137.547103814</v>
      </c>
      <c r="F231" s="143">
        <v>118.047292324</v>
      </c>
      <c r="G231" s="143">
        <v>345.14564411499998</v>
      </c>
      <c r="H231" s="143">
        <v>0</v>
      </c>
      <c r="I231" s="143">
        <v>444.17940562899997</v>
      </c>
      <c r="J231" s="841">
        <v>0</v>
      </c>
      <c r="K231" s="841">
        <v>0</v>
      </c>
      <c r="L231" s="841">
        <v>0</v>
      </c>
      <c r="M231" s="841">
        <v>0</v>
      </c>
      <c r="N231" s="143">
        <v>0</v>
      </c>
      <c r="O231" s="143">
        <v>0</v>
      </c>
      <c r="P231" s="143">
        <v>0</v>
      </c>
      <c r="Q231" s="143">
        <v>0</v>
      </c>
      <c r="R231" s="143">
        <v>0</v>
      </c>
      <c r="S231" s="143">
        <v>9.0927420429999994</v>
      </c>
      <c r="T231" s="143">
        <v>11.528171507</v>
      </c>
      <c r="U231" s="143">
        <v>18.228862312</v>
      </c>
      <c r="V231" s="995">
        <v>6.6582658139999999</v>
      </c>
    </row>
    <row r="232" spans="1:25" ht="24">
      <c r="A232" s="140"/>
      <c r="B232" s="1431"/>
      <c r="C232" s="1431" t="s">
        <v>10</v>
      </c>
      <c r="D232" s="1431" t="s">
        <v>351</v>
      </c>
      <c r="E232" s="143">
        <v>176.075408192</v>
      </c>
      <c r="F232" s="143">
        <v>116.577881819</v>
      </c>
      <c r="G232" s="143">
        <v>166.438989322</v>
      </c>
      <c r="H232" s="143">
        <v>143.19252054899999</v>
      </c>
      <c r="I232" s="841">
        <v>228.130841928</v>
      </c>
      <c r="J232" s="143">
        <v>148.56734718000001</v>
      </c>
      <c r="K232" s="143">
        <v>151.35220848700001</v>
      </c>
      <c r="L232" s="143">
        <v>433.94463545999997</v>
      </c>
      <c r="M232" s="143">
        <v>585.03142818499998</v>
      </c>
      <c r="N232" s="841">
        <v>644.65592099499997</v>
      </c>
      <c r="O232" s="841">
        <v>148.56734718000001</v>
      </c>
      <c r="P232" s="841">
        <v>1080.5587253409999</v>
      </c>
      <c r="Q232" s="841">
        <v>1131.49174995</v>
      </c>
      <c r="R232" s="841">
        <v>1131.001832619</v>
      </c>
      <c r="S232" s="841">
        <v>1132.6830119240001</v>
      </c>
      <c r="T232" s="841">
        <v>1133.7701726969999</v>
      </c>
      <c r="U232" s="841">
        <v>1130.558265399</v>
      </c>
      <c r="V232" s="988">
        <v>49.556237183999997</v>
      </c>
    </row>
    <row r="233" spans="1:25" ht="12.95" customHeight="1">
      <c r="A233" s="140"/>
      <c r="B233" s="1431"/>
      <c r="C233" s="1431" t="s">
        <v>11</v>
      </c>
      <c r="D233" s="1431" t="s">
        <v>352</v>
      </c>
      <c r="E233" s="143">
        <v>63702.125981646997</v>
      </c>
      <c r="F233" s="143">
        <v>129237.93346987601</v>
      </c>
      <c r="G233" s="143">
        <v>134427.69370151701</v>
      </c>
      <c r="H233" s="143">
        <v>215690.86893091799</v>
      </c>
      <c r="I233" s="143">
        <v>221726.59452436201</v>
      </c>
      <c r="J233" s="841">
        <v>28627.664670859998</v>
      </c>
      <c r="K233" s="841">
        <v>361373.33647238999</v>
      </c>
      <c r="L233" s="841">
        <v>63763.637082690999</v>
      </c>
      <c r="M233" s="841">
        <v>76965.294245269994</v>
      </c>
      <c r="N233" s="841">
        <v>89100.282400647004</v>
      </c>
      <c r="O233" s="841">
        <v>28627.664670859998</v>
      </c>
      <c r="P233" s="841">
        <v>114699.778097485</v>
      </c>
      <c r="Q233" s="841">
        <v>147861.66814649699</v>
      </c>
      <c r="R233" s="841">
        <v>175911.66022250301</v>
      </c>
      <c r="S233" s="841">
        <v>202489.46847109101</v>
      </c>
      <c r="T233" s="841">
        <v>232486.68982124</v>
      </c>
      <c r="U233" s="841">
        <v>261808.314983649</v>
      </c>
      <c r="V233" s="988">
        <v>41876.106605975001</v>
      </c>
    </row>
    <row r="234" spans="1:25">
      <c r="A234" s="140"/>
      <c r="B234" s="1431"/>
      <c r="C234" s="1431" t="s">
        <v>98</v>
      </c>
      <c r="D234" s="1431" t="s">
        <v>353</v>
      </c>
      <c r="E234" s="143">
        <v>3934.1291043149999</v>
      </c>
      <c r="F234" s="143">
        <v>4421.0906399519999</v>
      </c>
      <c r="G234" s="143">
        <v>3788.7888540849999</v>
      </c>
      <c r="H234" s="143">
        <v>2069.783634634</v>
      </c>
      <c r="I234" s="841">
        <v>2204.5410377620001</v>
      </c>
      <c r="J234" s="841">
        <v>128.010382365</v>
      </c>
      <c r="K234" s="841">
        <v>245.554233353</v>
      </c>
      <c r="L234" s="841">
        <v>448.98766770899999</v>
      </c>
      <c r="M234" s="841">
        <v>550.78129916700004</v>
      </c>
      <c r="N234" s="143">
        <v>711.82911061100003</v>
      </c>
      <c r="O234" s="143">
        <v>128.010382365</v>
      </c>
      <c r="P234" s="143">
        <v>939.83222554600002</v>
      </c>
      <c r="Q234" s="143">
        <v>1186.643953</v>
      </c>
      <c r="R234" s="143">
        <v>1417.1320762380001</v>
      </c>
      <c r="S234" s="143">
        <v>1727.079370827</v>
      </c>
      <c r="T234" s="143">
        <v>1937.406571128</v>
      </c>
      <c r="U234" s="143">
        <v>2220.8100707140002</v>
      </c>
      <c r="V234" s="995">
        <v>223.97221404699999</v>
      </c>
    </row>
    <row r="235" spans="1:25" ht="24">
      <c r="A235" s="142"/>
      <c r="B235" s="1441"/>
      <c r="C235" s="1431" t="s">
        <v>97</v>
      </c>
      <c r="D235" s="1431" t="s">
        <v>354</v>
      </c>
      <c r="E235" s="143">
        <v>812.23973821200002</v>
      </c>
      <c r="F235" s="143">
        <v>685.82165947299995</v>
      </c>
      <c r="G235" s="841">
        <v>670.32799726500002</v>
      </c>
      <c r="H235" s="841">
        <v>678.884032639</v>
      </c>
      <c r="I235" s="841">
        <v>1035.3738426689999</v>
      </c>
      <c r="J235" s="143">
        <v>59.465749037000002</v>
      </c>
      <c r="K235" s="143">
        <v>233.31057680500001</v>
      </c>
      <c r="L235" s="143">
        <v>214.79708246800001</v>
      </c>
      <c r="M235" s="143">
        <v>281.913770699</v>
      </c>
      <c r="N235" s="143">
        <v>357.88167838599998</v>
      </c>
      <c r="O235" s="143">
        <v>59.465749037000002</v>
      </c>
      <c r="P235" s="143">
        <v>568.332012792</v>
      </c>
      <c r="Q235" s="143">
        <v>672.97230275899994</v>
      </c>
      <c r="R235" s="143">
        <v>726.21064419599998</v>
      </c>
      <c r="S235" s="143">
        <v>795.56601546800005</v>
      </c>
      <c r="T235" s="143">
        <v>891.35678606800002</v>
      </c>
      <c r="U235" s="143">
        <v>991.01737943199998</v>
      </c>
      <c r="V235" s="995">
        <v>66.041288178000002</v>
      </c>
    </row>
    <row r="236" spans="1:25">
      <c r="A236" s="142"/>
      <c r="B236" s="1441"/>
      <c r="C236" s="1431" t="s">
        <v>125</v>
      </c>
      <c r="D236" s="1431" t="s">
        <v>347</v>
      </c>
      <c r="E236" s="143">
        <v>8712.2233317160008</v>
      </c>
      <c r="F236" s="143">
        <v>9373.9220327610001</v>
      </c>
      <c r="G236" s="143">
        <v>9195.8005427959997</v>
      </c>
      <c r="H236" s="143">
        <v>9819.4896486180005</v>
      </c>
      <c r="I236" s="143">
        <v>10913.715119099001</v>
      </c>
      <c r="J236" s="143">
        <v>631.073568991</v>
      </c>
      <c r="K236" s="143">
        <v>1312.1035792570001</v>
      </c>
      <c r="L236" s="143">
        <v>2008.0975086789999</v>
      </c>
      <c r="M236" s="143">
        <v>2754.198326321</v>
      </c>
      <c r="N236" s="841">
        <v>3516.365603405</v>
      </c>
      <c r="O236" s="841">
        <v>631.073568991</v>
      </c>
      <c r="P236" s="841">
        <v>4974.3319956300002</v>
      </c>
      <c r="Q236" s="841">
        <v>5689.0499188929998</v>
      </c>
      <c r="R236" s="841">
        <v>6364.5066234289998</v>
      </c>
      <c r="S236" s="841">
        <v>7052.8282805449999</v>
      </c>
      <c r="T236" s="841">
        <v>7962.6187043440004</v>
      </c>
      <c r="U236" s="841">
        <v>8883.1315052749997</v>
      </c>
      <c r="V236" s="988">
        <v>633.64647589699996</v>
      </c>
    </row>
    <row r="237" spans="1:25" ht="23.1" customHeight="1">
      <c r="A237" s="939" t="s">
        <v>205</v>
      </c>
      <c r="B237" s="1427" t="s">
        <v>355</v>
      </c>
      <c r="C237" s="1427"/>
      <c r="D237" s="1427"/>
      <c r="E237" s="239">
        <v>11022.481998042</v>
      </c>
      <c r="F237" s="239">
        <v>10299.300393297999</v>
      </c>
      <c r="G237" s="239">
        <v>4220.1532432169997</v>
      </c>
      <c r="H237" s="239">
        <v>7165.8473602510003</v>
      </c>
      <c r="I237" s="239">
        <v>14810.103041543</v>
      </c>
      <c r="J237" s="239">
        <v>1381.996144882</v>
      </c>
      <c r="K237" s="239">
        <v>3191.6073750199998</v>
      </c>
      <c r="L237" s="239">
        <v>4208.7789018089998</v>
      </c>
      <c r="M237" s="239">
        <v>5323.0969807769998</v>
      </c>
      <c r="N237" s="239">
        <v>6918.9699405519996</v>
      </c>
      <c r="O237" s="239">
        <v>1381.996144882</v>
      </c>
      <c r="P237" s="239">
        <v>9755.6387558700008</v>
      </c>
      <c r="Q237" s="239">
        <v>12107.193582563001</v>
      </c>
      <c r="R237" s="239">
        <v>14104.329336631001</v>
      </c>
      <c r="S237" s="239">
        <v>14833.790240474</v>
      </c>
      <c r="T237" s="239">
        <v>15423.411696809</v>
      </c>
      <c r="U237" s="239">
        <v>16345.219303334999</v>
      </c>
      <c r="V237" s="996">
        <v>931.43206606599995</v>
      </c>
    </row>
    <row r="238" spans="1:25" ht="12.95" customHeight="1">
      <c r="A238" s="939" t="s">
        <v>206</v>
      </c>
      <c r="B238" s="1427" t="s">
        <v>356</v>
      </c>
      <c r="C238" s="1427"/>
      <c r="D238" s="1427"/>
      <c r="E238" s="239">
        <v>960.49809803200003</v>
      </c>
      <c r="F238" s="239">
        <v>1325.3018103750001</v>
      </c>
      <c r="G238" s="239">
        <v>934.45287794800004</v>
      </c>
      <c r="H238" s="239">
        <v>892.54325645400002</v>
      </c>
      <c r="I238" s="239">
        <v>1685.3795463219999</v>
      </c>
      <c r="J238" s="239">
        <v>348.42353102499999</v>
      </c>
      <c r="K238" s="239">
        <v>151.903613904</v>
      </c>
      <c r="L238" s="239">
        <v>317.190571831</v>
      </c>
      <c r="M238" s="239">
        <v>820.71364827800005</v>
      </c>
      <c r="N238" s="239">
        <v>890.56468187999997</v>
      </c>
      <c r="O238" s="239">
        <v>348.42353102499999</v>
      </c>
      <c r="P238" s="239">
        <v>1210.347102193</v>
      </c>
      <c r="Q238" s="239">
        <v>862.19179033199998</v>
      </c>
      <c r="R238" s="239">
        <v>1055.0286359249999</v>
      </c>
      <c r="S238" s="239">
        <v>1043.4999342399999</v>
      </c>
      <c r="T238" s="239">
        <v>1376.442976947</v>
      </c>
      <c r="U238" s="239">
        <v>1602.555360677</v>
      </c>
      <c r="V238" s="996">
        <v>415.14112448899999</v>
      </c>
    </row>
    <row r="239" spans="1:25" ht="12.6" customHeight="1">
      <c r="A239" s="939" t="s">
        <v>207</v>
      </c>
      <c r="B239" s="1427" t="s">
        <v>357</v>
      </c>
      <c r="C239" s="1427"/>
      <c r="D239" s="1427"/>
      <c r="E239" s="239">
        <v>145.62472760599999</v>
      </c>
      <c r="F239" s="239">
        <v>28.30924074</v>
      </c>
      <c r="G239" s="239">
        <v>9.8039727269999997</v>
      </c>
      <c r="H239" s="239">
        <v>6.9940194900000003</v>
      </c>
      <c r="I239" s="239">
        <v>51.754628085999997</v>
      </c>
      <c r="J239" s="239">
        <v>198.25870869299999</v>
      </c>
      <c r="K239" s="239">
        <v>8.2106135069999997</v>
      </c>
      <c r="L239" s="239">
        <v>8.9540948740000008</v>
      </c>
      <c r="M239" s="239">
        <v>2.2153503859999999</v>
      </c>
      <c r="N239" s="239">
        <v>2.366540643</v>
      </c>
      <c r="O239" s="239">
        <v>198.25870869299999</v>
      </c>
      <c r="P239" s="239">
        <v>7.3481422099999998</v>
      </c>
      <c r="Q239" s="239">
        <v>71.515262821999997</v>
      </c>
      <c r="R239" s="239">
        <v>473.31961920499998</v>
      </c>
      <c r="S239" s="239">
        <v>4.8442571379999997</v>
      </c>
      <c r="T239" s="239">
        <v>5.7166266710000002</v>
      </c>
      <c r="U239" s="239">
        <v>5.018541237</v>
      </c>
      <c r="V239" s="996">
        <v>10.534017310999999</v>
      </c>
    </row>
    <row r="240" spans="1:25" ht="12.95" customHeight="1">
      <c r="A240" s="939" t="s">
        <v>208</v>
      </c>
      <c r="B240" s="1427" t="s">
        <v>358</v>
      </c>
      <c r="C240" s="1427"/>
      <c r="D240" s="1427"/>
      <c r="E240" s="239">
        <v>814.87337042599995</v>
      </c>
      <c r="F240" s="239">
        <v>1296.9925696350001</v>
      </c>
      <c r="G240" s="239">
        <v>924.64890522099995</v>
      </c>
      <c r="H240" s="239">
        <v>885.54923696399999</v>
      </c>
      <c r="I240" s="239">
        <v>1633.624918236</v>
      </c>
      <c r="J240" s="239">
        <v>150.164822332</v>
      </c>
      <c r="K240" s="239">
        <v>143.69300039699999</v>
      </c>
      <c r="L240" s="239">
        <v>308.23647695699998</v>
      </c>
      <c r="M240" s="239">
        <v>818.49829789199998</v>
      </c>
      <c r="N240" s="239">
        <v>888.19814123699996</v>
      </c>
      <c r="O240" s="239">
        <v>150.164822332</v>
      </c>
      <c r="P240" s="239">
        <v>1202.9989599830001</v>
      </c>
      <c r="Q240" s="239">
        <v>790.67652751000003</v>
      </c>
      <c r="R240" s="239">
        <v>581.70901672000002</v>
      </c>
      <c r="S240" s="239">
        <v>1038.655677102</v>
      </c>
      <c r="T240" s="239">
        <v>1370.7263502759999</v>
      </c>
      <c r="U240" s="239">
        <v>1597.53681944</v>
      </c>
      <c r="V240" s="996">
        <v>404.60710717799998</v>
      </c>
      <c r="Y240" s="53"/>
    </row>
    <row r="241" spans="1:22" ht="12.95" customHeight="1">
      <c r="A241" s="939" t="s">
        <v>106</v>
      </c>
      <c r="B241" s="1427" t="s">
        <v>359</v>
      </c>
      <c r="C241" s="1427"/>
      <c r="D241" s="1427"/>
      <c r="E241" s="239">
        <v>11837.355368467999</v>
      </c>
      <c r="F241" s="239">
        <v>11596.292962932999</v>
      </c>
      <c r="G241" s="239">
        <v>5144.8021484379997</v>
      </c>
      <c r="H241" s="239">
        <v>8051.3965972149999</v>
      </c>
      <c r="I241" s="239">
        <v>16443.727959779</v>
      </c>
      <c r="J241" s="239">
        <v>1532.160967214</v>
      </c>
      <c r="K241" s="239">
        <v>3335.3003754169999</v>
      </c>
      <c r="L241" s="239">
        <v>4517.0153787660001</v>
      </c>
      <c r="M241" s="239">
        <v>6141.5952786690004</v>
      </c>
      <c r="N241" s="239">
        <v>7807.1680817890001</v>
      </c>
      <c r="O241" s="239">
        <v>1532.160967214</v>
      </c>
      <c r="P241" s="239">
        <v>10958.637715852999</v>
      </c>
      <c r="Q241" s="239">
        <v>12897.870110073</v>
      </c>
      <c r="R241" s="239">
        <v>14686.038353350999</v>
      </c>
      <c r="S241" s="239">
        <v>15872.445917576</v>
      </c>
      <c r="T241" s="239">
        <v>16794.138047085002</v>
      </c>
      <c r="U241" s="239">
        <v>17942.756122775001</v>
      </c>
      <c r="V241" s="996">
        <v>1336.039173244</v>
      </c>
    </row>
    <row r="242" spans="1:22">
      <c r="A242" s="939" t="s">
        <v>209</v>
      </c>
      <c r="B242" s="1427" t="s">
        <v>360</v>
      </c>
      <c r="C242" s="1427"/>
      <c r="D242" s="1427"/>
      <c r="E242" s="239">
        <v>52.479038320999997</v>
      </c>
      <c r="F242" s="239">
        <v>-89.188274054000004</v>
      </c>
      <c r="G242" s="239">
        <v>-256.83267390100002</v>
      </c>
      <c r="H242" s="239">
        <v>-288.89635896800002</v>
      </c>
      <c r="I242" s="239">
        <v>-409.50969959600002</v>
      </c>
      <c r="J242" s="239">
        <v>-28.141498461000001</v>
      </c>
      <c r="K242" s="239">
        <v>-59.295972569</v>
      </c>
      <c r="L242" s="239">
        <v>-98.694640187999994</v>
      </c>
      <c r="M242" s="239">
        <v>-129.13208093099999</v>
      </c>
      <c r="N242" s="239">
        <v>-166.103673534</v>
      </c>
      <c r="O242" s="239">
        <v>-28.141498461000001</v>
      </c>
      <c r="P242" s="239">
        <v>-245.30767184699999</v>
      </c>
      <c r="Q242" s="239">
        <v>-284.75807676699998</v>
      </c>
      <c r="R242" s="239">
        <v>-330.84956767699998</v>
      </c>
      <c r="S242" s="239">
        <v>-351.312399218</v>
      </c>
      <c r="T242" s="239">
        <v>-390.08181172299999</v>
      </c>
      <c r="U242" s="239">
        <v>-441.63697326599998</v>
      </c>
      <c r="V242" s="996">
        <v>-34.108955635999997</v>
      </c>
    </row>
    <row r="243" spans="1:22" ht="23.1" customHeight="1">
      <c r="A243" s="939" t="s">
        <v>210</v>
      </c>
      <c r="B243" s="1427" t="s">
        <v>361</v>
      </c>
      <c r="C243" s="1427"/>
      <c r="D243" s="1427"/>
      <c r="E243" s="239">
        <v>251.68653510300001</v>
      </c>
      <c r="F243" s="239">
        <v>364.99568864700001</v>
      </c>
      <c r="G243" s="239">
        <v>-355.76694224400001</v>
      </c>
      <c r="H243" s="239">
        <v>-288.89635896800002</v>
      </c>
      <c r="I243" s="239">
        <v>-409.50969959600002</v>
      </c>
      <c r="J243" s="239">
        <v>-28.141498461000001</v>
      </c>
      <c r="K243" s="239">
        <v>-59.295972569</v>
      </c>
      <c r="L243" s="239">
        <v>-98.694640187999994</v>
      </c>
      <c r="M243" s="239">
        <v>-129.13208093099999</v>
      </c>
      <c r="N243" s="239">
        <v>-166.103673534</v>
      </c>
      <c r="O243" s="239">
        <v>-28.141498461000001</v>
      </c>
      <c r="P243" s="239">
        <v>-245.30767184699999</v>
      </c>
      <c r="Q243" s="239">
        <v>-284.75807676699998</v>
      </c>
      <c r="R243" s="239">
        <v>-330.84956767699998</v>
      </c>
      <c r="S243" s="239">
        <v>-351.312399218</v>
      </c>
      <c r="T243" s="239">
        <v>-390.08181172299999</v>
      </c>
      <c r="U243" s="239">
        <v>-441.63697326599998</v>
      </c>
      <c r="V243" s="996">
        <v>-34.108955635999997</v>
      </c>
    </row>
    <row r="244" spans="1:22" ht="25.15" customHeight="1" thickBot="1">
      <c r="A244" s="288" t="s">
        <v>211</v>
      </c>
      <c r="B244" s="1209" t="s">
        <v>362</v>
      </c>
      <c r="C244" s="1209"/>
      <c r="D244" s="1209"/>
      <c r="E244" s="373">
        <v>8618.051827018</v>
      </c>
      <c r="F244" s="373">
        <v>7487.7363559209998</v>
      </c>
      <c r="G244" s="373">
        <v>3926.1155427540002</v>
      </c>
      <c r="H244" s="373">
        <v>5858.177266658</v>
      </c>
      <c r="I244" s="373">
        <v>12361.343998681999</v>
      </c>
      <c r="J244" s="373">
        <v>1120.6159444039999</v>
      </c>
      <c r="K244" s="373">
        <v>2591.7432462659999</v>
      </c>
      <c r="L244" s="373">
        <v>3452.9158228649999</v>
      </c>
      <c r="M244" s="373">
        <v>4634.8868544320003</v>
      </c>
      <c r="N244" s="373">
        <v>6007.1508675690002</v>
      </c>
      <c r="O244" s="373">
        <v>1120.6159444039999</v>
      </c>
      <c r="P244" s="373">
        <v>8393.6907980140004</v>
      </c>
      <c r="Q244" s="373">
        <v>9805.8608096499993</v>
      </c>
      <c r="R244" s="373">
        <v>11094.985247389001</v>
      </c>
      <c r="S244" s="373">
        <v>12122.938102816001</v>
      </c>
      <c r="T244" s="373">
        <v>12748.407247612</v>
      </c>
      <c r="U244" s="373">
        <v>13655.027076369999</v>
      </c>
      <c r="V244" s="998">
        <v>1014.054779509</v>
      </c>
    </row>
    <row r="245" spans="1:22" s="33" customFormat="1" ht="24.2" hidden="1" customHeight="1" thickBot="1">
      <c r="A245" s="1508" t="s">
        <v>239</v>
      </c>
      <c r="B245" s="1509"/>
      <c r="C245" s="1509"/>
      <c r="D245" s="1509"/>
      <c r="E245" s="1510"/>
      <c r="F245" s="1510"/>
      <c r="G245" s="1510"/>
      <c r="H245" s="1510"/>
      <c r="I245" s="1510"/>
      <c r="J245" s="1510">
        <v>3027.074482429</v>
      </c>
      <c r="K245" s="1510"/>
      <c r="L245" s="1510"/>
      <c r="M245" s="1510"/>
      <c r="N245" s="1510">
        <v>5858.177266658</v>
      </c>
      <c r="O245" s="1510"/>
      <c r="P245" s="1510"/>
      <c r="Q245" s="1510"/>
      <c r="R245" s="1510"/>
      <c r="S245" s="1510"/>
      <c r="T245" s="1510"/>
      <c r="U245" s="1510">
        <v>3452.9158228649999</v>
      </c>
      <c r="V245" s="1511">
        <v>3452.9158228649999</v>
      </c>
    </row>
  </sheetData>
  <mergeCells count="120">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I2:I3"/>
    <mergeCell ref="J2:U2"/>
    <mergeCell ref="I51:I52"/>
    <mergeCell ref="J51:U51"/>
    <mergeCell ref="I100:I101"/>
    <mergeCell ref="J100:U100"/>
    <mergeCell ref="I149:I150"/>
    <mergeCell ref="J149:U149"/>
    <mergeCell ref="I198:I199"/>
    <mergeCell ref="J198:U19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topLeftCell="A158" zoomScale="87" zoomScaleNormal="85" zoomScaleSheetLayoutView="100" zoomScalePageLayoutView="50" workbookViewId="0">
      <selection activeCell="T181" sqref="A1:T181"/>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246" t="s">
        <v>291</v>
      </c>
      <c r="B1" s="1247"/>
      <c r="C1" s="1247"/>
      <c r="D1" s="1247"/>
      <c r="E1" s="1247"/>
      <c r="F1" s="1247"/>
      <c r="G1" s="1247"/>
      <c r="H1" s="1247"/>
      <c r="I1" s="1247"/>
      <c r="J1" s="1247"/>
      <c r="K1" s="1247"/>
      <c r="L1" s="1247"/>
      <c r="M1" s="1247"/>
      <c r="N1" s="1247"/>
      <c r="O1" s="1247"/>
      <c r="P1" s="1247"/>
      <c r="Q1" s="1247"/>
      <c r="R1" s="1247"/>
      <c r="S1" s="1247"/>
      <c r="T1" s="1248"/>
    </row>
    <row r="2" spans="1:36" ht="22.35" customHeight="1">
      <c r="A2" s="1210" t="s">
        <v>405</v>
      </c>
      <c r="B2" s="1429"/>
      <c r="C2" s="1235" t="s">
        <v>277</v>
      </c>
      <c r="D2" s="1235" t="s">
        <v>842</v>
      </c>
      <c r="E2" s="1234">
        <v>2021</v>
      </c>
      <c r="F2" s="1234">
        <v>2022</v>
      </c>
      <c r="G2" s="1234">
        <v>2023</v>
      </c>
      <c r="H2" s="1234">
        <v>2024</v>
      </c>
      <c r="I2" s="1234"/>
      <c r="J2" s="1234"/>
      <c r="K2" s="1234"/>
      <c r="L2" s="1234"/>
      <c r="M2" s="1234"/>
      <c r="N2" s="1234"/>
      <c r="O2" s="1234"/>
      <c r="P2" s="1234"/>
      <c r="Q2" s="1234"/>
      <c r="R2" s="1234"/>
      <c r="S2" s="1234"/>
      <c r="T2" s="1135">
        <v>2025</v>
      </c>
    </row>
    <row r="3" spans="1:36" ht="22.35" customHeight="1">
      <c r="A3" s="1210"/>
      <c r="B3" s="1429"/>
      <c r="C3" s="1242"/>
      <c r="D3" s="1242"/>
      <c r="E3" s="1475"/>
      <c r="F3" s="1234"/>
      <c r="G3" s="1234"/>
      <c r="H3" s="776" t="s">
        <v>0</v>
      </c>
      <c r="I3" s="776" t="s">
        <v>1</v>
      </c>
      <c r="J3" s="776" t="s">
        <v>2</v>
      </c>
      <c r="K3" s="776" t="s">
        <v>3</v>
      </c>
      <c r="L3" s="776" t="s">
        <v>4</v>
      </c>
      <c r="M3" s="885" t="s">
        <v>5</v>
      </c>
      <c r="N3" s="885" t="s">
        <v>6</v>
      </c>
      <c r="O3" s="885" t="s">
        <v>267</v>
      </c>
      <c r="P3" s="885" t="s">
        <v>7</v>
      </c>
      <c r="Q3" s="885" t="s">
        <v>13</v>
      </c>
      <c r="R3" s="885" t="s">
        <v>14</v>
      </c>
      <c r="S3" s="885" t="s">
        <v>15</v>
      </c>
      <c r="T3" s="1144" t="s">
        <v>0</v>
      </c>
      <c r="AJ3" s="32" t="s">
        <v>236</v>
      </c>
    </row>
    <row r="4" spans="1:36" s="166" customFormat="1" ht="12.95" customHeight="1">
      <c r="A4" s="1203" t="s">
        <v>364</v>
      </c>
      <c r="B4" s="1413"/>
      <c r="C4" s="239">
        <v>1063037.153687086</v>
      </c>
      <c r="D4" s="239">
        <v>1037780.0068282899</v>
      </c>
      <c r="E4" s="239">
        <v>1213629.3466167143</v>
      </c>
      <c r="F4" s="239">
        <v>1447439.8621149629</v>
      </c>
      <c r="G4" s="239">
        <v>1591926.057036947</v>
      </c>
      <c r="H4" s="239">
        <v>1831800.0684450911</v>
      </c>
      <c r="I4" s="239">
        <v>1678533.135991968</v>
      </c>
      <c r="J4" s="239">
        <v>1745456.7179282431</v>
      </c>
      <c r="K4" s="239">
        <v>1844958.7144562879</v>
      </c>
      <c r="L4" s="239">
        <v>1844354.5267312471</v>
      </c>
      <c r="M4" s="239">
        <v>2045051.8369867438</v>
      </c>
      <c r="N4" s="239">
        <v>2149576.9112673802</v>
      </c>
      <c r="O4" s="239">
        <v>2181414.482985721</v>
      </c>
      <c r="P4" s="239">
        <v>2164066.639240962</v>
      </c>
      <c r="Q4" s="239">
        <v>2345002.7703161077</v>
      </c>
      <c r="R4" s="239">
        <v>2328255.4279157859</v>
      </c>
      <c r="S4" s="239">
        <v>2454959.5249313749</v>
      </c>
      <c r="T4" s="996">
        <v>2434460.0337533639</v>
      </c>
      <c r="U4" s="374"/>
      <c r="V4" s="374"/>
    </row>
    <row r="5" spans="1:36">
      <c r="A5" s="122" t="s">
        <v>17</v>
      </c>
      <c r="B5" s="1453" t="s">
        <v>365</v>
      </c>
      <c r="C5" s="143">
        <v>17310.125501982999</v>
      </c>
      <c r="D5" s="143">
        <v>42308.030430459999</v>
      </c>
      <c r="E5" s="143">
        <v>41524.751291820998</v>
      </c>
      <c r="F5" s="143">
        <v>32934.305312213997</v>
      </c>
      <c r="G5" s="143">
        <v>59295.668341315999</v>
      </c>
      <c r="H5" s="143">
        <v>57168.649620734999</v>
      </c>
      <c r="I5" s="143">
        <v>57409.235674844</v>
      </c>
      <c r="J5" s="143">
        <v>54115.016453780998</v>
      </c>
      <c r="K5" s="143">
        <v>53520.626334900997</v>
      </c>
      <c r="L5" s="143">
        <v>54384.526738077999</v>
      </c>
      <c r="M5" s="143">
        <v>51505.327160841996</v>
      </c>
      <c r="N5" s="143">
        <v>49618.986988320001</v>
      </c>
      <c r="O5" s="143">
        <v>47264.020418319997</v>
      </c>
      <c r="P5" s="143">
        <v>45787.267336320001</v>
      </c>
      <c r="Q5" s="143">
        <v>46965.511157480003</v>
      </c>
      <c r="R5" s="143">
        <v>49547.85572082</v>
      </c>
      <c r="S5" s="143">
        <v>48308.28862082</v>
      </c>
      <c r="T5" s="995">
        <v>52662.574420236997</v>
      </c>
      <c r="U5" s="374"/>
      <c r="V5" s="231"/>
      <c r="W5" s="231"/>
    </row>
    <row r="6" spans="1:36" ht="24">
      <c r="A6" s="122" t="s">
        <v>17</v>
      </c>
      <c r="B6" s="1453" t="s">
        <v>366</v>
      </c>
      <c r="C6" s="143">
        <v>1040332.52030715</v>
      </c>
      <c r="D6" s="143">
        <v>987244.73676941998</v>
      </c>
      <c r="E6" s="143">
        <v>1163491.2893238992</v>
      </c>
      <c r="F6" s="143">
        <v>1405654.0764337899</v>
      </c>
      <c r="G6" s="143">
        <v>1518870.0699363099</v>
      </c>
      <c r="H6" s="143">
        <v>1752392.9929223401</v>
      </c>
      <c r="I6" s="143">
        <v>1603848.5879229601</v>
      </c>
      <c r="J6" s="143">
        <v>1671744.1845553301</v>
      </c>
      <c r="K6" s="143">
        <v>1773448.28665329</v>
      </c>
      <c r="L6" s="143">
        <v>1772744.3357201701</v>
      </c>
      <c r="M6" s="143">
        <v>1975979.1130723199</v>
      </c>
      <c r="N6" s="143">
        <v>2082040.2472494901</v>
      </c>
      <c r="O6" s="143">
        <v>2116199.4325218401</v>
      </c>
      <c r="P6" s="143">
        <v>2102885.6679633898</v>
      </c>
      <c r="Q6" s="143">
        <v>2280415.5541178398</v>
      </c>
      <c r="R6" s="143">
        <v>2262208.97425063</v>
      </c>
      <c r="S6" s="143">
        <v>2390867.1782371202</v>
      </c>
      <c r="T6" s="995">
        <v>2363450.6451512999</v>
      </c>
      <c r="U6" s="374"/>
      <c r="V6" s="53"/>
    </row>
    <row r="7" spans="1:36">
      <c r="A7" s="122" t="s">
        <v>17</v>
      </c>
      <c r="B7" s="1453" t="s">
        <v>328</v>
      </c>
      <c r="C7" s="143">
        <v>5394.5078779530004</v>
      </c>
      <c r="D7" s="143">
        <v>8227.2396284099996</v>
      </c>
      <c r="E7" s="841">
        <v>8613.306000994</v>
      </c>
      <c r="F7" s="841">
        <v>8851.4803689590008</v>
      </c>
      <c r="G7" s="841">
        <v>13760.318759321</v>
      </c>
      <c r="H7" s="841">
        <v>22238.425902015999</v>
      </c>
      <c r="I7" s="841">
        <v>17275.312394164001</v>
      </c>
      <c r="J7" s="841">
        <v>19597.516919131998</v>
      </c>
      <c r="K7" s="841">
        <v>17989.801468097001</v>
      </c>
      <c r="L7" s="841">
        <v>17225.664272999002</v>
      </c>
      <c r="M7" s="841">
        <v>17567.396753582001</v>
      </c>
      <c r="N7" s="841">
        <v>17917.677029570001</v>
      </c>
      <c r="O7" s="841">
        <v>17951.030045561001</v>
      </c>
      <c r="P7" s="841">
        <v>15393.703941252001</v>
      </c>
      <c r="Q7" s="841">
        <v>17621.705040788001</v>
      </c>
      <c r="R7" s="841">
        <v>16498.597944336001</v>
      </c>
      <c r="S7" s="841">
        <v>15784.058073435001</v>
      </c>
      <c r="T7" s="988">
        <v>18346.814181827001</v>
      </c>
      <c r="U7" s="374"/>
      <c r="V7" s="53"/>
    </row>
    <row r="8" spans="1:36" s="166" customFormat="1" ht="12.95" customHeight="1">
      <c r="A8" s="1203" t="s">
        <v>367</v>
      </c>
      <c r="B8" s="1413"/>
      <c r="C8" s="239">
        <v>2724780.4919050261</v>
      </c>
      <c r="D8" s="239">
        <v>2820197.4631738053</v>
      </c>
      <c r="E8" s="239">
        <v>3113244.1554274871</v>
      </c>
      <c r="F8" s="239">
        <v>3664205.4832129837</v>
      </c>
      <c r="G8" s="239">
        <v>3648305.3458600934</v>
      </c>
      <c r="H8" s="239">
        <v>3884643.056467196</v>
      </c>
      <c r="I8" s="239">
        <v>3841290.8316684868</v>
      </c>
      <c r="J8" s="239">
        <v>3867653.7158512771</v>
      </c>
      <c r="K8" s="239">
        <v>4036986.1633200683</v>
      </c>
      <c r="L8" s="239">
        <v>4022708.9729214865</v>
      </c>
      <c r="M8" s="239">
        <v>4265567.9502111012</v>
      </c>
      <c r="N8" s="239">
        <v>4368409.1437258879</v>
      </c>
      <c r="O8" s="239">
        <v>4428547.3992705988</v>
      </c>
      <c r="P8" s="239">
        <v>4434081.2578957146</v>
      </c>
      <c r="Q8" s="239">
        <v>4602584.7340302374</v>
      </c>
      <c r="R8" s="239">
        <v>4674038.3427023133</v>
      </c>
      <c r="S8" s="239">
        <v>4793239.2887091376</v>
      </c>
      <c r="T8" s="996">
        <v>4853501.9108484145</v>
      </c>
      <c r="U8" s="374"/>
      <c r="V8" s="374"/>
      <c r="W8" s="165"/>
    </row>
    <row r="9" spans="1:36" ht="24">
      <c r="A9" s="122" t="s">
        <v>17</v>
      </c>
      <c r="B9" s="1453" t="s">
        <v>368</v>
      </c>
      <c r="C9" s="143">
        <v>1545055.0928075099</v>
      </c>
      <c r="D9" s="143">
        <v>1643288.1326159199</v>
      </c>
      <c r="E9" s="841">
        <v>1705175.4482922701</v>
      </c>
      <c r="F9" s="841">
        <v>2142858.5990100801</v>
      </c>
      <c r="G9" s="841">
        <v>2028018.25556007</v>
      </c>
      <c r="H9" s="841">
        <v>2101927.7519425098</v>
      </c>
      <c r="I9" s="841">
        <v>2091871.70208539</v>
      </c>
      <c r="J9" s="841">
        <v>2079770.25116396</v>
      </c>
      <c r="K9" s="841">
        <v>2130376.0244668899</v>
      </c>
      <c r="L9" s="841">
        <v>2142880.2371943402</v>
      </c>
      <c r="M9" s="841">
        <v>2152192.5013965801</v>
      </c>
      <c r="N9" s="841">
        <v>2158256.0753742298</v>
      </c>
      <c r="O9" s="841">
        <v>2154666.5070751002</v>
      </c>
      <c r="P9" s="841">
        <v>2143182.8119438998</v>
      </c>
      <c r="Q9" s="841">
        <v>2183996.0429245401</v>
      </c>
      <c r="R9" s="841">
        <v>2237696.95959047</v>
      </c>
      <c r="S9" s="841">
        <v>2253368.2050974299</v>
      </c>
      <c r="T9" s="988">
        <v>2348899.94072355</v>
      </c>
      <c r="U9" s="374"/>
      <c r="V9" s="53"/>
    </row>
    <row r="10" spans="1:36" ht="12.95" customHeight="1">
      <c r="A10" s="122"/>
      <c r="B10" s="1454" t="s">
        <v>705</v>
      </c>
      <c r="C10" s="143">
        <v>367107.52700427501</v>
      </c>
      <c r="D10" s="143">
        <v>405603.13169800601</v>
      </c>
      <c r="E10" s="841">
        <v>429071.669028003</v>
      </c>
      <c r="F10" s="841">
        <v>479975.42501547298</v>
      </c>
      <c r="G10" s="143">
        <v>521916.226136374</v>
      </c>
      <c r="H10" s="143">
        <v>545584.03602702101</v>
      </c>
      <c r="I10" s="143">
        <v>549333.73987542395</v>
      </c>
      <c r="J10" s="143">
        <v>550996.49892081204</v>
      </c>
      <c r="K10" s="143">
        <v>558270.62216600403</v>
      </c>
      <c r="L10" s="143">
        <v>569268.78818081005</v>
      </c>
      <c r="M10" s="143">
        <v>569350.67822224204</v>
      </c>
      <c r="N10" s="143">
        <v>566240.70427722298</v>
      </c>
      <c r="O10" s="143">
        <v>557099.14307777805</v>
      </c>
      <c r="P10" s="143">
        <v>548299.19211067702</v>
      </c>
      <c r="Q10" s="143">
        <v>564993.33909455698</v>
      </c>
      <c r="R10" s="143">
        <v>576757.97109824</v>
      </c>
      <c r="S10" s="143">
        <v>574923.25565478206</v>
      </c>
      <c r="T10" s="995">
        <v>603124.84196776606</v>
      </c>
      <c r="U10" s="374"/>
      <c r="V10" s="53"/>
    </row>
    <row r="11" spans="1:36">
      <c r="A11" s="122"/>
      <c r="B11" s="1454" t="s">
        <v>706</v>
      </c>
      <c r="C11" s="143">
        <v>1177947.5658032401</v>
      </c>
      <c r="D11" s="143">
        <v>1237685.0009179199</v>
      </c>
      <c r="E11" s="841">
        <v>1276103.7792642701</v>
      </c>
      <c r="F11" s="841">
        <v>1662883.1739946001</v>
      </c>
      <c r="G11" s="143">
        <v>1506102.0294236899</v>
      </c>
      <c r="H11" s="143">
        <v>1556343.7159154899</v>
      </c>
      <c r="I11" s="143">
        <v>1542537.96220997</v>
      </c>
      <c r="J11" s="143">
        <v>1528773.75224315</v>
      </c>
      <c r="K11" s="143">
        <v>1572105.4023008801</v>
      </c>
      <c r="L11" s="143">
        <v>1573611.44901353</v>
      </c>
      <c r="M11" s="143">
        <v>1582841.82317434</v>
      </c>
      <c r="N11" s="143">
        <v>1592015.3710970101</v>
      </c>
      <c r="O11" s="143">
        <v>1597567.3639973199</v>
      </c>
      <c r="P11" s="143">
        <v>1594883.61983322</v>
      </c>
      <c r="Q11" s="143">
        <v>1619002.70382998</v>
      </c>
      <c r="R11" s="143">
        <v>1660938.98849223</v>
      </c>
      <c r="S11" s="143">
        <v>1678444.94944265</v>
      </c>
      <c r="T11" s="995">
        <v>1745775.0987557899</v>
      </c>
      <c r="U11" s="374"/>
      <c r="V11" s="53"/>
    </row>
    <row r="12" spans="1:36" ht="24">
      <c r="A12" s="122" t="s">
        <v>17</v>
      </c>
      <c r="B12" s="1453" t="s">
        <v>369</v>
      </c>
      <c r="C12" s="143">
        <v>10181.301764262</v>
      </c>
      <c r="D12" s="143">
        <v>19401.733231116999</v>
      </c>
      <c r="E12" s="841">
        <v>24251.113820058999</v>
      </c>
      <c r="F12" s="841">
        <v>17761.779633768001</v>
      </c>
      <c r="G12" s="143">
        <v>16977.962967060001</v>
      </c>
      <c r="H12" s="143">
        <v>16406.370811459001</v>
      </c>
      <c r="I12" s="143">
        <v>19277.108550855999</v>
      </c>
      <c r="J12" s="143">
        <v>20140.617754424999</v>
      </c>
      <c r="K12" s="143">
        <v>26288.370003652999</v>
      </c>
      <c r="L12" s="143">
        <v>25214.975941838999</v>
      </c>
      <c r="M12" s="143">
        <v>24326.282591469</v>
      </c>
      <c r="N12" s="143">
        <v>25093.885193418999</v>
      </c>
      <c r="O12" s="143">
        <v>28930.659647697001</v>
      </c>
      <c r="P12" s="143">
        <v>33150.277471305999</v>
      </c>
      <c r="Q12" s="143">
        <v>32103.286264653001</v>
      </c>
      <c r="R12" s="143">
        <v>28743.640457958001</v>
      </c>
      <c r="S12" s="143">
        <v>26803.933862165999</v>
      </c>
      <c r="T12" s="995">
        <v>31606.878457346</v>
      </c>
      <c r="U12" s="374"/>
      <c r="V12" s="53"/>
    </row>
    <row r="13" spans="1:36">
      <c r="A13" s="122"/>
      <c r="B13" s="1454" t="s">
        <v>705</v>
      </c>
      <c r="C13" s="143">
        <v>1897.4193213650001</v>
      </c>
      <c r="D13" s="143">
        <v>4842.520373112</v>
      </c>
      <c r="E13" s="143">
        <v>3873.9267187710002</v>
      </c>
      <c r="F13" s="143">
        <v>2897.1281180860001</v>
      </c>
      <c r="G13" s="841">
        <v>1338.585237732</v>
      </c>
      <c r="H13" s="841">
        <v>1379.487738454</v>
      </c>
      <c r="I13" s="841">
        <v>1416.7341219790001</v>
      </c>
      <c r="J13" s="841">
        <v>1269.458816439</v>
      </c>
      <c r="K13" s="841">
        <v>1311.069095717</v>
      </c>
      <c r="L13" s="841">
        <v>2802.9304692720002</v>
      </c>
      <c r="M13" s="841">
        <v>4561.0597615269999</v>
      </c>
      <c r="N13" s="841">
        <v>7315.6175024650001</v>
      </c>
      <c r="O13" s="841">
        <v>4458.9127681709997</v>
      </c>
      <c r="P13" s="841">
        <v>4342.4455876190004</v>
      </c>
      <c r="Q13" s="841">
        <v>4136.1486790850004</v>
      </c>
      <c r="R13" s="841">
        <v>4819.2536990210001</v>
      </c>
      <c r="S13" s="841">
        <v>3276.6780220380001</v>
      </c>
      <c r="T13" s="988">
        <v>3447.5885996749998</v>
      </c>
      <c r="U13" s="374"/>
      <c r="V13" s="53"/>
    </row>
    <row r="14" spans="1:36">
      <c r="A14" s="122"/>
      <c r="B14" s="1454" t="s">
        <v>706</v>
      </c>
      <c r="C14" s="143">
        <v>8283.8824428970001</v>
      </c>
      <c r="D14" s="143">
        <v>14559.212858004999</v>
      </c>
      <c r="E14" s="143">
        <v>20377.187101288</v>
      </c>
      <c r="F14" s="143">
        <v>14864.651515682001</v>
      </c>
      <c r="G14" s="143">
        <v>15639.377729328</v>
      </c>
      <c r="H14" s="143">
        <v>15026.883073004999</v>
      </c>
      <c r="I14" s="143">
        <v>17860.374428876999</v>
      </c>
      <c r="J14" s="143">
        <v>18871.158937986002</v>
      </c>
      <c r="K14" s="143">
        <v>24977.300907936002</v>
      </c>
      <c r="L14" s="143">
        <v>22412.045472566999</v>
      </c>
      <c r="M14" s="143">
        <v>19765.222829941998</v>
      </c>
      <c r="N14" s="143">
        <v>17778.267690953999</v>
      </c>
      <c r="O14" s="143">
        <v>24471.746879525999</v>
      </c>
      <c r="P14" s="143">
        <v>28807.831883686998</v>
      </c>
      <c r="Q14" s="143">
        <v>27967.137585568002</v>
      </c>
      <c r="R14" s="143">
        <v>23924.386758936998</v>
      </c>
      <c r="S14" s="143">
        <v>23527.255840128</v>
      </c>
      <c r="T14" s="995">
        <v>28159.289857670999</v>
      </c>
      <c r="U14" s="374"/>
      <c r="V14" s="53"/>
    </row>
    <row r="15" spans="1:36">
      <c r="A15" s="122" t="s">
        <v>17</v>
      </c>
      <c r="B15" s="1453" t="s">
        <v>370</v>
      </c>
      <c r="C15" s="143">
        <v>88143.814973318003</v>
      </c>
      <c r="D15" s="143">
        <v>68511.036181542004</v>
      </c>
      <c r="E15" s="143">
        <v>85062.504373143005</v>
      </c>
      <c r="F15" s="143">
        <v>101522.020906473</v>
      </c>
      <c r="G15" s="841">
        <v>84005.452007596003</v>
      </c>
      <c r="H15" s="841">
        <v>83411.530916112999</v>
      </c>
      <c r="I15" s="841">
        <v>83799.358706343002</v>
      </c>
      <c r="J15" s="841">
        <v>77414.580169456996</v>
      </c>
      <c r="K15" s="841">
        <v>78560.395913329994</v>
      </c>
      <c r="L15" s="841">
        <v>84052.885124260996</v>
      </c>
      <c r="M15" s="841">
        <v>84616.966329507995</v>
      </c>
      <c r="N15" s="841">
        <v>80092.657080403995</v>
      </c>
      <c r="O15" s="841">
        <v>76573.451586406998</v>
      </c>
      <c r="P15" s="841">
        <v>79142.051665784005</v>
      </c>
      <c r="Q15" s="841">
        <v>79671.483376349002</v>
      </c>
      <c r="R15" s="841">
        <v>84740.511523841007</v>
      </c>
      <c r="S15" s="841">
        <v>78306.853420997999</v>
      </c>
      <c r="T15" s="988">
        <v>78262.229750407001</v>
      </c>
      <c r="U15" s="374"/>
      <c r="V15" s="53"/>
    </row>
    <row r="16" spans="1:36" ht="24.2" customHeight="1">
      <c r="A16" s="122" t="s">
        <v>17</v>
      </c>
      <c r="B16" s="1453" t="s">
        <v>371</v>
      </c>
      <c r="C16" s="143">
        <v>1075274.7723080299</v>
      </c>
      <c r="D16" s="143">
        <v>1080952.37370509</v>
      </c>
      <c r="E16" s="143">
        <v>1285893.140220216</v>
      </c>
      <c r="F16" s="143">
        <v>1388554.49842549</v>
      </c>
      <c r="G16" s="841">
        <v>1505813.5878986199</v>
      </c>
      <c r="H16" s="841">
        <v>1665415.8021975299</v>
      </c>
      <c r="I16" s="841">
        <v>1628710.98134796</v>
      </c>
      <c r="J16" s="841">
        <v>1669109.72458146</v>
      </c>
      <c r="K16" s="841">
        <v>1782417.52601147</v>
      </c>
      <c r="L16" s="841">
        <v>1747821.4197162101</v>
      </c>
      <c r="M16" s="841">
        <v>1984885.3072176699</v>
      </c>
      <c r="N16" s="841">
        <v>2087001.06586161</v>
      </c>
      <c r="O16" s="841">
        <v>2147045.3980775201</v>
      </c>
      <c r="P16" s="841">
        <v>2157954.7032957799</v>
      </c>
      <c r="Q16" s="841">
        <v>2286513.3205339299</v>
      </c>
      <c r="R16" s="841">
        <v>2302678.0045982599</v>
      </c>
      <c r="S16" s="841">
        <v>2414414.70176571</v>
      </c>
      <c r="T16" s="988">
        <v>2374252.3144972799</v>
      </c>
      <c r="U16" s="374"/>
      <c r="V16" s="53"/>
    </row>
    <row r="17" spans="1:23">
      <c r="A17" s="122" t="s">
        <v>17</v>
      </c>
      <c r="B17" s="1453" t="s">
        <v>328</v>
      </c>
      <c r="C17" s="143">
        <v>6125.5100519059997</v>
      </c>
      <c r="D17" s="143">
        <v>8044.1874401360001</v>
      </c>
      <c r="E17" s="841">
        <v>12861.948721799001</v>
      </c>
      <c r="F17" s="841">
        <v>13508.585237173</v>
      </c>
      <c r="G17" s="841">
        <v>13490.087426747001</v>
      </c>
      <c r="H17" s="841">
        <v>17481.600599583999</v>
      </c>
      <c r="I17" s="841">
        <v>17631.680977937998</v>
      </c>
      <c r="J17" s="841">
        <v>21218.542181975001</v>
      </c>
      <c r="K17" s="841">
        <v>19343.846924725</v>
      </c>
      <c r="L17" s="841">
        <v>22739.454944836001</v>
      </c>
      <c r="M17" s="841">
        <v>19546.892675874002</v>
      </c>
      <c r="N17" s="841">
        <v>17965.460216225001</v>
      </c>
      <c r="O17" s="841">
        <v>21331.382883874001</v>
      </c>
      <c r="P17" s="841">
        <v>20651.413518945999</v>
      </c>
      <c r="Q17" s="841">
        <v>20300.600930764998</v>
      </c>
      <c r="R17" s="841">
        <v>20179.226531783999</v>
      </c>
      <c r="S17" s="841">
        <v>20345.594562834001</v>
      </c>
      <c r="T17" s="988">
        <v>20480.547419831</v>
      </c>
      <c r="U17" s="374"/>
      <c r="V17" s="53"/>
      <c r="W17" s="79"/>
    </row>
    <row r="18" spans="1:23" s="166" customFormat="1" ht="12.95" customHeight="1">
      <c r="A18" s="1203" t="s">
        <v>372</v>
      </c>
      <c r="B18" s="1413"/>
      <c r="C18" s="239">
        <v>286136.44243521598</v>
      </c>
      <c r="D18" s="239">
        <v>275006.09942471399</v>
      </c>
      <c r="E18" s="842">
        <v>269045.44424597197</v>
      </c>
      <c r="F18" s="842">
        <v>273728.46543609799</v>
      </c>
      <c r="G18" s="842">
        <v>301336.84134091507</v>
      </c>
      <c r="H18" s="842">
        <v>300915.48450362601</v>
      </c>
      <c r="I18" s="842">
        <v>260884.69743821098</v>
      </c>
      <c r="J18" s="842">
        <v>266624.47571339802</v>
      </c>
      <c r="K18" s="842">
        <v>276715.69408752397</v>
      </c>
      <c r="L18" s="842">
        <v>277867.06844430603</v>
      </c>
      <c r="M18" s="842">
        <v>277325.93505808699</v>
      </c>
      <c r="N18" s="842">
        <v>283687.45693989703</v>
      </c>
      <c r="O18" s="842">
        <v>271435.29645628599</v>
      </c>
      <c r="P18" s="842">
        <v>269517.57246441202</v>
      </c>
      <c r="Q18" s="842">
        <v>281281.36216855899</v>
      </c>
      <c r="R18" s="842">
        <v>285396.45779542398</v>
      </c>
      <c r="S18" s="842">
        <v>296840.03106341703</v>
      </c>
      <c r="T18" s="997">
        <v>305651.73374109401</v>
      </c>
      <c r="U18" s="374"/>
      <c r="V18" s="374"/>
    </row>
    <row r="19" spans="1:23">
      <c r="A19" s="122" t="s">
        <v>17</v>
      </c>
      <c r="B19" s="1453" t="s">
        <v>373</v>
      </c>
      <c r="C19" s="143">
        <v>248740.29845764799</v>
      </c>
      <c r="D19" s="143">
        <v>222264.627965333</v>
      </c>
      <c r="E19" s="841">
        <v>204276.47356272099</v>
      </c>
      <c r="F19" s="841">
        <v>249893.42015532401</v>
      </c>
      <c r="G19" s="841">
        <v>275472.94516353903</v>
      </c>
      <c r="H19" s="841">
        <v>274589.90332012501</v>
      </c>
      <c r="I19" s="841">
        <v>235638.39903357899</v>
      </c>
      <c r="J19" s="841">
        <v>239717.65730136901</v>
      </c>
      <c r="K19" s="841">
        <v>251371.01497136999</v>
      </c>
      <c r="L19" s="841">
        <v>251840.643417994</v>
      </c>
      <c r="M19" s="841">
        <v>250902.54767271501</v>
      </c>
      <c r="N19" s="841">
        <v>256255.75031523901</v>
      </c>
      <c r="O19" s="841">
        <v>244985.48331848401</v>
      </c>
      <c r="P19" s="841">
        <v>240905.61036119601</v>
      </c>
      <c r="Q19" s="841">
        <v>251595.77297634701</v>
      </c>
      <c r="R19" s="841">
        <v>255908.52522049099</v>
      </c>
      <c r="S19" s="841">
        <v>267050.36373790202</v>
      </c>
      <c r="T19" s="988">
        <v>275739.97712149302</v>
      </c>
      <c r="U19" s="374"/>
      <c r="V19" s="53"/>
    </row>
    <row r="20" spans="1:23" ht="13.5" customHeight="1">
      <c r="A20" s="122" t="s">
        <v>17</v>
      </c>
      <c r="B20" s="1453" t="s">
        <v>374</v>
      </c>
      <c r="C20" s="143">
        <v>32404.948062746</v>
      </c>
      <c r="D20" s="143">
        <v>44416.021182912002</v>
      </c>
      <c r="E20" s="841">
        <v>53710.812952742002</v>
      </c>
      <c r="F20" s="841">
        <v>1810.968851048</v>
      </c>
      <c r="G20" s="841">
        <v>1591.2209487360001</v>
      </c>
      <c r="H20" s="841">
        <v>1616.487293482</v>
      </c>
      <c r="I20" s="841">
        <v>1488.6417994159999</v>
      </c>
      <c r="J20" s="841">
        <v>1474.6620013530001</v>
      </c>
      <c r="K20" s="841">
        <v>1503.557716501</v>
      </c>
      <c r="L20" s="841">
        <v>1519.6575883549999</v>
      </c>
      <c r="M20" s="841">
        <v>1533.0329768700001</v>
      </c>
      <c r="N20" s="841">
        <v>1499.056598115</v>
      </c>
      <c r="O20" s="841">
        <v>1520.932125028</v>
      </c>
      <c r="P20" s="841">
        <v>1565.536421219</v>
      </c>
      <c r="Q20" s="841">
        <v>1596.881972917</v>
      </c>
      <c r="R20" s="841">
        <v>1663.97251575</v>
      </c>
      <c r="S20" s="841">
        <v>1632.148274847</v>
      </c>
      <c r="T20" s="988">
        <v>1535.5398393139999</v>
      </c>
      <c r="U20" s="374"/>
      <c r="V20" s="53"/>
    </row>
    <row r="21" spans="1:23">
      <c r="A21" s="122" t="s">
        <v>17</v>
      </c>
      <c r="B21" s="1453" t="s">
        <v>328</v>
      </c>
      <c r="C21" s="143">
        <v>4991.1959148220003</v>
      </c>
      <c r="D21" s="143">
        <v>8325.4502764690005</v>
      </c>
      <c r="E21" s="841">
        <v>11058.157730509</v>
      </c>
      <c r="F21" s="841">
        <v>22024.076429725999</v>
      </c>
      <c r="G21" s="841">
        <v>24272.675228640001</v>
      </c>
      <c r="H21" s="841">
        <v>24709.093890019001</v>
      </c>
      <c r="I21" s="841">
        <v>23757.656605216001</v>
      </c>
      <c r="J21" s="841">
        <v>25432.156410676002</v>
      </c>
      <c r="K21" s="841">
        <v>23841.121399652999</v>
      </c>
      <c r="L21" s="841">
        <v>24506.767437957002</v>
      </c>
      <c r="M21" s="841">
        <v>24890.354408502</v>
      </c>
      <c r="N21" s="841">
        <v>25932.650026543</v>
      </c>
      <c r="O21" s="841">
        <v>24928.881012774</v>
      </c>
      <c r="P21" s="841">
        <v>27046.425681997</v>
      </c>
      <c r="Q21" s="841">
        <v>28088.707219295</v>
      </c>
      <c r="R21" s="841">
        <v>27823.960059182999</v>
      </c>
      <c r="S21" s="841">
        <v>28157.519050668001</v>
      </c>
      <c r="T21" s="988">
        <v>28376.216780286999</v>
      </c>
      <c r="U21" s="374"/>
      <c r="V21" s="53"/>
    </row>
    <row r="22" spans="1:23" s="166" customFormat="1" ht="12.95" customHeight="1">
      <c r="A22" s="1203" t="s">
        <v>375</v>
      </c>
      <c r="B22" s="1413"/>
      <c r="C22" s="239">
        <v>366334.21883134701</v>
      </c>
      <c r="D22" s="239">
        <v>341684.492908446</v>
      </c>
      <c r="E22" s="842">
        <v>348029.60152039299</v>
      </c>
      <c r="F22" s="842">
        <v>388566.94446366496</v>
      </c>
      <c r="G22" s="842">
        <v>395260.05914576002</v>
      </c>
      <c r="H22" s="882">
        <v>377396.48827246</v>
      </c>
      <c r="I22" s="842">
        <v>372684.27606598201</v>
      </c>
      <c r="J22" s="842">
        <v>385791.49664149602</v>
      </c>
      <c r="K22" s="842">
        <v>387031.83616427</v>
      </c>
      <c r="L22" s="842">
        <v>397043.141699375</v>
      </c>
      <c r="M22" s="842">
        <v>401139.15172484203</v>
      </c>
      <c r="N22" s="842">
        <v>385356.698388319</v>
      </c>
      <c r="O22" s="842">
        <v>393210.76390014804</v>
      </c>
      <c r="P22" s="842">
        <v>393651.58380641602</v>
      </c>
      <c r="Q22" s="842">
        <v>409513.034457125</v>
      </c>
      <c r="R22" s="842">
        <v>424452.340628882</v>
      </c>
      <c r="S22" s="842">
        <v>433794.74964175699</v>
      </c>
      <c r="T22" s="997">
        <v>412523.09708141198</v>
      </c>
      <c r="U22" s="374"/>
      <c r="V22" s="374"/>
    </row>
    <row r="23" spans="1:23" ht="13.15" customHeight="1">
      <c r="A23" s="122" t="s">
        <v>17</v>
      </c>
      <c r="B23" s="1453" t="s">
        <v>376</v>
      </c>
      <c r="C23" s="143">
        <v>364513.930572821</v>
      </c>
      <c r="D23" s="143">
        <v>338920.28120620199</v>
      </c>
      <c r="E23" s="841">
        <v>345453.339310607</v>
      </c>
      <c r="F23" s="841">
        <v>384200.11233286798</v>
      </c>
      <c r="G23" s="841">
        <v>388471.35075691802</v>
      </c>
      <c r="H23" s="841">
        <v>370443.42144440801</v>
      </c>
      <c r="I23" s="841">
        <v>365723.82591149298</v>
      </c>
      <c r="J23" s="841">
        <v>379029.45631858002</v>
      </c>
      <c r="K23" s="841">
        <v>380009.34101100202</v>
      </c>
      <c r="L23" s="841">
        <v>389839.68432508199</v>
      </c>
      <c r="M23" s="841">
        <v>393894.90718876402</v>
      </c>
      <c r="N23" s="841">
        <v>377839.067468861</v>
      </c>
      <c r="O23" s="841">
        <v>385401.38356040802</v>
      </c>
      <c r="P23" s="841">
        <v>385686.16430039599</v>
      </c>
      <c r="Q23" s="841">
        <v>401460.32785539498</v>
      </c>
      <c r="R23" s="841">
        <v>416061.23137902602</v>
      </c>
      <c r="S23" s="841">
        <v>425556.002293511</v>
      </c>
      <c r="T23" s="988">
        <v>403912.06447052601</v>
      </c>
      <c r="U23" s="374"/>
      <c r="V23" s="53"/>
    </row>
    <row r="24" spans="1:23">
      <c r="A24" s="122" t="s">
        <v>17</v>
      </c>
      <c r="B24" s="1453" t="s">
        <v>328</v>
      </c>
      <c r="C24" s="143">
        <v>1820.2882585259999</v>
      </c>
      <c r="D24" s="143">
        <v>2764.2117022440002</v>
      </c>
      <c r="E24" s="841">
        <v>2576.2622097859999</v>
      </c>
      <c r="F24" s="841">
        <v>4366.832130797</v>
      </c>
      <c r="G24" s="841">
        <v>6788.7083888420002</v>
      </c>
      <c r="H24" s="883">
        <v>6953.0668280520003</v>
      </c>
      <c r="I24" s="841">
        <v>6960.4501544889999</v>
      </c>
      <c r="J24" s="841">
        <v>6762.0403229160002</v>
      </c>
      <c r="K24" s="841">
        <v>7022.4951532679997</v>
      </c>
      <c r="L24" s="841">
        <v>7203.4573742929997</v>
      </c>
      <c r="M24" s="841">
        <v>7244.2445360780002</v>
      </c>
      <c r="N24" s="841">
        <v>7517.6309194579999</v>
      </c>
      <c r="O24" s="841">
        <v>7809.3803397399997</v>
      </c>
      <c r="P24" s="841">
        <v>7965.41950602</v>
      </c>
      <c r="Q24" s="841">
        <v>8052.7066017300003</v>
      </c>
      <c r="R24" s="841">
        <v>8391.1092498559992</v>
      </c>
      <c r="S24" s="841">
        <v>8238.7473482459991</v>
      </c>
      <c r="T24" s="988">
        <v>8611.0326108860008</v>
      </c>
      <c r="U24" s="374"/>
      <c r="V24" s="53"/>
    </row>
    <row r="25" spans="1:23" s="166" customFormat="1" ht="15" customHeight="1">
      <c r="A25" s="1203" t="s">
        <v>377</v>
      </c>
      <c r="B25" s="1413"/>
      <c r="C25" s="239">
        <v>445955.16074174503</v>
      </c>
      <c r="D25" s="239">
        <v>566621.57565852406</v>
      </c>
      <c r="E25" s="842">
        <v>696230.34617330995</v>
      </c>
      <c r="F25" s="842">
        <v>578345.23011760297</v>
      </c>
      <c r="G25" s="842">
        <v>602307.94096920395</v>
      </c>
      <c r="H25" s="842">
        <v>585820.07395736303</v>
      </c>
      <c r="I25" s="842">
        <v>591613.01966938807</v>
      </c>
      <c r="J25" s="842">
        <v>599706.43951969407</v>
      </c>
      <c r="K25" s="842">
        <v>611790.96199062606</v>
      </c>
      <c r="L25" s="842">
        <v>619321.61170823907</v>
      </c>
      <c r="M25" s="842">
        <v>632673.49633089209</v>
      </c>
      <c r="N25" s="842">
        <v>637069.46732316306</v>
      </c>
      <c r="O25" s="842">
        <v>639237.56237267214</v>
      </c>
      <c r="P25" s="842">
        <v>644460.08641297405</v>
      </c>
      <c r="Q25" s="842">
        <v>648985.49535913591</v>
      </c>
      <c r="R25" s="842">
        <v>650942.45633452502</v>
      </c>
      <c r="S25" s="842">
        <v>664349.37399930099</v>
      </c>
      <c r="T25" s="997">
        <v>649457.37196894397</v>
      </c>
      <c r="U25" s="374"/>
      <c r="V25" s="374"/>
    </row>
    <row r="26" spans="1:23">
      <c r="A26" s="122" t="s">
        <v>17</v>
      </c>
      <c r="B26" s="1453" t="s">
        <v>378</v>
      </c>
      <c r="C26" s="143">
        <v>12072.035299935</v>
      </c>
      <c r="D26" s="143">
        <v>12966.086169451</v>
      </c>
      <c r="E26" s="841">
        <v>11477.347096285999</v>
      </c>
      <c r="F26" s="841">
        <v>7342.0606351429997</v>
      </c>
      <c r="G26" s="843">
        <v>7709.3960855449996</v>
      </c>
      <c r="H26" s="843">
        <v>7664.8807934030001</v>
      </c>
      <c r="I26" s="843">
        <v>7628.949681651</v>
      </c>
      <c r="J26" s="843">
        <v>7620.0264076289996</v>
      </c>
      <c r="K26" s="843">
        <v>7605.0374557140003</v>
      </c>
      <c r="L26" s="843">
        <v>7576.1846078039998</v>
      </c>
      <c r="M26" s="843">
        <v>7599.3959389900001</v>
      </c>
      <c r="N26" s="843">
        <v>7590.7899584369998</v>
      </c>
      <c r="O26" s="843">
        <v>7575.8756190510003</v>
      </c>
      <c r="P26" s="843">
        <v>7643.0832290560002</v>
      </c>
      <c r="Q26" s="843">
        <v>7720.2089596730002</v>
      </c>
      <c r="R26" s="843">
        <v>7722.0551096939998</v>
      </c>
      <c r="S26" s="843">
        <v>8001.7097042329997</v>
      </c>
      <c r="T26" s="1005">
        <v>7975.4540514990003</v>
      </c>
      <c r="U26" s="374"/>
      <c r="V26" s="53"/>
    </row>
    <row r="27" spans="1:23">
      <c r="A27" s="122" t="s">
        <v>17</v>
      </c>
      <c r="B27" s="1453" t="s">
        <v>379</v>
      </c>
      <c r="C27" s="143">
        <v>392081.16036780202</v>
      </c>
      <c r="D27" s="143">
        <v>500846.014958988</v>
      </c>
      <c r="E27" s="841">
        <v>627790.76342954498</v>
      </c>
      <c r="F27" s="841">
        <v>570264.59340263403</v>
      </c>
      <c r="G27" s="143">
        <v>593688.59969676705</v>
      </c>
      <c r="H27" s="143">
        <v>577228.68712631206</v>
      </c>
      <c r="I27" s="143">
        <v>583048.26564342505</v>
      </c>
      <c r="J27" s="143">
        <v>591119.27714482101</v>
      </c>
      <c r="K27" s="143">
        <v>603204.26807663206</v>
      </c>
      <c r="L27" s="143">
        <v>610749.91610379703</v>
      </c>
      <c r="M27" s="143">
        <v>624060.977299141</v>
      </c>
      <c r="N27" s="143">
        <v>628447.59700251103</v>
      </c>
      <c r="O27" s="143">
        <v>630622.48917612305</v>
      </c>
      <c r="P27" s="143">
        <v>635763.61265758204</v>
      </c>
      <c r="Q27" s="143">
        <v>640182.34642263199</v>
      </c>
      <c r="R27" s="143">
        <v>642121.10976251401</v>
      </c>
      <c r="S27" s="143">
        <v>655206.19139876298</v>
      </c>
      <c r="T27" s="995">
        <v>640318.37358239398</v>
      </c>
      <c r="U27" s="374"/>
      <c r="V27" s="53"/>
    </row>
    <row r="28" spans="1:23">
      <c r="A28" s="122"/>
      <c r="B28" s="1455" t="s">
        <v>380</v>
      </c>
      <c r="C28" s="143">
        <v>383717.79802408302</v>
      </c>
      <c r="D28" s="143">
        <v>490473.24126091599</v>
      </c>
      <c r="E28" s="841">
        <v>548613.63283576397</v>
      </c>
      <c r="F28" s="841">
        <v>562648.51439200703</v>
      </c>
      <c r="G28" s="143">
        <v>587382.79755914002</v>
      </c>
      <c r="H28" s="143">
        <v>570915.55011762097</v>
      </c>
      <c r="I28" s="143">
        <v>576738.40416003496</v>
      </c>
      <c r="J28" s="143">
        <v>584801.35195735504</v>
      </c>
      <c r="K28" s="143">
        <v>596866.07198006997</v>
      </c>
      <c r="L28" s="143">
        <v>604411.61264356598</v>
      </c>
      <c r="M28" s="143">
        <v>617476.38401999197</v>
      </c>
      <c r="N28" s="143">
        <v>621868.14527855697</v>
      </c>
      <c r="O28" s="143">
        <v>624409.89196933305</v>
      </c>
      <c r="P28" s="143">
        <v>629563.51203884894</v>
      </c>
      <c r="Q28" s="143">
        <v>633955.35325410101</v>
      </c>
      <c r="R28" s="143">
        <v>636676.102769327</v>
      </c>
      <c r="S28" s="143">
        <v>649723.41708494001</v>
      </c>
      <c r="T28" s="995">
        <v>634833.81289896404</v>
      </c>
      <c r="U28" s="374"/>
      <c r="V28" s="53"/>
    </row>
    <row r="29" spans="1:23">
      <c r="A29" s="122"/>
      <c r="B29" s="1455" t="s">
        <v>328</v>
      </c>
      <c r="C29" s="143">
        <v>8363.3623437189999</v>
      </c>
      <c r="D29" s="143">
        <v>10372.773698072</v>
      </c>
      <c r="E29" s="843">
        <v>79177.130593780996</v>
      </c>
      <c r="F29" s="843">
        <v>7616.0790106269997</v>
      </c>
      <c r="G29" s="143">
        <v>6305.8021376269999</v>
      </c>
      <c r="H29" s="143">
        <v>6313.1370086910001</v>
      </c>
      <c r="I29" s="143">
        <v>6309.8614833900001</v>
      </c>
      <c r="J29" s="143">
        <v>6317.9251874660004</v>
      </c>
      <c r="K29" s="143">
        <v>6338.1960965620001</v>
      </c>
      <c r="L29" s="143">
        <v>6338.3034602309999</v>
      </c>
      <c r="M29" s="143">
        <v>6584.5932791490004</v>
      </c>
      <c r="N29" s="143">
        <v>6579.451723954</v>
      </c>
      <c r="O29" s="143">
        <v>6212.5972067900002</v>
      </c>
      <c r="P29" s="143">
        <v>6200.1006187330004</v>
      </c>
      <c r="Q29" s="143">
        <v>6226.9931685310003</v>
      </c>
      <c r="R29" s="143">
        <v>5445.0069931870003</v>
      </c>
      <c r="S29" s="143">
        <v>5482.7743138229998</v>
      </c>
      <c r="T29" s="995">
        <v>5484.5606834299997</v>
      </c>
      <c r="U29" s="374"/>
      <c r="V29" s="53"/>
    </row>
    <row r="30" spans="1:23">
      <c r="A30" s="122" t="s">
        <v>17</v>
      </c>
      <c r="B30" s="1453" t="s">
        <v>381</v>
      </c>
      <c r="C30" s="143">
        <v>41801.965074008003</v>
      </c>
      <c r="D30" s="143">
        <v>52809.474530084997</v>
      </c>
      <c r="E30" s="143">
        <v>56962.235647478999</v>
      </c>
      <c r="F30" s="143">
        <v>738.57607982599995</v>
      </c>
      <c r="G30" s="143">
        <v>909.94518689200004</v>
      </c>
      <c r="H30" s="143">
        <v>926.50603764799996</v>
      </c>
      <c r="I30" s="143">
        <v>935.80434431200001</v>
      </c>
      <c r="J30" s="143">
        <v>967.13596724399997</v>
      </c>
      <c r="K30" s="143">
        <v>981.65645828000004</v>
      </c>
      <c r="L30" s="143">
        <v>995.51099663800005</v>
      </c>
      <c r="M30" s="143">
        <v>1013.123092761</v>
      </c>
      <c r="N30" s="143">
        <v>1031.0803622149999</v>
      </c>
      <c r="O30" s="143">
        <v>1039.1975774980001</v>
      </c>
      <c r="P30" s="143">
        <v>1053.390526336</v>
      </c>
      <c r="Q30" s="143">
        <v>1082.939976831</v>
      </c>
      <c r="R30" s="143">
        <v>1099.291462317</v>
      </c>
      <c r="S30" s="143">
        <v>1141.4728963049999</v>
      </c>
      <c r="T30" s="995">
        <v>1163.544335051</v>
      </c>
      <c r="U30" s="374"/>
      <c r="V30" s="53"/>
    </row>
    <row r="31" spans="1:23">
      <c r="A31" s="122"/>
      <c r="B31" s="1455" t="s">
        <v>380</v>
      </c>
      <c r="C31" s="143">
        <v>34238.15685123</v>
      </c>
      <c r="D31" s="143">
        <v>45429.006115433003</v>
      </c>
      <c r="E31" s="143">
        <v>49557.856497408</v>
      </c>
      <c r="F31" s="143">
        <v>738.57607982599995</v>
      </c>
      <c r="G31" s="143">
        <v>909.94518689200004</v>
      </c>
      <c r="H31" s="143">
        <v>926.50603764799996</v>
      </c>
      <c r="I31" s="143">
        <v>935.80434431200001</v>
      </c>
      <c r="J31" s="143">
        <v>967.13596724399997</v>
      </c>
      <c r="K31" s="143">
        <v>981.65645828000004</v>
      </c>
      <c r="L31" s="143">
        <v>995.51099663800005</v>
      </c>
      <c r="M31" s="143">
        <v>1013.123092761</v>
      </c>
      <c r="N31" s="143">
        <v>1031.0803622149999</v>
      </c>
      <c r="O31" s="143">
        <v>1039.1975774980001</v>
      </c>
      <c r="P31" s="143">
        <v>1053.390526336</v>
      </c>
      <c r="Q31" s="143">
        <v>1082.939976831</v>
      </c>
      <c r="R31" s="143">
        <v>1099.291462317</v>
      </c>
      <c r="S31" s="143">
        <v>1141.4728963049999</v>
      </c>
      <c r="T31" s="995">
        <v>1163.544335051</v>
      </c>
      <c r="U31" s="374"/>
      <c r="V31" s="53"/>
    </row>
    <row r="32" spans="1:23">
      <c r="A32" s="122"/>
      <c r="B32" s="1455" t="s">
        <v>328</v>
      </c>
      <c r="C32" s="143">
        <v>7563.8082227779996</v>
      </c>
      <c r="D32" s="143">
        <v>7380.4684146520003</v>
      </c>
      <c r="E32" s="143">
        <v>7404.3791500710004</v>
      </c>
      <c r="F32" s="143">
        <v>0</v>
      </c>
      <c r="G32" s="143">
        <v>0</v>
      </c>
      <c r="H32" s="143">
        <v>0</v>
      </c>
      <c r="I32" s="143">
        <v>0</v>
      </c>
      <c r="J32" s="143">
        <v>0</v>
      </c>
      <c r="K32" s="143">
        <v>0</v>
      </c>
      <c r="L32" s="143">
        <v>0</v>
      </c>
      <c r="M32" s="143">
        <v>0</v>
      </c>
      <c r="N32" s="143">
        <v>0</v>
      </c>
      <c r="O32" s="143">
        <v>0</v>
      </c>
      <c r="P32" s="143">
        <v>0</v>
      </c>
      <c r="Q32" s="143">
        <v>0</v>
      </c>
      <c r="R32" s="143">
        <v>0</v>
      </c>
      <c r="S32" s="143">
        <v>0</v>
      </c>
      <c r="T32" s="995">
        <v>0</v>
      </c>
      <c r="U32" s="374"/>
      <c r="V32" s="53"/>
    </row>
    <row r="33" spans="1:22" ht="13.5" thickBot="1">
      <c r="A33" s="148"/>
      <c r="B33" s="290"/>
      <c r="C33" s="289"/>
      <c r="D33" s="289"/>
      <c r="E33" s="844"/>
      <c r="F33" s="844"/>
      <c r="G33" s="844"/>
      <c r="H33" s="844"/>
      <c r="I33" s="844"/>
      <c r="J33" s="844"/>
      <c r="K33" s="844"/>
      <c r="L33" s="844"/>
      <c r="M33" s="844"/>
      <c r="N33" s="844"/>
      <c r="O33" s="844"/>
      <c r="P33" s="844"/>
      <c r="Q33" s="844"/>
      <c r="R33" s="844"/>
      <c r="S33" s="844"/>
      <c r="T33" s="955"/>
      <c r="U33" s="374"/>
      <c r="V33" s="53"/>
    </row>
    <row r="34" spans="1:22" ht="10.9" hidden="1" customHeight="1">
      <c r="A34" s="1254" t="s">
        <v>243</v>
      </c>
      <c r="B34" s="1512"/>
      <c r="C34" s="1513"/>
      <c r="D34" s="1513"/>
      <c r="E34" s="1513"/>
      <c r="F34" s="1513"/>
      <c r="G34" s="1513"/>
      <c r="H34" s="1513"/>
      <c r="I34" s="1513"/>
      <c r="J34" s="1513"/>
      <c r="K34" s="1513"/>
      <c r="L34" s="1513"/>
      <c r="M34" s="1513"/>
      <c r="N34" s="1513"/>
      <c r="O34" s="1513"/>
      <c r="P34" s="1513"/>
      <c r="Q34" s="1513"/>
      <c r="R34" s="1513"/>
      <c r="S34" s="1513">
        <v>57034.82174747</v>
      </c>
      <c r="T34" s="1004">
        <v>57034.82174747</v>
      </c>
      <c r="U34" s="53"/>
      <c r="V34" s="53"/>
    </row>
    <row r="35" spans="1:22" ht="10.9" hidden="1" customHeight="1">
      <c r="A35" s="1254" t="s">
        <v>241</v>
      </c>
      <c r="B35" s="1514"/>
      <c r="C35" s="1513"/>
      <c r="D35" s="1513"/>
      <c r="E35" s="1513"/>
      <c r="F35" s="1513"/>
      <c r="G35" s="1513"/>
      <c r="H35" s="1513"/>
      <c r="I35" s="1513"/>
      <c r="J35" s="1513"/>
      <c r="K35" s="1513"/>
      <c r="L35" s="1513"/>
      <c r="M35" s="1513"/>
      <c r="N35" s="1513"/>
      <c r="O35" s="1513"/>
      <c r="P35" s="1513"/>
      <c r="Q35" s="1513"/>
      <c r="R35" s="1513"/>
      <c r="S35" s="1513">
        <v>49651.073454616999</v>
      </c>
      <c r="T35" s="1004">
        <v>49651.073454616999</v>
      </c>
      <c r="U35" s="53"/>
      <c r="V35" s="53"/>
    </row>
    <row r="36" spans="1:22" ht="19.5" hidden="1" customHeight="1">
      <c r="A36" s="1236" t="s">
        <v>242</v>
      </c>
      <c r="B36" s="1487"/>
      <c r="C36" s="1477"/>
      <c r="D36" s="1477"/>
      <c r="E36" s="1477"/>
      <c r="F36" s="1477"/>
      <c r="G36" s="1477"/>
      <c r="H36" s="1477"/>
      <c r="I36" s="1477"/>
      <c r="J36" s="1477"/>
      <c r="K36" s="1477"/>
      <c r="L36" s="1477"/>
      <c r="M36" s="1477"/>
      <c r="N36" s="1477"/>
      <c r="O36" s="1477"/>
      <c r="P36" s="1477"/>
      <c r="Q36" s="1477"/>
      <c r="R36" s="1477"/>
      <c r="S36" s="1477">
        <v>7383.7482928529998</v>
      </c>
      <c r="T36" s="1479">
        <v>7383.7482928529998</v>
      </c>
      <c r="U36" s="53"/>
      <c r="V36" s="53"/>
    </row>
    <row r="37" spans="1:22" ht="17.25" hidden="1" customHeight="1">
      <c r="A37" s="1233" t="s">
        <v>239</v>
      </c>
      <c r="B37" s="1480"/>
      <c r="C37" s="1515"/>
      <c r="D37" s="1515"/>
      <c r="E37" s="1515"/>
      <c r="F37" s="1515"/>
      <c r="G37" s="1515"/>
      <c r="H37" s="1515"/>
      <c r="I37" s="1515"/>
      <c r="J37" s="1515"/>
      <c r="K37" s="1515"/>
      <c r="L37" s="1515"/>
      <c r="M37" s="1515"/>
      <c r="N37" s="1515"/>
      <c r="O37" s="1515"/>
      <c r="P37" s="1515"/>
      <c r="Q37" s="1515"/>
      <c r="R37" s="1515"/>
      <c r="S37" s="1515"/>
      <c r="T37" s="1516"/>
    </row>
    <row r="38" spans="1:22" ht="75" customHeight="1">
      <c r="A38" s="1246" t="s">
        <v>292</v>
      </c>
      <c r="B38" s="1247"/>
      <c r="C38" s="1247"/>
      <c r="D38" s="1247"/>
      <c r="E38" s="1247"/>
      <c r="F38" s="1247"/>
      <c r="G38" s="1247"/>
      <c r="H38" s="1247"/>
      <c r="I38" s="1247"/>
      <c r="J38" s="1247"/>
      <c r="K38" s="1247"/>
      <c r="L38" s="1247"/>
      <c r="M38" s="1247"/>
      <c r="N38" s="1247"/>
      <c r="O38" s="1247"/>
      <c r="P38" s="1247"/>
      <c r="Q38" s="1247"/>
      <c r="R38" s="1247"/>
      <c r="S38" s="1247"/>
      <c r="T38" s="1248"/>
      <c r="U38" s="53"/>
      <c r="V38" s="53"/>
    </row>
    <row r="39" spans="1:22" ht="22.35" customHeight="1">
      <c r="A39" s="1210" t="s">
        <v>405</v>
      </c>
      <c r="B39" s="1429"/>
      <c r="C39" s="1235" t="s">
        <v>277</v>
      </c>
      <c r="D39" s="1235" t="s">
        <v>842</v>
      </c>
      <c r="E39" s="1234">
        <v>2021</v>
      </c>
      <c r="F39" s="1234">
        <v>2022</v>
      </c>
      <c r="G39" s="1234">
        <v>2023</v>
      </c>
      <c r="H39" s="1234">
        <v>2024</v>
      </c>
      <c r="I39" s="1234"/>
      <c r="J39" s="1234"/>
      <c r="K39" s="1234"/>
      <c r="L39" s="1234"/>
      <c r="M39" s="1234"/>
      <c r="N39" s="1234"/>
      <c r="O39" s="1234"/>
      <c r="P39" s="1234"/>
      <c r="Q39" s="1234"/>
      <c r="R39" s="1234"/>
      <c r="S39" s="1234"/>
      <c r="T39" s="1135">
        <v>2025</v>
      </c>
      <c r="U39" s="53"/>
      <c r="V39" s="53"/>
    </row>
    <row r="40" spans="1:22" ht="22.35" customHeight="1">
      <c r="A40" s="1210"/>
      <c r="B40" s="1429"/>
      <c r="C40" s="1242"/>
      <c r="D40" s="1242"/>
      <c r="E40" s="1475"/>
      <c r="F40" s="1234"/>
      <c r="G40" s="1234"/>
      <c r="H40" s="776" t="s">
        <v>0</v>
      </c>
      <c r="I40" s="776" t="s">
        <v>1</v>
      </c>
      <c r="J40" s="776" t="s">
        <v>2</v>
      </c>
      <c r="K40" s="776" t="s">
        <v>3</v>
      </c>
      <c r="L40" s="776" t="s">
        <v>4</v>
      </c>
      <c r="M40" s="885" t="s">
        <v>5</v>
      </c>
      <c r="N40" s="885" t="s">
        <v>6</v>
      </c>
      <c r="O40" s="885" t="s">
        <v>267</v>
      </c>
      <c r="P40" s="885" t="s">
        <v>7</v>
      </c>
      <c r="Q40" s="885" t="s">
        <v>13</v>
      </c>
      <c r="R40" s="885" t="s">
        <v>14</v>
      </c>
      <c r="S40" s="885" t="s">
        <v>15</v>
      </c>
      <c r="T40" s="1144" t="s">
        <v>0</v>
      </c>
      <c r="U40" s="53"/>
      <c r="V40" s="53"/>
    </row>
    <row r="41" spans="1:22" s="166" customFormat="1" ht="12.95" customHeight="1">
      <c r="A41" s="1203" t="s">
        <v>364</v>
      </c>
      <c r="B41" s="1413"/>
      <c r="C41" s="239">
        <v>348931.42652233603</v>
      </c>
      <c r="D41" s="239">
        <v>212808.484912313</v>
      </c>
      <c r="E41" s="239">
        <v>272165.19777835603</v>
      </c>
      <c r="F41" s="239">
        <v>330577.88820488</v>
      </c>
      <c r="G41" s="239">
        <v>374959.42205650499</v>
      </c>
      <c r="H41" s="239">
        <v>508982.819397657</v>
      </c>
      <c r="I41" s="239">
        <v>421232.17642014299</v>
      </c>
      <c r="J41" s="239">
        <v>458984.56944961799</v>
      </c>
      <c r="K41" s="239">
        <v>492265.84670608898</v>
      </c>
      <c r="L41" s="239">
        <v>506612.58071185101</v>
      </c>
      <c r="M41" s="239">
        <v>552920.21295556799</v>
      </c>
      <c r="N41" s="239">
        <v>587801.25386449997</v>
      </c>
      <c r="O41" s="239">
        <v>636000.14341217093</v>
      </c>
      <c r="P41" s="239">
        <v>618073.65312057</v>
      </c>
      <c r="Q41" s="239">
        <v>621090.613878401</v>
      </c>
      <c r="R41" s="239">
        <v>623577.80455214693</v>
      </c>
      <c r="S41" s="239">
        <v>748518.62354060996</v>
      </c>
      <c r="T41" s="996">
        <v>773019.19797670702</v>
      </c>
      <c r="U41" s="374"/>
      <c r="V41" s="374"/>
    </row>
    <row r="42" spans="1:22" ht="12.95" customHeight="1">
      <c r="A42" s="122" t="s">
        <v>17</v>
      </c>
      <c r="B42" s="1453" t="s">
        <v>365</v>
      </c>
      <c r="C42" s="143">
        <v>0</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995">
        <v>0</v>
      </c>
      <c r="U42" s="53"/>
      <c r="V42" s="53"/>
    </row>
    <row r="43" spans="1:22" ht="12.95" customHeight="1">
      <c r="A43" s="122" t="s">
        <v>17</v>
      </c>
      <c r="B43" s="1453" t="s">
        <v>366</v>
      </c>
      <c r="C43" s="143">
        <v>348421.16074061702</v>
      </c>
      <c r="D43" s="143">
        <v>212512.01511415001</v>
      </c>
      <c r="E43" s="143">
        <v>271747.57486238802</v>
      </c>
      <c r="F43" s="143">
        <v>330493.35139969498</v>
      </c>
      <c r="G43" s="143">
        <v>374875.81112415099</v>
      </c>
      <c r="H43" s="143">
        <v>508897.12864539702</v>
      </c>
      <c r="I43" s="143">
        <v>421146.83863992902</v>
      </c>
      <c r="J43" s="143">
        <v>458898.47142191901</v>
      </c>
      <c r="K43" s="143">
        <v>492177.54939102201</v>
      </c>
      <c r="L43" s="143">
        <v>506524.33770017599</v>
      </c>
      <c r="M43" s="143">
        <v>552831.29115149495</v>
      </c>
      <c r="N43" s="143">
        <v>587712.95654943294</v>
      </c>
      <c r="O43" s="143">
        <v>635916.21752014395</v>
      </c>
      <c r="P43" s="143">
        <v>617991.43778538494</v>
      </c>
      <c r="Q43" s="143">
        <v>621005.38470497099</v>
      </c>
      <c r="R43" s="143">
        <v>623491.76082783996</v>
      </c>
      <c r="S43" s="143">
        <v>748431.222231508</v>
      </c>
      <c r="T43" s="995">
        <v>772930.68344807299</v>
      </c>
      <c r="U43" s="53"/>
      <c r="V43" s="53"/>
    </row>
    <row r="44" spans="1:22" ht="12.95" customHeight="1">
      <c r="A44" s="122" t="s">
        <v>17</v>
      </c>
      <c r="B44" s="1453" t="s">
        <v>328</v>
      </c>
      <c r="C44" s="143">
        <v>510.26578171900002</v>
      </c>
      <c r="D44" s="143">
        <v>296.46979816300001</v>
      </c>
      <c r="E44" s="841">
        <v>417.62291596799997</v>
      </c>
      <c r="F44" s="841">
        <v>84.536805185000006</v>
      </c>
      <c r="G44" s="841">
        <v>83.610932353999999</v>
      </c>
      <c r="H44" s="841">
        <v>85.690752259999996</v>
      </c>
      <c r="I44" s="841">
        <v>85.337780214000006</v>
      </c>
      <c r="J44" s="841">
        <v>86.098027698999999</v>
      </c>
      <c r="K44" s="841">
        <v>88.297315067</v>
      </c>
      <c r="L44" s="841">
        <v>88.243011675000005</v>
      </c>
      <c r="M44" s="841">
        <v>88.921804073000004</v>
      </c>
      <c r="N44" s="841">
        <v>88.297315067</v>
      </c>
      <c r="O44" s="841">
        <v>83.925892027000003</v>
      </c>
      <c r="P44" s="841">
        <v>82.215335185000001</v>
      </c>
      <c r="Q44" s="841">
        <v>85.229173430000003</v>
      </c>
      <c r="R44" s="841">
        <v>86.043724307000005</v>
      </c>
      <c r="S44" s="841">
        <v>87.401309101999999</v>
      </c>
      <c r="T44" s="988">
        <v>88.514528634000001</v>
      </c>
      <c r="U44" s="53"/>
      <c r="V44" s="53"/>
    </row>
    <row r="45" spans="1:22" s="166" customFormat="1" ht="12.95" customHeight="1">
      <c r="A45" s="1203" t="s">
        <v>367</v>
      </c>
      <c r="B45" s="1413"/>
      <c r="C45" s="239">
        <v>760780.98744751199</v>
      </c>
      <c r="D45" s="239">
        <v>653064.53850180213</v>
      </c>
      <c r="E45" s="239">
        <v>753807.668053639</v>
      </c>
      <c r="F45" s="239">
        <v>1057298.7114135639</v>
      </c>
      <c r="G45" s="842">
        <v>846543.52058146906</v>
      </c>
      <c r="H45" s="842">
        <v>944764.37506049103</v>
      </c>
      <c r="I45" s="842">
        <v>908843.99214995687</v>
      </c>
      <c r="J45" s="842">
        <v>948970.06785713905</v>
      </c>
      <c r="K45" s="842">
        <v>1019353.5877255161</v>
      </c>
      <c r="L45" s="842">
        <v>1026183.956819487</v>
      </c>
      <c r="M45" s="842">
        <v>1064456.4509988849</v>
      </c>
      <c r="N45" s="842">
        <v>1117856.5488188639</v>
      </c>
      <c r="O45" s="842">
        <v>1164693.998229888</v>
      </c>
      <c r="P45" s="842">
        <v>1172455.0205582229</v>
      </c>
      <c r="Q45" s="842">
        <v>1168783.2397584</v>
      </c>
      <c r="R45" s="842">
        <v>1191916.9183447619</v>
      </c>
      <c r="S45" s="842">
        <v>1298361.227167666</v>
      </c>
      <c r="T45" s="997">
        <v>1359777.6882897511</v>
      </c>
      <c r="U45" s="374"/>
      <c r="V45" s="374"/>
    </row>
    <row r="46" spans="1:22" ht="12.95" customHeight="1">
      <c r="A46" s="122" t="s">
        <v>17</v>
      </c>
      <c r="B46" s="1453" t="s">
        <v>368</v>
      </c>
      <c r="C46" s="143">
        <v>363852.29095448001</v>
      </c>
      <c r="D46" s="143">
        <v>350189.08165134903</v>
      </c>
      <c r="E46" s="143">
        <v>377530.98975638102</v>
      </c>
      <c r="F46" s="143">
        <v>610521.11309944896</v>
      </c>
      <c r="G46" s="143">
        <v>383831.92312467302</v>
      </c>
      <c r="H46" s="143">
        <v>386484.19366414502</v>
      </c>
      <c r="I46" s="143">
        <v>387398.880445113</v>
      </c>
      <c r="J46" s="143">
        <v>389614.60319792002</v>
      </c>
      <c r="K46" s="143">
        <v>409689.208725353</v>
      </c>
      <c r="L46" s="143">
        <v>406205.92306063499</v>
      </c>
      <c r="M46" s="143">
        <v>401580.22262858797</v>
      </c>
      <c r="N46" s="143">
        <v>408144.16006889899</v>
      </c>
      <c r="O46" s="143">
        <v>412608.48148217698</v>
      </c>
      <c r="P46" s="143">
        <v>426080.764675593</v>
      </c>
      <c r="Q46" s="143">
        <v>420151.76162412902</v>
      </c>
      <c r="R46" s="143">
        <v>437232.094345333</v>
      </c>
      <c r="S46" s="143">
        <v>460996.591292275</v>
      </c>
      <c r="T46" s="995">
        <v>484328.96478292398</v>
      </c>
      <c r="U46" s="53"/>
      <c r="V46" s="53"/>
    </row>
    <row r="47" spans="1:22" ht="12.95" customHeight="1">
      <c r="A47" s="122"/>
      <c r="B47" s="1454" t="s">
        <v>705</v>
      </c>
      <c r="C47" s="143">
        <v>38083.413257273998</v>
      </c>
      <c r="D47" s="143">
        <v>40702.904884114003</v>
      </c>
      <c r="E47" s="143">
        <v>60068.992891741</v>
      </c>
      <c r="F47" s="143">
        <v>48809.588925641001</v>
      </c>
      <c r="G47" s="143">
        <v>53906.624174240002</v>
      </c>
      <c r="H47" s="143">
        <v>56131.155836557999</v>
      </c>
      <c r="I47" s="143">
        <v>57290.079009629</v>
      </c>
      <c r="J47" s="143">
        <v>64345.061262764997</v>
      </c>
      <c r="K47" s="143">
        <v>69154.151870515998</v>
      </c>
      <c r="L47" s="143">
        <v>70986.740211174998</v>
      </c>
      <c r="M47" s="143">
        <v>65290.660394551996</v>
      </c>
      <c r="N47" s="143">
        <v>64666.820404083999</v>
      </c>
      <c r="O47" s="143">
        <v>64999.560301332</v>
      </c>
      <c r="P47" s="143">
        <v>65416.349666155002</v>
      </c>
      <c r="Q47" s="143">
        <v>70288.228056066</v>
      </c>
      <c r="R47" s="143">
        <v>66554.408820707002</v>
      </c>
      <c r="S47" s="143">
        <v>61777.183151591002</v>
      </c>
      <c r="T47" s="995">
        <v>69362.554365087999</v>
      </c>
      <c r="U47" s="53"/>
      <c r="V47" s="53"/>
    </row>
    <row r="48" spans="1:22" ht="12.95" customHeight="1">
      <c r="A48" s="122"/>
      <c r="B48" s="1454" t="s">
        <v>706</v>
      </c>
      <c r="C48" s="143">
        <v>325768.87769720599</v>
      </c>
      <c r="D48" s="143">
        <v>309486.17676723498</v>
      </c>
      <c r="E48" s="143">
        <v>317461.99686463998</v>
      </c>
      <c r="F48" s="143">
        <v>561711.52417380805</v>
      </c>
      <c r="G48" s="143">
        <v>329925.29895043297</v>
      </c>
      <c r="H48" s="143">
        <v>330353.03782758699</v>
      </c>
      <c r="I48" s="143">
        <v>330108.80143548403</v>
      </c>
      <c r="J48" s="143">
        <v>325269.54193515499</v>
      </c>
      <c r="K48" s="143">
        <v>340535.05685483699</v>
      </c>
      <c r="L48" s="143">
        <v>335219.18284945999</v>
      </c>
      <c r="M48" s="143">
        <v>336289.56223403598</v>
      </c>
      <c r="N48" s="143">
        <v>343477.33966481499</v>
      </c>
      <c r="O48" s="143">
        <v>347608.92118084501</v>
      </c>
      <c r="P48" s="143">
        <v>360664.415009438</v>
      </c>
      <c r="Q48" s="143">
        <v>349863.53356806299</v>
      </c>
      <c r="R48" s="143">
        <v>370677.68552462599</v>
      </c>
      <c r="S48" s="143">
        <v>399219.40814068401</v>
      </c>
      <c r="T48" s="995">
        <v>414966.41041783598</v>
      </c>
      <c r="U48" s="53"/>
      <c r="V48" s="53"/>
    </row>
    <row r="49" spans="1:22" ht="12.95" customHeight="1">
      <c r="A49" s="122" t="s">
        <v>17</v>
      </c>
      <c r="B49" s="1453" t="s">
        <v>369</v>
      </c>
      <c r="C49" s="143">
        <v>219.85351436900001</v>
      </c>
      <c r="D49" s="143">
        <v>4250.8942393090001</v>
      </c>
      <c r="E49" s="143">
        <v>3379.2614169779999</v>
      </c>
      <c r="F49" s="143">
        <v>701.54187451799999</v>
      </c>
      <c r="G49" s="143">
        <v>737.68085587500002</v>
      </c>
      <c r="H49" s="143">
        <v>745.653864849</v>
      </c>
      <c r="I49" s="143">
        <v>742.66425198900004</v>
      </c>
      <c r="J49" s="143">
        <v>548.16526845400006</v>
      </c>
      <c r="K49" s="143">
        <v>544.70421902600003</v>
      </c>
      <c r="L49" s="143">
        <v>546.80593922499997</v>
      </c>
      <c r="M49" s="143">
        <v>530.56897323600003</v>
      </c>
      <c r="N49" s="143">
        <v>546.23579711399998</v>
      </c>
      <c r="O49" s="143">
        <v>546.38966663300005</v>
      </c>
      <c r="P49" s="143">
        <v>550.26775934499994</v>
      </c>
      <c r="Q49" s="143">
        <v>832.07371890599995</v>
      </c>
      <c r="R49" s="143">
        <v>651.19158229699997</v>
      </c>
      <c r="S49" s="143">
        <v>548.805990651</v>
      </c>
      <c r="T49" s="995">
        <v>538.45194546899995</v>
      </c>
      <c r="U49" s="53"/>
      <c r="V49" s="53"/>
    </row>
    <row r="50" spans="1:22" ht="12.95" customHeight="1">
      <c r="A50" s="122"/>
      <c r="B50" s="1454" t="s">
        <v>705</v>
      </c>
      <c r="C50" s="143">
        <v>0</v>
      </c>
      <c r="D50" s="143">
        <v>2230.9084669889999</v>
      </c>
      <c r="E50" s="143">
        <v>785.05</v>
      </c>
      <c r="F50" s="143">
        <v>508.2</v>
      </c>
      <c r="G50" s="143">
        <v>500</v>
      </c>
      <c r="H50" s="143">
        <v>506</v>
      </c>
      <c r="I50" s="143">
        <v>500</v>
      </c>
      <c r="J50" s="143">
        <v>506</v>
      </c>
      <c r="K50" s="143">
        <v>506</v>
      </c>
      <c r="L50" s="143">
        <v>506</v>
      </c>
      <c r="M50" s="143">
        <v>500</v>
      </c>
      <c r="N50" s="143">
        <v>506</v>
      </c>
      <c r="O50" s="143">
        <v>500</v>
      </c>
      <c r="P50" s="143">
        <v>506</v>
      </c>
      <c r="Q50" s="143">
        <v>506</v>
      </c>
      <c r="R50" s="143">
        <v>506.1</v>
      </c>
      <c r="S50" s="143">
        <v>506</v>
      </c>
      <c r="T50" s="995">
        <v>500</v>
      </c>
      <c r="U50" s="53"/>
      <c r="V50" s="53"/>
    </row>
    <row r="51" spans="1:22" ht="12.95" customHeight="1">
      <c r="A51" s="122"/>
      <c r="B51" s="1454" t="s">
        <v>706</v>
      </c>
      <c r="C51" s="143">
        <v>219.85351436900001</v>
      </c>
      <c r="D51" s="143">
        <v>2019.98577232</v>
      </c>
      <c r="E51" s="143">
        <v>2594.2114169780002</v>
      </c>
      <c r="F51" s="143">
        <v>193.341874518</v>
      </c>
      <c r="G51" s="143">
        <v>237.68085587499999</v>
      </c>
      <c r="H51" s="143">
        <v>239.653864849</v>
      </c>
      <c r="I51" s="143">
        <v>242.66425198900001</v>
      </c>
      <c r="J51" s="143">
        <v>42.165268454</v>
      </c>
      <c r="K51" s="143">
        <v>38.704219025999997</v>
      </c>
      <c r="L51" s="143">
        <v>40.805939225000003</v>
      </c>
      <c r="M51" s="143">
        <v>30.568973236000001</v>
      </c>
      <c r="N51" s="143">
        <v>40.235797114</v>
      </c>
      <c r="O51" s="143">
        <v>46.389666632999997</v>
      </c>
      <c r="P51" s="143">
        <v>44.267759345000002</v>
      </c>
      <c r="Q51" s="143">
        <v>326.07371890600001</v>
      </c>
      <c r="R51" s="143">
        <v>145.091582297</v>
      </c>
      <c r="S51" s="143">
        <v>42.805990651000002</v>
      </c>
      <c r="T51" s="995">
        <v>38.451945469000002</v>
      </c>
      <c r="U51" s="53"/>
      <c r="V51" s="53"/>
    </row>
    <row r="52" spans="1:22" ht="12.95" customHeight="1">
      <c r="A52" s="122" t="s">
        <v>17</v>
      </c>
      <c r="B52" s="1453" t="s">
        <v>370</v>
      </c>
      <c r="C52" s="143">
        <v>40819.265182852003</v>
      </c>
      <c r="D52" s="143">
        <v>34575.725835008998</v>
      </c>
      <c r="E52" s="143">
        <v>38006.861099533002</v>
      </c>
      <c r="F52" s="143">
        <v>58081.950088256002</v>
      </c>
      <c r="G52" s="143">
        <v>48993.116124772001</v>
      </c>
      <c r="H52" s="143">
        <v>48252.559823074997</v>
      </c>
      <c r="I52" s="143">
        <v>48202.050490882</v>
      </c>
      <c r="J52" s="143">
        <v>42263.361718701999</v>
      </c>
      <c r="K52" s="143">
        <v>44339.852888355999</v>
      </c>
      <c r="L52" s="143">
        <v>47586.894284978</v>
      </c>
      <c r="M52" s="143">
        <v>45438.085644380997</v>
      </c>
      <c r="N52" s="143">
        <v>44403.320775048996</v>
      </c>
      <c r="O52" s="143">
        <v>42243.989728075998</v>
      </c>
      <c r="P52" s="143">
        <v>44609.395832492002</v>
      </c>
      <c r="Q52" s="143">
        <v>45016.196472559997</v>
      </c>
      <c r="R52" s="143">
        <v>48423.173917747001</v>
      </c>
      <c r="S52" s="143">
        <v>44045.794153604002</v>
      </c>
      <c r="T52" s="995">
        <v>44044.419501864002</v>
      </c>
      <c r="U52" s="53"/>
      <c r="V52" s="53"/>
    </row>
    <row r="53" spans="1:22" ht="24.2" customHeight="1">
      <c r="A53" s="122" t="s">
        <v>17</v>
      </c>
      <c r="B53" s="1453" t="s">
        <v>371</v>
      </c>
      <c r="C53" s="143">
        <v>355887.71708106698</v>
      </c>
      <c r="D53" s="143">
        <v>264036.82241738401</v>
      </c>
      <c r="E53" s="143">
        <v>334877.998493944</v>
      </c>
      <c r="F53" s="143">
        <v>387896.41688297701</v>
      </c>
      <c r="G53" s="143">
        <v>412883.42711173499</v>
      </c>
      <c r="H53" s="143">
        <v>509182.46006181301</v>
      </c>
      <c r="I53" s="143">
        <v>472401.18780668499</v>
      </c>
      <c r="J53" s="143">
        <v>516443.91656722</v>
      </c>
      <c r="K53" s="143">
        <v>564677.54676320998</v>
      </c>
      <c r="L53" s="143">
        <v>571742.05930962798</v>
      </c>
      <c r="M53" s="143">
        <v>616804.56577880797</v>
      </c>
      <c r="N53" s="143">
        <v>664660.41008543398</v>
      </c>
      <c r="O53" s="143">
        <v>709197.01061673195</v>
      </c>
      <c r="P53" s="143">
        <v>701118.12082801398</v>
      </c>
      <c r="Q53" s="143">
        <v>702683.668721291</v>
      </c>
      <c r="R53" s="143">
        <v>705510.04923149804</v>
      </c>
      <c r="S53" s="143">
        <v>792668.23689530697</v>
      </c>
      <c r="T53" s="995">
        <v>830762.86339814996</v>
      </c>
      <c r="U53" s="53"/>
      <c r="V53" s="53"/>
    </row>
    <row r="54" spans="1:22" ht="12.95" customHeight="1">
      <c r="A54" s="122" t="s">
        <v>17</v>
      </c>
      <c r="B54" s="1453" t="s">
        <v>347</v>
      </c>
      <c r="C54" s="143">
        <v>1.860714744</v>
      </c>
      <c r="D54" s="143">
        <v>12.014358751</v>
      </c>
      <c r="E54" s="143">
        <v>12.557286803</v>
      </c>
      <c r="F54" s="143">
        <v>97.689468364000007</v>
      </c>
      <c r="G54" s="143">
        <v>97.373364413999994</v>
      </c>
      <c r="H54" s="143">
        <v>99.507646609000005</v>
      </c>
      <c r="I54" s="143">
        <v>99.209155288000005</v>
      </c>
      <c r="J54" s="143">
        <v>100.021104843</v>
      </c>
      <c r="K54" s="143">
        <v>102.27512957099999</v>
      </c>
      <c r="L54" s="143">
        <v>102.27422502100001</v>
      </c>
      <c r="M54" s="143">
        <v>103.00797387199999</v>
      </c>
      <c r="N54" s="143">
        <v>102.42209236799999</v>
      </c>
      <c r="O54" s="143">
        <v>98.126736269999995</v>
      </c>
      <c r="P54" s="143">
        <v>96.471462779000007</v>
      </c>
      <c r="Q54" s="143">
        <v>99.539221514000005</v>
      </c>
      <c r="R54" s="143">
        <v>100.409267887</v>
      </c>
      <c r="S54" s="143">
        <v>101.798835829</v>
      </c>
      <c r="T54" s="995">
        <v>102.98866134399999</v>
      </c>
      <c r="U54" s="53"/>
      <c r="V54" s="53"/>
    </row>
    <row r="55" spans="1:22" s="166" customFormat="1" ht="12.95" customHeight="1">
      <c r="A55" s="1203" t="s">
        <v>372</v>
      </c>
      <c r="B55" s="1413"/>
      <c r="C55" s="239">
        <v>59370.067832528002</v>
      </c>
      <c r="D55" s="239">
        <v>84460.053154314999</v>
      </c>
      <c r="E55" s="239">
        <v>89771.735542213006</v>
      </c>
      <c r="F55" s="239">
        <v>76846.442560946001</v>
      </c>
      <c r="G55" s="239">
        <v>103195.927447605</v>
      </c>
      <c r="H55" s="239">
        <v>104667.25879208601</v>
      </c>
      <c r="I55" s="239">
        <v>67117.897625447004</v>
      </c>
      <c r="J55" s="239">
        <v>69613.820546069008</v>
      </c>
      <c r="K55" s="239">
        <v>70683.349079483</v>
      </c>
      <c r="L55" s="239">
        <v>78969.50419255899</v>
      </c>
      <c r="M55" s="239">
        <v>79976.179305769998</v>
      </c>
      <c r="N55" s="239">
        <v>80868.361232922995</v>
      </c>
      <c r="O55" s="239">
        <v>79793.842149477001</v>
      </c>
      <c r="P55" s="239">
        <v>77806.298767846994</v>
      </c>
      <c r="Q55" s="239">
        <v>79881.446777097997</v>
      </c>
      <c r="R55" s="239">
        <v>91610.926419892014</v>
      </c>
      <c r="S55" s="239">
        <v>93487.581138622001</v>
      </c>
      <c r="T55" s="996">
        <v>93432.026446297008</v>
      </c>
      <c r="U55" s="374"/>
      <c r="V55" s="374"/>
    </row>
    <row r="56" spans="1:22" ht="12.95" customHeight="1">
      <c r="A56" s="122" t="s">
        <v>17</v>
      </c>
      <c r="B56" s="1453" t="s">
        <v>373</v>
      </c>
      <c r="C56" s="143">
        <v>39076.573449734002</v>
      </c>
      <c r="D56" s="143">
        <v>51865.598892376001</v>
      </c>
      <c r="E56" s="143">
        <v>48934.186528714003</v>
      </c>
      <c r="F56" s="143">
        <v>67206.289192679003</v>
      </c>
      <c r="G56" s="143">
        <v>91629.229628960005</v>
      </c>
      <c r="H56" s="143">
        <v>92919.004810133003</v>
      </c>
      <c r="I56" s="143">
        <v>55208.808008084001</v>
      </c>
      <c r="J56" s="143">
        <v>57552.398728432003</v>
      </c>
      <c r="K56" s="143">
        <v>58429.026173685001</v>
      </c>
      <c r="L56" s="143">
        <v>66564.947918948994</v>
      </c>
      <c r="M56" s="143">
        <v>67384.697765094999</v>
      </c>
      <c r="N56" s="143">
        <v>68185.659776601999</v>
      </c>
      <c r="O56" s="143">
        <v>66923.544884272997</v>
      </c>
      <c r="P56" s="143">
        <v>64745.309980655999</v>
      </c>
      <c r="Q56" s="143">
        <v>66589.994556026999</v>
      </c>
      <c r="R56" s="143">
        <v>78161.339530127007</v>
      </c>
      <c r="S56" s="143">
        <v>79972.196971415004</v>
      </c>
      <c r="T56" s="995">
        <v>79726.866916630999</v>
      </c>
      <c r="U56" s="53"/>
      <c r="V56" s="53"/>
    </row>
    <row r="57" spans="1:22" ht="12.95" customHeight="1">
      <c r="A57" s="122" t="s">
        <v>17</v>
      </c>
      <c r="B57" s="1453" t="s">
        <v>374</v>
      </c>
      <c r="C57" s="143">
        <v>16188.676776757</v>
      </c>
      <c r="D57" s="143">
        <v>26379.449543630999</v>
      </c>
      <c r="E57" s="143">
        <v>33095.479857719001</v>
      </c>
      <c r="F57" s="143">
        <v>174.95181427899999</v>
      </c>
      <c r="G57" s="143">
        <v>159.376250013</v>
      </c>
      <c r="H57" s="143">
        <v>158.49265815999999</v>
      </c>
      <c r="I57" s="143">
        <v>157.25801928800001</v>
      </c>
      <c r="J57" s="143">
        <v>153.80754250800001</v>
      </c>
      <c r="K57" s="143">
        <v>155.07206692400001</v>
      </c>
      <c r="L57" s="143">
        <v>155.47597776399999</v>
      </c>
      <c r="M57" s="143">
        <v>157.680004357</v>
      </c>
      <c r="N57" s="143">
        <v>160.78012110899999</v>
      </c>
      <c r="O57" s="143">
        <v>163.58138907599999</v>
      </c>
      <c r="P57" s="143">
        <v>167.488291893</v>
      </c>
      <c r="Q57" s="143">
        <v>173.11135370400001</v>
      </c>
      <c r="R57" s="143">
        <v>180.90714611600001</v>
      </c>
      <c r="S57" s="143">
        <v>180.781547993</v>
      </c>
      <c r="T57" s="995">
        <v>180.60938652999999</v>
      </c>
      <c r="U57" s="53"/>
      <c r="V57" s="53"/>
    </row>
    <row r="58" spans="1:22" ht="12.95" customHeight="1">
      <c r="A58" s="122" t="s">
        <v>17</v>
      </c>
      <c r="B58" s="1453" t="s">
        <v>328</v>
      </c>
      <c r="C58" s="143">
        <v>4104.8176060369997</v>
      </c>
      <c r="D58" s="143">
        <v>6215.0047183079996</v>
      </c>
      <c r="E58" s="143">
        <v>7742.0691557800001</v>
      </c>
      <c r="F58" s="143">
        <v>9465.2015539879994</v>
      </c>
      <c r="G58" s="143">
        <v>11407.321568632</v>
      </c>
      <c r="H58" s="143">
        <v>11589.761323793</v>
      </c>
      <c r="I58" s="143">
        <v>11751.831598074999</v>
      </c>
      <c r="J58" s="143">
        <v>11907.614275129001</v>
      </c>
      <c r="K58" s="143">
        <v>12099.250838874001</v>
      </c>
      <c r="L58" s="143">
        <v>12249.080295846001</v>
      </c>
      <c r="M58" s="143">
        <v>12433.801536318</v>
      </c>
      <c r="N58" s="143">
        <v>12521.921335212</v>
      </c>
      <c r="O58" s="143">
        <v>12706.715876128001</v>
      </c>
      <c r="P58" s="143">
        <v>12893.500495298</v>
      </c>
      <c r="Q58" s="143">
        <v>13118.340867367</v>
      </c>
      <c r="R58" s="143">
        <v>13268.679743649</v>
      </c>
      <c r="S58" s="143">
        <v>13334.602619214</v>
      </c>
      <c r="T58" s="995">
        <v>13524.550143136001</v>
      </c>
      <c r="U58" s="53"/>
      <c r="V58" s="53"/>
    </row>
    <row r="59" spans="1:22" s="166" customFormat="1" ht="12.95" customHeight="1">
      <c r="A59" s="1203" t="s">
        <v>375</v>
      </c>
      <c r="B59" s="1413"/>
      <c r="C59" s="239">
        <v>209292.82562378302</v>
      </c>
      <c r="D59" s="239">
        <v>218809.18505738102</v>
      </c>
      <c r="E59" s="239">
        <v>233976.94600669199</v>
      </c>
      <c r="F59" s="239">
        <v>266789.83671741601</v>
      </c>
      <c r="G59" s="239">
        <v>268839.089400183</v>
      </c>
      <c r="H59" s="239">
        <v>256288.51741562199</v>
      </c>
      <c r="I59" s="239">
        <v>251769.17438355199</v>
      </c>
      <c r="J59" s="239">
        <v>262965.22930795304</v>
      </c>
      <c r="K59" s="239">
        <v>264453.64609429799</v>
      </c>
      <c r="L59" s="239">
        <v>272773.33912667999</v>
      </c>
      <c r="M59" s="239">
        <v>273848.41372830601</v>
      </c>
      <c r="N59" s="239">
        <v>258422.909868205</v>
      </c>
      <c r="O59" s="239">
        <v>265031.59785761498</v>
      </c>
      <c r="P59" s="239">
        <v>259940.31384130701</v>
      </c>
      <c r="Q59" s="239">
        <v>275004.60334855999</v>
      </c>
      <c r="R59" s="239">
        <v>290012.25312194595</v>
      </c>
      <c r="S59" s="239">
        <v>300842.082249331</v>
      </c>
      <c r="T59" s="996">
        <v>280622.91320317303</v>
      </c>
      <c r="U59" s="374"/>
      <c r="V59" s="374"/>
    </row>
    <row r="60" spans="1:22" ht="12.95" customHeight="1">
      <c r="A60" s="122" t="s">
        <v>17</v>
      </c>
      <c r="B60" s="1453" t="s">
        <v>376</v>
      </c>
      <c r="C60" s="143">
        <v>208451.14036843201</v>
      </c>
      <c r="D60" s="143">
        <v>217325.06355165501</v>
      </c>
      <c r="E60" s="143">
        <v>232372.51250285999</v>
      </c>
      <c r="F60" s="143">
        <v>264066.656585533</v>
      </c>
      <c r="G60" s="143">
        <v>263575.49029286701</v>
      </c>
      <c r="H60" s="143">
        <v>250934.221546102</v>
      </c>
      <c r="I60" s="143">
        <v>246296.776839545</v>
      </c>
      <c r="J60" s="143">
        <v>257323.72649450801</v>
      </c>
      <c r="K60" s="143">
        <v>258730.93590598999</v>
      </c>
      <c r="L60" s="143">
        <v>266969.97092100198</v>
      </c>
      <c r="M60" s="143">
        <v>267732.51803053601</v>
      </c>
      <c r="N60" s="143">
        <v>252086.473097173</v>
      </c>
      <c r="O60" s="143">
        <v>258446.75184356401</v>
      </c>
      <c r="P60" s="143">
        <v>253221.98512546701</v>
      </c>
      <c r="Q60" s="143">
        <v>268125.68049570499</v>
      </c>
      <c r="R60" s="143">
        <v>282888.94943800097</v>
      </c>
      <c r="S60" s="143">
        <v>293685.43218188599</v>
      </c>
      <c r="T60" s="995">
        <v>273189.26962187001</v>
      </c>
      <c r="U60" s="53"/>
      <c r="V60" s="53"/>
    </row>
    <row r="61" spans="1:22" ht="12.95" customHeight="1">
      <c r="A61" s="122" t="s">
        <v>17</v>
      </c>
      <c r="B61" s="1453" t="s">
        <v>328</v>
      </c>
      <c r="C61" s="143">
        <v>841.68525535100002</v>
      </c>
      <c r="D61" s="143">
        <v>1484.1215057259999</v>
      </c>
      <c r="E61" s="143">
        <v>1604.433503832</v>
      </c>
      <c r="F61" s="143">
        <v>2723.1801318829998</v>
      </c>
      <c r="G61" s="143">
        <v>5263.5991073160003</v>
      </c>
      <c r="H61" s="143">
        <v>5354.2958695200005</v>
      </c>
      <c r="I61" s="143">
        <v>5472.3975440069999</v>
      </c>
      <c r="J61" s="143">
        <v>5641.5028134450004</v>
      </c>
      <c r="K61" s="143">
        <v>5722.7101883080004</v>
      </c>
      <c r="L61" s="143">
        <v>5803.3682056779999</v>
      </c>
      <c r="M61" s="143">
        <v>6115.89569777</v>
      </c>
      <c r="N61" s="143">
        <v>6336.4367710320003</v>
      </c>
      <c r="O61" s="143">
        <v>6584.8460140509997</v>
      </c>
      <c r="P61" s="143">
        <v>6718.3287158399999</v>
      </c>
      <c r="Q61" s="143">
        <v>6878.9228528550002</v>
      </c>
      <c r="R61" s="143">
        <v>7123.3036839449996</v>
      </c>
      <c r="S61" s="143">
        <v>7156.6500674449999</v>
      </c>
      <c r="T61" s="995">
        <v>7433.6435813030002</v>
      </c>
      <c r="U61" s="53"/>
      <c r="V61" s="53"/>
    </row>
    <row r="62" spans="1:22" s="166" customFormat="1" ht="12.95" customHeight="1">
      <c r="A62" s="1203" t="s">
        <v>377</v>
      </c>
      <c r="B62" s="1413"/>
      <c r="C62" s="239">
        <v>232267.42518349297</v>
      </c>
      <c r="D62" s="239">
        <v>284230.40263447596</v>
      </c>
      <c r="E62" s="239">
        <v>381308.49069096299</v>
      </c>
      <c r="F62" s="239">
        <v>337572.643677329</v>
      </c>
      <c r="G62" s="239">
        <v>345215.10753278097</v>
      </c>
      <c r="H62" s="239">
        <v>344428.55627508997</v>
      </c>
      <c r="I62" s="239">
        <v>349129.85079771798</v>
      </c>
      <c r="J62" s="239">
        <v>354898.110537256</v>
      </c>
      <c r="K62" s="239">
        <v>363519.98015369201</v>
      </c>
      <c r="L62" s="239">
        <v>368046.99858959101</v>
      </c>
      <c r="M62" s="239">
        <v>378058.26715258101</v>
      </c>
      <c r="N62" s="239">
        <v>382213.78594032896</v>
      </c>
      <c r="O62" s="239">
        <v>383991.60908525198</v>
      </c>
      <c r="P62" s="239">
        <v>388686.953779036</v>
      </c>
      <c r="Q62" s="239">
        <v>391581.63858262199</v>
      </c>
      <c r="R62" s="239">
        <v>394369.79338519898</v>
      </c>
      <c r="S62" s="239">
        <v>404081.03171978</v>
      </c>
      <c r="T62" s="996">
        <v>397129.522739454</v>
      </c>
      <c r="U62" s="374"/>
      <c r="V62" s="374"/>
    </row>
    <row r="63" spans="1:22" ht="12.95" customHeight="1">
      <c r="A63" s="122" t="s">
        <v>17</v>
      </c>
      <c r="B63" s="1453" t="s">
        <v>378</v>
      </c>
      <c r="C63" s="143">
        <v>5114.8896220750003</v>
      </c>
      <c r="D63" s="143">
        <v>4488.0246307690004</v>
      </c>
      <c r="E63" s="143">
        <v>4349.3915972739997</v>
      </c>
      <c r="F63" s="143">
        <v>4926.2695635500004</v>
      </c>
      <c r="G63" s="143">
        <v>5347.9429055580003</v>
      </c>
      <c r="H63" s="143">
        <v>5304.3205375750003</v>
      </c>
      <c r="I63" s="143">
        <v>5269.293867804</v>
      </c>
      <c r="J63" s="143">
        <v>5262.300581945</v>
      </c>
      <c r="K63" s="143">
        <v>5238.9321926490002</v>
      </c>
      <c r="L63" s="143">
        <v>5211.93037886</v>
      </c>
      <c r="M63" s="143">
        <v>5235.8761689809999</v>
      </c>
      <c r="N63" s="143">
        <v>5228.0725824020001</v>
      </c>
      <c r="O63" s="143">
        <v>5218.1437798449997</v>
      </c>
      <c r="P63" s="143">
        <v>5286.1632236060004</v>
      </c>
      <c r="Q63" s="143">
        <v>5364.2659150130003</v>
      </c>
      <c r="R63" s="143">
        <v>5367.6490255500003</v>
      </c>
      <c r="S63" s="143">
        <v>5647.6951669749997</v>
      </c>
      <c r="T63" s="995">
        <v>5621.7339819680001</v>
      </c>
      <c r="U63" s="53"/>
      <c r="V63" s="53"/>
    </row>
    <row r="64" spans="1:22" ht="12.95" customHeight="1">
      <c r="A64" s="122" t="s">
        <v>17</v>
      </c>
      <c r="B64" s="1453" t="s">
        <v>379</v>
      </c>
      <c r="C64" s="143">
        <v>227010.34429507999</v>
      </c>
      <c r="D64" s="143">
        <v>279603.50664616399</v>
      </c>
      <c r="E64" s="143">
        <v>376821.15491242497</v>
      </c>
      <c r="F64" s="143">
        <v>332646.37411377899</v>
      </c>
      <c r="G64" s="143">
        <v>339867.16462722298</v>
      </c>
      <c r="H64" s="143">
        <v>339124.23573751497</v>
      </c>
      <c r="I64" s="143">
        <v>343860.55692991399</v>
      </c>
      <c r="J64" s="143">
        <v>349635.80995531101</v>
      </c>
      <c r="K64" s="143">
        <v>358281.04796104302</v>
      </c>
      <c r="L64" s="143">
        <v>362835.06821073103</v>
      </c>
      <c r="M64" s="143">
        <v>372822.39098359999</v>
      </c>
      <c r="N64" s="143">
        <v>376985.71335792699</v>
      </c>
      <c r="O64" s="143">
        <v>378773.46530540701</v>
      </c>
      <c r="P64" s="143">
        <v>383400.79055542999</v>
      </c>
      <c r="Q64" s="143">
        <v>386217.37266760902</v>
      </c>
      <c r="R64" s="143">
        <v>389002.14435964898</v>
      </c>
      <c r="S64" s="143">
        <v>398433.33655280498</v>
      </c>
      <c r="T64" s="995">
        <v>391507.78875748598</v>
      </c>
      <c r="U64" s="53"/>
      <c r="V64" s="53"/>
    </row>
    <row r="65" spans="1:22" ht="12.95" customHeight="1">
      <c r="A65" s="122"/>
      <c r="B65" s="1455" t="s">
        <v>380</v>
      </c>
      <c r="C65" s="143">
        <v>224153.670612849</v>
      </c>
      <c r="D65" s="143">
        <v>276872.58573153301</v>
      </c>
      <c r="E65" s="143">
        <v>306651.619380416</v>
      </c>
      <c r="F65" s="143">
        <v>329136.86435084202</v>
      </c>
      <c r="G65" s="143">
        <v>336558.72103251697</v>
      </c>
      <c r="H65" s="143">
        <v>335813.59518970503</v>
      </c>
      <c r="I65" s="143">
        <v>340550.43888767902</v>
      </c>
      <c r="J65" s="143">
        <v>346324.578194228</v>
      </c>
      <c r="K65" s="143">
        <v>354966.68763115403</v>
      </c>
      <c r="L65" s="143">
        <v>359520.18152265402</v>
      </c>
      <c r="M65" s="143">
        <v>369270.15893858799</v>
      </c>
      <c r="N65" s="143">
        <v>373433.89447747602</v>
      </c>
      <c r="O65" s="143">
        <v>375227.56783263601</v>
      </c>
      <c r="P65" s="143">
        <v>379857.24789056199</v>
      </c>
      <c r="Q65" s="143">
        <v>382670.41142623097</v>
      </c>
      <c r="R65" s="143">
        <v>385455.29655836499</v>
      </c>
      <c r="S65" s="143">
        <v>394853.09639078699</v>
      </c>
      <c r="T65" s="995">
        <v>387925.79399255401</v>
      </c>
      <c r="U65" s="53"/>
      <c r="V65" s="53"/>
    </row>
    <row r="66" spans="1:22" ht="12.95" customHeight="1">
      <c r="A66" s="122"/>
      <c r="B66" s="1455" t="s">
        <v>328</v>
      </c>
      <c r="C66" s="143">
        <v>2856.6736822309999</v>
      </c>
      <c r="D66" s="143">
        <v>2730.920914631</v>
      </c>
      <c r="E66" s="143">
        <v>70169.535532009002</v>
      </c>
      <c r="F66" s="143">
        <v>3509.5097629369998</v>
      </c>
      <c r="G66" s="143">
        <v>3308.4435947060001</v>
      </c>
      <c r="H66" s="143">
        <v>3310.64054781</v>
      </c>
      <c r="I66" s="143">
        <v>3310.1180422349998</v>
      </c>
      <c r="J66" s="143">
        <v>3311.231761083</v>
      </c>
      <c r="K66" s="143">
        <v>3314.3603298889998</v>
      </c>
      <c r="L66" s="143">
        <v>3314.8866880770001</v>
      </c>
      <c r="M66" s="143">
        <v>3552.2320450120001</v>
      </c>
      <c r="N66" s="143">
        <v>3551.818880451</v>
      </c>
      <c r="O66" s="143">
        <v>3545.8974727710001</v>
      </c>
      <c r="P66" s="143">
        <v>3543.542664868</v>
      </c>
      <c r="Q66" s="143">
        <v>3546.9612413780001</v>
      </c>
      <c r="R66" s="143">
        <v>3546.8478012840001</v>
      </c>
      <c r="S66" s="143">
        <v>3580.2401620179999</v>
      </c>
      <c r="T66" s="995">
        <v>3581.9947649320002</v>
      </c>
      <c r="U66" s="53"/>
      <c r="V66" s="53"/>
    </row>
    <row r="67" spans="1:22" ht="12.95" customHeight="1">
      <c r="A67" s="122" t="s">
        <v>17</v>
      </c>
      <c r="B67" s="1453" t="s">
        <v>381</v>
      </c>
      <c r="C67" s="143">
        <v>142.19126633799999</v>
      </c>
      <c r="D67" s="143">
        <v>138.87135754299999</v>
      </c>
      <c r="E67" s="143">
        <v>137.94418126400001</v>
      </c>
      <c r="F67" s="143">
        <v>0</v>
      </c>
      <c r="G67" s="143">
        <v>0</v>
      </c>
      <c r="H67" s="143">
        <v>0</v>
      </c>
      <c r="I67" s="143">
        <v>0</v>
      </c>
      <c r="J67" s="143">
        <v>0</v>
      </c>
      <c r="K67" s="143">
        <v>0</v>
      </c>
      <c r="L67" s="143">
        <v>0</v>
      </c>
      <c r="M67" s="143">
        <v>0</v>
      </c>
      <c r="N67" s="143">
        <v>0</v>
      </c>
      <c r="O67" s="143">
        <v>0</v>
      </c>
      <c r="P67" s="143">
        <v>0</v>
      </c>
      <c r="Q67" s="143">
        <v>0</v>
      </c>
      <c r="R67" s="143">
        <v>0</v>
      </c>
      <c r="S67" s="143">
        <v>0</v>
      </c>
      <c r="T67" s="995">
        <v>0</v>
      </c>
      <c r="U67" s="53"/>
      <c r="V67" s="53"/>
    </row>
    <row r="68" spans="1:22" ht="12.95" customHeight="1">
      <c r="A68" s="122"/>
      <c r="B68" s="1455" t="s">
        <v>380</v>
      </c>
      <c r="C68" s="143">
        <v>142.19126633799999</v>
      </c>
      <c r="D68" s="143">
        <v>138.87135754299999</v>
      </c>
      <c r="E68" s="143">
        <v>137.94418126400001</v>
      </c>
      <c r="F68" s="143">
        <v>0</v>
      </c>
      <c r="G68" s="143">
        <v>0</v>
      </c>
      <c r="H68" s="143">
        <v>0</v>
      </c>
      <c r="I68" s="143">
        <v>0</v>
      </c>
      <c r="J68" s="143">
        <v>0</v>
      </c>
      <c r="K68" s="143">
        <v>0</v>
      </c>
      <c r="L68" s="143">
        <v>0</v>
      </c>
      <c r="M68" s="143">
        <v>0</v>
      </c>
      <c r="N68" s="143">
        <v>0</v>
      </c>
      <c r="O68" s="143">
        <v>0</v>
      </c>
      <c r="P68" s="143">
        <v>0</v>
      </c>
      <c r="Q68" s="143">
        <v>0</v>
      </c>
      <c r="R68" s="143">
        <v>0</v>
      </c>
      <c r="S68" s="143">
        <v>0</v>
      </c>
      <c r="T68" s="995">
        <v>0</v>
      </c>
      <c r="U68" s="53"/>
      <c r="V68" s="53"/>
    </row>
    <row r="69" spans="1:22" ht="12.95" customHeight="1">
      <c r="A69" s="122"/>
      <c r="B69" s="1455" t="s">
        <v>328</v>
      </c>
      <c r="C69" s="143">
        <v>0</v>
      </c>
      <c r="D69" s="143">
        <v>0</v>
      </c>
      <c r="E69" s="143">
        <v>0</v>
      </c>
      <c r="F69" s="143">
        <v>0</v>
      </c>
      <c r="G69" s="143">
        <v>0</v>
      </c>
      <c r="H69" s="143">
        <v>0</v>
      </c>
      <c r="I69" s="143">
        <v>0</v>
      </c>
      <c r="J69" s="143">
        <v>0</v>
      </c>
      <c r="K69" s="143">
        <v>0</v>
      </c>
      <c r="L69" s="143">
        <v>0</v>
      </c>
      <c r="M69" s="143">
        <v>0</v>
      </c>
      <c r="N69" s="143">
        <v>0</v>
      </c>
      <c r="O69" s="143">
        <v>0</v>
      </c>
      <c r="P69" s="143">
        <v>0</v>
      </c>
      <c r="Q69" s="143">
        <v>0</v>
      </c>
      <c r="R69" s="143">
        <v>0</v>
      </c>
      <c r="S69" s="143">
        <v>0</v>
      </c>
      <c r="T69" s="995">
        <v>0</v>
      </c>
      <c r="U69" s="53"/>
      <c r="V69" s="53"/>
    </row>
    <row r="70" spans="1:22" ht="12.95" customHeight="1" thickBot="1">
      <c r="A70" s="148"/>
      <c r="B70" s="290"/>
      <c r="C70" s="289"/>
      <c r="D70" s="289"/>
      <c r="E70" s="289"/>
      <c r="F70" s="289"/>
      <c r="G70" s="289"/>
      <c r="H70" s="289"/>
      <c r="I70" s="289"/>
      <c r="J70" s="289"/>
      <c r="K70" s="289"/>
      <c r="L70" s="289"/>
      <c r="M70" s="289"/>
      <c r="N70" s="289"/>
      <c r="O70" s="289"/>
      <c r="P70" s="289"/>
      <c r="Q70" s="289"/>
      <c r="R70" s="289"/>
      <c r="S70" s="289"/>
      <c r="T70" s="376"/>
      <c r="U70" s="53"/>
      <c r="V70" s="53"/>
    </row>
    <row r="71" spans="1:22" ht="10.9" hidden="1" customHeight="1" thickBot="1">
      <c r="A71" s="1254" t="s">
        <v>243</v>
      </c>
      <c r="B71" s="1512"/>
      <c r="C71" s="1513"/>
      <c r="D71" s="1513"/>
      <c r="E71" s="1513"/>
      <c r="F71" s="1513"/>
      <c r="G71" s="1513"/>
      <c r="H71" s="1513"/>
      <c r="I71" s="1513"/>
      <c r="J71" s="1513"/>
      <c r="K71" s="1513"/>
      <c r="L71" s="1513"/>
      <c r="M71" s="1513"/>
      <c r="N71" s="1513"/>
      <c r="O71" s="1513"/>
      <c r="P71" s="1513"/>
      <c r="Q71" s="1513"/>
      <c r="R71" s="1513"/>
      <c r="S71" s="1513"/>
      <c r="T71" s="1004"/>
      <c r="U71" s="53"/>
      <c r="V71" s="53"/>
    </row>
    <row r="72" spans="1:22" ht="10.9" hidden="1" customHeight="1">
      <c r="A72" s="1254" t="s">
        <v>241</v>
      </c>
      <c r="B72" s="1514"/>
      <c r="C72" s="1513"/>
      <c r="D72" s="1513"/>
      <c r="E72" s="1513"/>
      <c r="F72" s="1513"/>
      <c r="G72" s="1513"/>
      <c r="H72" s="1513"/>
      <c r="I72" s="1513"/>
      <c r="J72" s="1513"/>
      <c r="K72" s="1513"/>
      <c r="L72" s="1513"/>
      <c r="M72" s="1513"/>
      <c r="N72" s="1513"/>
      <c r="O72" s="1513"/>
      <c r="P72" s="1513"/>
      <c r="Q72" s="1513"/>
      <c r="R72" s="1513"/>
      <c r="S72" s="1513"/>
      <c r="T72" s="1004"/>
      <c r="U72" s="53"/>
      <c r="V72" s="53"/>
    </row>
    <row r="73" spans="1:22" ht="10.9" hidden="1" customHeight="1">
      <c r="A73" s="1254" t="s">
        <v>242</v>
      </c>
      <c r="B73" s="1514"/>
      <c r="C73" s="1513"/>
      <c r="D73" s="1513"/>
      <c r="E73" s="1513"/>
      <c r="F73" s="1513"/>
      <c r="G73" s="1513"/>
      <c r="H73" s="1513"/>
      <c r="I73" s="1513"/>
      <c r="J73" s="1513"/>
      <c r="K73" s="1513"/>
      <c r="L73" s="1513"/>
      <c r="M73" s="1513"/>
      <c r="N73" s="1513"/>
      <c r="O73" s="1513"/>
      <c r="P73" s="1513"/>
      <c r="Q73" s="1513"/>
      <c r="R73" s="1513"/>
      <c r="S73" s="1513"/>
      <c r="T73" s="1004"/>
      <c r="U73" s="53"/>
      <c r="V73" s="53"/>
    </row>
    <row r="74" spans="1:22" ht="20.45" hidden="1" customHeight="1">
      <c r="A74" s="1233" t="s">
        <v>239</v>
      </c>
      <c r="B74" s="1480"/>
      <c r="C74" s="1517"/>
      <c r="D74" s="1517"/>
      <c r="E74" s="1517"/>
      <c r="F74" s="1517"/>
      <c r="G74" s="1517"/>
      <c r="H74" s="1517"/>
      <c r="I74" s="1517"/>
      <c r="J74" s="1517"/>
      <c r="K74" s="1517"/>
      <c r="L74" s="1517"/>
      <c r="M74" s="1517"/>
      <c r="N74" s="1517"/>
      <c r="O74" s="1517"/>
      <c r="P74" s="1517"/>
      <c r="Q74" s="1517"/>
      <c r="R74" s="1517"/>
      <c r="S74" s="1517"/>
      <c r="T74" s="1518"/>
      <c r="U74" s="53"/>
      <c r="V74" s="53"/>
    </row>
    <row r="75" spans="1:22" ht="75" customHeight="1">
      <c r="A75" s="1246" t="s">
        <v>293</v>
      </c>
      <c r="B75" s="1247"/>
      <c r="C75" s="1247"/>
      <c r="D75" s="1247"/>
      <c r="E75" s="1247"/>
      <c r="F75" s="1247"/>
      <c r="G75" s="1247"/>
      <c r="H75" s="1247"/>
      <c r="I75" s="1247"/>
      <c r="J75" s="1247"/>
      <c r="K75" s="1247"/>
      <c r="L75" s="1247"/>
      <c r="M75" s="1247"/>
      <c r="N75" s="1247"/>
      <c r="O75" s="1247"/>
      <c r="P75" s="1247"/>
      <c r="Q75" s="1247"/>
      <c r="R75" s="1247"/>
      <c r="S75" s="1247"/>
      <c r="T75" s="1248"/>
      <c r="U75" s="53"/>
      <c r="V75" s="53"/>
    </row>
    <row r="76" spans="1:22" ht="22.35" customHeight="1">
      <c r="A76" s="1210" t="s">
        <v>405</v>
      </c>
      <c r="B76" s="1429"/>
      <c r="C76" s="1235" t="s">
        <v>277</v>
      </c>
      <c r="D76" s="1235" t="s">
        <v>842</v>
      </c>
      <c r="E76" s="1234">
        <v>2021</v>
      </c>
      <c r="F76" s="1234">
        <v>2022</v>
      </c>
      <c r="G76" s="1234">
        <v>2023</v>
      </c>
      <c r="H76" s="1234">
        <v>2024</v>
      </c>
      <c r="I76" s="1234"/>
      <c r="J76" s="1234"/>
      <c r="K76" s="1234"/>
      <c r="L76" s="1234"/>
      <c r="M76" s="1234"/>
      <c r="N76" s="1234"/>
      <c r="O76" s="1234"/>
      <c r="P76" s="1234"/>
      <c r="Q76" s="1234"/>
      <c r="R76" s="1234"/>
      <c r="S76" s="1234"/>
      <c r="T76" s="1135">
        <v>2025</v>
      </c>
      <c r="U76" s="53"/>
      <c r="V76" s="53"/>
    </row>
    <row r="77" spans="1:22" ht="22.35" customHeight="1">
      <c r="A77" s="1210"/>
      <c r="B77" s="1429"/>
      <c r="C77" s="1242"/>
      <c r="D77" s="1242"/>
      <c r="E77" s="1475"/>
      <c r="F77" s="1234"/>
      <c r="G77" s="1234"/>
      <c r="H77" s="776" t="s">
        <v>0</v>
      </c>
      <c r="I77" s="776" t="s">
        <v>1</v>
      </c>
      <c r="J77" s="776" t="s">
        <v>2</v>
      </c>
      <c r="K77" s="776" t="s">
        <v>3</v>
      </c>
      <c r="L77" s="776" t="s">
        <v>4</v>
      </c>
      <c r="M77" s="885" t="s">
        <v>5</v>
      </c>
      <c r="N77" s="885" t="s">
        <v>6</v>
      </c>
      <c r="O77" s="885" t="s">
        <v>267</v>
      </c>
      <c r="P77" s="885" t="s">
        <v>7</v>
      </c>
      <c r="Q77" s="885" t="s">
        <v>13</v>
      </c>
      <c r="R77" s="885" t="s">
        <v>14</v>
      </c>
      <c r="S77" s="885" t="s">
        <v>15</v>
      </c>
      <c r="T77" s="1144" t="s">
        <v>0</v>
      </c>
      <c r="U77" s="53"/>
      <c r="V77" s="53"/>
    </row>
    <row r="78" spans="1:22" s="228" customFormat="1" ht="12.95" customHeight="1">
      <c r="A78" s="1203" t="s">
        <v>364</v>
      </c>
      <c r="B78" s="1413"/>
      <c r="C78" s="239">
        <v>5261.7293534310002</v>
      </c>
      <c r="D78" s="239">
        <v>7323.8216898780001</v>
      </c>
      <c r="E78" s="239">
        <v>13569.850271665</v>
      </c>
      <c r="F78" s="239">
        <v>11454.033195608001</v>
      </c>
      <c r="G78" s="239">
        <v>12739.482691576999</v>
      </c>
      <c r="H78" s="239">
        <v>15600.904590566999</v>
      </c>
      <c r="I78" s="239">
        <v>17681.256019214998</v>
      </c>
      <c r="J78" s="239">
        <v>17658.069761207</v>
      </c>
      <c r="K78" s="239">
        <v>19393.182552120998</v>
      </c>
      <c r="L78" s="239">
        <v>17126.119648069001</v>
      </c>
      <c r="M78" s="239">
        <v>15567.449019391999</v>
      </c>
      <c r="N78" s="239">
        <v>17301.247156275</v>
      </c>
      <c r="O78" s="239">
        <v>17361.976979378</v>
      </c>
      <c r="P78" s="239">
        <v>17038.470348598999</v>
      </c>
      <c r="Q78" s="239">
        <v>17654.465094496998</v>
      </c>
      <c r="R78" s="239">
        <v>18418.176729522002</v>
      </c>
      <c r="S78" s="239">
        <v>13016.953614908998</v>
      </c>
      <c r="T78" s="996">
        <v>17727.546947809999</v>
      </c>
      <c r="U78" s="374"/>
      <c r="V78" s="374"/>
    </row>
    <row r="79" spans="1:22" s="65" customFormat="1" ht="12.95" customHeight="1">
      <c r="A79" s="122" t="s">
        <v>17</v>
      </c>
      <c r="B79" s="1453" t="s">
        <v>365</v>
      </c>
      <c r="C79" s="143">
        <v>0.47884994800000003</v>
      </c>
      <c r="D79" s="143">
        <v>108</v>
      </c>
      <c r="E79" s="143">
        <v>108</v>
      </c>
      <c r="F79" s="143">
        <v>108</v>
      </c>
      <c r="G79" s="143">
        <v>108</v>
      </c>
      <c r="H79" s="143">
        <v>108</v>
      </c>
      <c r="I79" s="143">
        <v>108</v>
      </c>
      <c r="J79" s="143">
        <v>108</v>
      </c>
      <c r="K79" s="143">
        <v>108</v>
      </c>
      <c r="L79" s="143">
        <v>108</v>
      </c>
      <c r="M79" s="143">
        <v>108</v>
      </c>
      <c r="N79" s="143">
        <v>108</v>
      </c>
      <c r="O79" s="143">
        <v>108</v>
      </c>
      <c r="P79" s="143">
        <v>108</v>
      </c>
      <c r="Q79" s="143">
        <v>108</v>
      </c>
      <c r="R79" s="143">
        <v>108</v>
      </c>
      <c r="S79" s="143">
        <v>108</v>
      </c>
      <c r="T79" s="995">
        <v>108</v>
      </c>
      <c r="U79" s="53"/>
      <c r="V79" s="53"/>
    </row>
    <row r="80" spans="1:22" s="65" customFormat="1" ht="12.95" customHeight="1">
      <c r="A80" s="122" t="s">
        <v>17</v>
      </c>
      <c r="B80" s="1453" t="s">
        <v>366</v>
      </c>
      <c r="C80" s="143">
        <v>987.79443352600003</v>
      </c>
      <c r="D80" s="143">
        <v>885.35859429499999</v>
      </c>
      <c r="E80" s="143">
        <v>5970.220657103001</v>
      </c>
      <c r="F80" s="143">
        <v>3719.7069770630001</v>
      </c>
      <c r="G80" s="143">
        <v>1669.9168570730001</v>
      </c>
      <c r="H80" s="143">
        <v>4465.9742922510004</v>
      </c>
      <c r="I80" s="143">
        <v>5320.63177473</v>
      </c>
      <c r="J80" s="143">
        <v>5300.8623270589997</v>
      </c>
      <c r="K80" s="143">
        <v>8956.7387570680003</v>
      </c>
      <c r="L80" s="143">
        <v>6375.9920306419999</v>
      </c>
      <c r="M80" s="143">
        <v>3968.2585327940001</v>
      </c>
      <c r="N80" s="143">
        <v>5306.1743627440001</v>
      </c>
      <c r="O80" s="143">
        <v>4518.9887770320001</v>
      </c>
      <c r="P80" s="143">
        <v>6166.8912505959997</v>
      </c>
      <c r="Q80" s="143">
        <v>7136.2940970090003</v>
      </c>
      <c r="R80" s="143">
        <v>7368.4508942359998</v>
      </c>
      <c r="S80" s="143">
        <v>2135.2465332359998</v>
      </c>
      <c r="T80" s="995">
        <v>5417.957968662</v>
      </c>
      <c r="U80" s="53"/>
      <c r="V80" s="53"/>
    </row>
    <row r="81" spans="1:22" s="65" customFormat="1" ht="12.95" customHeight="1">
      <c r="A81" s="122" t="s">
        <v>17</v>
      </c>
      <c r="B81" s="1453" t="s">
        <v>328</v>
      </c>
      <c r="C81" s="143">
        <v>4273.4560699570002</v>
      </c>
      <c r="D81" s="143">
        <v>6330.4630955829998</v>
      </c>
      <c r="E81" s="143">
        <v>7491.6296145619999</v>
      </c>
      <c r="F81" s="143">
        <v>7626.3262185450003</v>
      </c>
      <c r="G81" s="143">
        <v>10961.565834503999</v>
      </c>
      <c r="H81" s="143">
        <v>11026.930298316</v>
      </c>
      <c r="I81" s="143">
        <v>12252.624244485</v>
      </c>
      <c r="J81" s="143">
        <v>12249.207434148</v>
      </c>
      <c r="K81" s="143">
        <v>10328.443795052999</v>
      </c>
      <c r="L81" s="143">
        <v>10642.127617427001</v>
      </c>
      <c r="M81" s="143">
        <v>11491.190486598</v>
      </c>
      <c r="N81" s="143">
        <v>11887.072793531001</v>
      </c>
      <c r="O81" s="143">
        <v>12734.988202346</v>
      </c>
      <c r="P81" s="143">
        <v>10763.579098003</v>
      </c>
      <c r="Q81" s="143">
        <v>10410.170997488</v>
      </c>
      <c r="R81" s="143">
        <v>10941.725835286001</v>
      </c>
      <c r="S81" s="143">
        <v>10773.707081672999</v>
      </c>
      <c r="T81" s="995">
        <v>12201.588979148</v>
      </c>
      <c r="U81" s="53"/>
      <c r="V81" s="53"/>
    </row>
    <row r="82" spans="1:22" s="228" customFormat="1" ht="12.95" customHeight="1">
      <c r="A82" s="1203" t="s">
        <v>367</v>
      </c>
      <c r="B82" s="1413"/>
      <c r="C82" s="239">
        <v>26073.559747460997</v>
      </c>
      <c r="D82" s="239">
        <v>28035.104099213</v>
      </c>
      <c r="E82" s="239">
        <v>40281.594057605995</v>
      </c>
      <c r="F82" s="239">
        <v>42244.137132455005</v>
      </c>
      <c r="G82" s="239">
        <v>43359.376576918999</v>
      </c>
      <c r="H82" s="239">
        <v>47839.969076758003</v>
      </c>
      <c r="I82" s="239">
        <v>48845.419096448997</v>
      </c>
      <c r="J82" s="239">
        <v>51171.424069104003</v>
      </c>
      <c r="K82" s="239">
        <v>54611.896997215998</v>
      </c>
      <c r="L82" s="239">
        <v>51307.147111433995</v>
      </c>
      <c r="M82" s="239">
        <v>47351.499875240006</v>
      </c>
      <c r="N82" s="239">
        <v>48648.215799080004</v>
      </c>
      <c r="O82" s="239">
        <v>47370.207035503001</v>
      </c>
      <c r="P82" s="239">
        <v>47145.630977820998</v>
      </c>
      <c r="Q82" s="239">
        <v>48609.614395750003</v>
      </c>
      <c r="R82" s="239">
        <v>47896.024157386993</v>
      </c>
      <c r="S82" s="239">
        <v>42142.837273855999</v>
      </c>
      <c r="T82" s="996">
        <v>44866.632327177998</v>
      </c>
      <c r="U82" s="374"/>
      <c r="V82" s="374"/>
    </row>
    <row r="83" spans="1:22" s="65" customFormat="1" ht="12.95" customHeight="1">
      <c r="A83" s="122" t="s">
        <v>17</v>
      </c>
      <c r="B83" s="1453" t="s">
        <v>368</v>
      </c>
      <c r="C83" s="143">
        <v>20831.504923323999</v>
      </c>
      <c r="D83" s="143">
        <v>21199.680677967001</v>
      </c>
      <c r="E83" s="143">
        <v>20262.543695208002</v>
      </c>
      <c r="F83" s="143">
        <v>27067.423929517001</v>
      </c>
      <c r="G83" s="143">
        <v>30674.269137308998</v>
      </c>
      <c r="H83" s="143">
        <v>31093.679056946999</v>
      </c>
      <c r="I83" s="143">
        <v>31315.395123767001</v>
      </c>
      <c r="J83" s="143">
        <v>32861.265885366003</v>
      </c>
      <c r="K83" s="143">
        <v>32481.059784184999</v>
      </c>
      <c r="L83" s="143">
        <v>32586.001101039001</v>
      </c>
      <c r="M83" s="143">
        <v>31529.258352100002</v>
      </c>
      <c r="N83" s="143">
        <v>31390.201191079999</v>
      </c>
      <c r="O83" s="143">
        <v>30926.204218371</v>
      </c>
      <c r="P83" s="143">
        <v>28491.126726244998</v>
      </c>
      <c r="Q83" s="143">
        <v>28616.631868551001</v>
      </c>
      <c r="R83" s="143">
        <v>28308.088296833001</v>
      </c>
      <c r="S83" s="143">
        <v>26123.030439142</v>
      </c>
      <c r="T83" s="995">
        <v>25180.484829424</v>
      </c>
      <c r="U83" s="53"/>
      <c r="V83" s="53"/>
    </row>
    <row r="84" spans="1:22" s="65" customFormat="1" ht="12.95" customHeight="1">
      <c r="A84" s="122"/>
      <c r="B84" s="1454" t="s">
        <v>705</v>
      </c>
      <c r="C84" s="143">
        <v>7548.7170219660002</v>
      </c>
      <c r="D84" s="143">
        <v>4826.0240684749997</v>
      </c>
      <c r="E84" s="143">
        <v>6009.2359617820002</v>
      </c>
      <c r="F84" s="143">
        <v>8793.6812198330008</v>
      </c>
      <c r="G84" s="143">
        <v>8676.4171131069998</v>
      </c>
      <c r="H84" s="143">
        <v>9061.1376165990005</v>
      </c>
      <c r="I84" s="143">
        <v>8851.9260483739999</v>
      </c>
      <c r="J84" s="143">
        <v>9069.802186682</v>
      </c>
      <c r="K84" s="143">
        <v>9414.5888064869996</v>
      </c>
      <c r="L84" s="143">
        <v>8968.9285771140003</v>
      </c>
      <c r="M84" s="143">
        <v>7975.1046265819996</v>
      </c>
      <c r="N84" s="143">
        <v>8123.5415165080003</v>
      </c>
      <c r="O84" s="143">
        <v>7949.404172474</v>
      </c>
      <c r="P84" s="143">
        <v>7674.3915972109999</v>
      </c>
      <c r="Q84" s="143">
        <v>7854.5206106719997</v>
      </c>
      <c r="R84" s="143">
        <v>7766.0064811570001</v>
      </c>
      <c r="S84" s="143">
        <v>6938.2143985399998</v>
      </c>
      <c r="T84" s="995">
        <v>7066.3658894709997</v>
      </c>
      <c r="U84" s="53"/>
      <c r="V84" s="53"/>
    </row>
    <row r="85" spans="1:22" s="65" customFormat="1" ht="12.95" customHeight="1">
      <c r="A85" s="122"/>
      <c r="B85" s="1454" t="s">
        <v>706</v>
      </c>
      <c r="C85" s="143">
        <v>13282.787901358</v>
      </c>
      <c r="D85" s="143">
        <v>16373.656609492</v>
      </c>
      <c r="E85" s="143">
        <v>14253.307733426</v>
      </c>
      <c r="F85" s="143">
        <v>18273.742709684</v>
      </c>
      <c r="G85" s="143">
        <v>21997.852024201999</v>
      </c>
      <c r="H85" s="143">
        <v>22032.541440347999</v>
      </c>
      <c r="I85" s="143">
        <v>22463.469075393001</v>
      </c>
      <c r="J85" s="143">
        <v>23791.463698684001</v>
      </c>
      <c r="K85" s="143">
        <v>23066.470977698002</v>
      </c>
      <c r="L85" s="143">
        <v>23617.072523924999</v>
      </c>
      <c r="M85" s="143">
        <v>23554.153725518001</v>
      </c>
      <c r="N85" s="143">
        <v>23266.659674572002</v>
      </c>
      <c r="O85" s="143">
        <v>22976.800045896998</v>
      </c>
      <c r="P85" s="143">
        <v>20816.735129034001</v>
      </c>
      <c r="Q85" s="143">
        <v>20762.111257879002</v>
      </c>
      <c r="R85" s="143">
        <v>20542.081815676</v>
      </c>
      <c r="S85" s="143">
        <v>19184.816040602</v>
      </c>
      <c r="T85" s="995">
        <v>18114.118939953001</v>
      </c>
      <c r="U85" s="53"/>
      <c r="V85" s="53"/>
    </row>
    <row r="86" spans="1:22" s="65" customFormat="1" ht="12.95" customHeight="1">
      <c r="A86" s="122" t="s">
        <v>17</v>
      </c>
      <c r="B86" s="1453" t="s">
        <v>369</v>
      </c>
      <c r="C86" s="143">
        <v>316.72379742499999</v>
      </c>
      <c r="D86" s="143">
        <v>826.09184526199999</v>
      </c>
      <c r="E86" s="143">
        <v>976.19185187999994</v>
      </c>
      <c r="F86" s="143">
        <v>977.23530896199998</v>
      </c>
      <c r="G86" s="143">
        <v>788.61386557100002</v>
      </c>
      <c r="H86" s="143">
        <v>741.66441984300002</v>
      </c>
      <c r="I86" s="143">
        <v>971.61362698899995</v>
      </c>
      <c r="J86" s="143">
        <v>577.99219733799998</v>
      </c>
      <c r="K86" s="143">
        <v>586.14484652399995</v>
      </c>
      <c r="L86" s="143">
        <v>524.976147997</v>
      </c>
      <c r="M86" s="143">
        <v>529.47719306099998</v>
      </c>
      <c r="N86" s="143">
        <v>595.975911064</v>
      </c>
      <c r="O86" s="143">
        <v>629.94830594099994</v>
      </c>
      <c r="P86" s="143">
        <v>616.99577180400001</v>
      </c>
      <c r="Q86" s="143">
        <v>584.26783183800001</v>
      </c>
      <c r="R86" s="143">
        <v>520.18377704900001</v>
      </c>
      <c r="S86" s="143">
        <v>949.19097717600005</v>
      </c>
      <c r="T86" s="995">
        <v>962.92560223299995</v>
      </c>
      <c r="U86" s="53"/>
      <c r="V86" s="53"/>
    </row>
    <row r="87" spans="1:22" s="65" customFormat="1" ht="12.95" customHeight="1">
      <c r="A87" s="122"/>
      <c r="B87" s="1454" t="s">
        <v>705</v>
      </c>
      <c r="C87" s="143">
        <v>53.109149305999999</v>
      </c>
      <c r="D87" s="143">
        <v>116.962200135</v>
      </c>
      <c r="E87" s="143">
        <v>69.332351880000004</v>
      </c>
      <c r="F87" s="143">
        <v>365.58285352500002</v>
      </c>
      <c r="G87" s="143">
        <v>319.32844034999999</v>
      </c>
      <c r="H87" s="143">
        <v>324.86370942500002</v>
      </c>
      <c r="I87" s="143">
        <v>302.86807970199999</v>
      </c>
      <c r="J87" s="143">
        <v>247.761135021</v>
      </c>
      <c r="K87" s="143">
        <v>241.04963745000001</v>
      </c>
      <c r="L87" s="143">
        <v>242.126844121</v>
      </c>
      <c r="M87" s="143">
        <v>239.52629819000001</v>
      </c>
      <c r="N87" s="143">
        <v>249.114588043</v>
      </c>
      <c r="O87" s="143">
        <v>248.78357779800001</v>
      </c>
      <c r="P87" s="143">
        <v>281.70550988999997</v>
      </c>
      <c r="Q87" s="143">
        <v>263.20642832200002</v>
      </c>
      <c r="R87" s="143">
        <v>237.07285888800001</v>
      </c>
      <c r="S87" s="143">
        <v>206.874023424</v>
      </c>
      <c r="T87" s="995">
        <v>223.481933277</v>
      </c>
      <c r="U87" s="53"/>
      <c r="V87" s="53"/>
    </row>
    <row r="88" spans="1:22" s="65" customFormat="1" ht="12.95" customHeight="1">
      <c r="A88" s="122"/>
      <c r="B88" s="1454" t="s">
        <v>706</v>
      </c>
      <c r="C88" s="143">
        <v>263.61464811899998</v>
      </c>
      <c r="D88" s="143">
        <v>709.129645127</v>
      </c>
      <c r="E88" s="143">
        <v>906.85950000000003</v>
      </c>
      <c r="F88" s="143">
        <v>611.65245543699996</v>
      </c>
      <c r="G88" s="143">
        <v>469.28542522100003</v>
      </c>
      <c r="H88" s="143">
        <v>416.80071041799999</v>
      </c>
      <c r="I88" s="143">
        <v>668.74554728700002</v>
      </c>
      <c r="J88" s="143">
        <v>330.23106231700001</v>
      </c>
      <c r="K88" s="143">
        <v>345.09520907400002</v>
      </c>
      <c r="L88" s="143">
        <v>282.84930387600002</v>
      </c>
      <c r="M88" s="143">
        <v>289.950894871</v>
      </c>
      <c r="N88" s="143">
        <v>346.86132302099998</v>
      </c>
      <c r="O88" s="143">
        <v>381.16472814299999</v>
      </c>
      <c r="P88" s="143">
        <v>335.29026191399998</v>
      </c>
      <c r="Q88" s="143">
        <v>321.06140351599998</v>
      </c>
      <c r="R88" s="143">
        <v>283.11091816099997</v>
      </c>
      <c r="S88" s="143">
        <v>742.31695375200002</v>
      </c>
      <c r="T88" s="995">
        <v>739.44366895600001</v>
      </c>
      <c r="U88" s="53"/>
      <c r="V88" s="53"/>
    </row>
    <row r="89" spans="1:22" s="230" customFormat="1" ht="12.95" customHeight="1">
      <c r="A89" s="122" t="s">
        <v>17</v>
      </c>
      <c r="B89" s="1453" t="s">
        <v>370</v>
      </c>
      <c r="C89" s="143">
        <v>320.75225002299999</v>
      </c>
      <c r="D89" s="143">
        <v>116.33418689</v>
      </c>
      <c r="E89" s="143">
        <v>237.73095237699999</v>
      </c>
      <c r="F89" s="143">
        <v>645.66687953999997</v>
      </c>
      <c r="G89" s="143">
        <v>507.58932875900001</v>
      </c>
      <c r="H89" s="143">
        <v>431.33643100199998</v>
      </c>
      <c r="I89" s="143">
        <v>410.86365732899998</v>
      </c>
      <c r="J89" s="143">
        <v>339.427345183</v>
      </c>
      <c r="K89" s="143">
        <v>299.64669097400002</v>
      </c>
      <c r="L89" s="143">
        <v>583.94834608600002</v>
      </c>
      <c r="M89" s="143">
        <v>560.44907562399999</v>
      </c>
      <c r="N89" s="143">
        <v>361.09613306799997</v>
      </c>
      <c r="O89" s="143">
        <v>266.39207107700003</v>
      </c>
      <c r="P89" s="143">
        <v>464.79775093699999</v>
      </c>
      <c r="Q89" s="143">
        <v>288.890205342</v>
      </c>
      <c r="R89" s="143">
        <v>226.355270808</v>
      </c>
      <c r="S89" s="143">
        <v>550.45407464899995</v>
      </c>
      <c r="T89" s="995">
        <v>185.92297544499999</v>
      </c>
      <c r="U89" s="53"/>
      <c r="V89" s="53"/>
    </row>
    <row r="90" spans="1:22" s="65" customFormat="1" ht="24.2" customHeight="1">
      <c r="A90" s="122" t="s">
        <v>17</v>
      </c>
      <c r="B90" s="1453" t="s">
        <v>371</v>
      </c>
      <c r="C90" s="143">
        <v>106.22243802</v>
      </c>
      <c r="D90" s="143">
        <v>651.30903899999998</v>
      </c>
      <c r="E90" s="143">
        <v>9391.5295412659998</v>
      </c>
      <c r="F90" s="143">
        <v>3697.9834025</v>
      </c>
      <c r="G90" s="143">
        <v>2271.8435851949998</v>
      </c>
      <c r="H90" s="143">
        <v>4634.1876371130002</v>
      </c>
      <c r="I90" s="143">
        <v>5319.0866603220002</v>
      </c>
      <c r="J90" s="143">
        <v>5606.4156186480004</v>
      </c>
      <c r="K90" s="143">
        <v>9296.0529667850005</v>
      </c>
      <c r="L90" s="143">
        <v>6771.1850422179996</v>
      </c>
      <c r="M90" s="143">
        <v>4345.3389031369998</v>
      </c>
      <c r="N90" s="143">
        <v>5327.9519704459999</v>
      </c>
      <c r="O90" s="143">
        <v>4537.2140515330002</v>
      </c>
      <c r="P90" s="143">
        <v>6149.2739364810004</v>
      </c>
      <c r="Q90" s="143">
        <v>7236.3612764700001</v>
      </c>
      <c r="R90" s="143">
        <v>7475.4634452620003</v>
      </c>
      <c r="S90" s="143">
        <v>2255.1014375599998</v>
      </c>
      <c r="T90" s="995">
        <v>5558.0268312449998</v>
      </c>
      <c r="U90" s="53"/>
      <c r="V90" s="53"/>
    </row>
    <row r="91" spans="1:22" s="65" customFormat="1" ht="12.95" customHeight="1">
      <c r="A91" s="122" t="s">
        <v>17</v>
      </c>
      <c r="B91" s="1453" t="s">
        <v>328</v>
      </c>
      <c r="C91" s="143">
        <v>4498.3563386690003</v>
      </c>
      <c r="D91" s="143">
        <v>5241.6883500940003</v>
      </c>
      <c r="E91" s="143">
        <v>9413.5980168749993</v>
      </c>
      <c r="F91" s="143">
        <v>9855.8276119359998</v>
      </c>
      <c r="G91" s="143">
        <v>9117.0606600850006</v>
      </c>
      <c r="H91" s="143">
        <v>10939.101531853001</v>
      </c>
      <c r="I91" s="143">
        <v>10828.460028042</v>
      </c>
      <c r="J91" s="143">
        <v>11786.323022569</v>
      </c>
      <c r="K91" s="143">
        <v>11948.992708747999</v>
      </c>
      <c r="L91" s="143">
        <v>10841.036474094</v>
      </c>
      <c r="M91" s="143">
        <v>10386.976351318001</v>
      </c>
      <c r="N91" s="143">
        <v>10972.990593422001</v>
      </c>
      <c r="O91" s="143">
        <v>11010.448388581</v>
      </c>
      <c r="P91" s="143">
        <v>11423.436792353999</v>
      </c>
      <c r="Q91" s="143">
        <v>11883.463213548999</v>
      </c>
      <c r="R91" s="143">
        <v>11365.933367435</v>
      </c>
      <c r="S91" s="143">
        <v>12265.060345329</v>
      </c>
      <c r="T91" s="995">
        <v>12979.272088831</v>
      </c>
      <c r="U91" s="53"/>
      <c r="V91" s="53"/>
    </row>
    <row r="92" spans="1:22" s="228" customFormat="1" ht="12.95" customHeight="1">
      <c r="A92" s="1203" t="s">
        <v>372</v>
      </c>
      <c r="B92" s="1413"/>
      <c r="C92" s="239">
        <v>6846.1081966819993</v>
      </c>
      <c r="D92" s="239">
        <v>8406.1068391930003</v>
      </c>
      <c r="E92" s="239">
        <v>9049.8769667279994</v>
      </c>
      <c r="F92" s="239">
        <v>5937.5262842230004</v>
      </c>
      <c r="G92" s="239">
        <v>5841.8868859459999</v>
      </c>
      <c r="H92" s="239">
        <v>5888.4520717289997</v>
      </c>
      <c r="I92" s="239">
        <v>5810.8444965349991</v>
      </c>
      <c r="J92" s="239">
        <v>5857.0800778739995</v>
      </c>
      <c r="K92" s="239">
        <v>5931.8636168419998</v>
      </c>
      <c r="L92" s="239">
        <v>5972.2634024709996</v>
      </c>
      <c r="M92" s="239">
        <v>5961.4373146569997</v>
      </c>
      <c r="N92" s="239">
        <v>5930.1746256309998</v>
      </c>
      <c r="O92" s="239">
        <v>5936.596614344</v>
      </c>
      <c r="P92" s="239">
        <v>6129.5075322430002</v>
      </c>
      <c r="Q92" s="239">
        <v>6204.301910571</v>
      </c>
      <c r="R92" s="239">
        <v>6266.017403412</v>
      </c>
      <c r="S92" s="239">
        <v>6245.9745755589993</v>
      </c>
      <c r="T92" s="996">
        <v>6272.0055280910001</v>
      </c>
      <c r="U92" s="374"/>
      <c r="V92" s="374"/>
    </row>
    <row r="93" spans="1:22" s="230" customFormat="1" ht="12.95" customHeight="1">
      <c r="A93" s="122" t="s">
        <v>17</v>
      </c>
      <c r="B93" s="1453" t="s">
        <v>373</v>
      </c>
      <c r="C93" s="143">
        <v>1800.8076562609999</v>
      </c>
      <c r="D93" s="143">
        <v>1807.1858858759999</v>
      </c>
      <c r="E93" s="143">
        <v>1725.9135899410001</v>
      </c>
      <c r="F93" s="143">
        <v>1255.1698447849999</v>
      </c>
      <c r="G93" s="143">
        <v>1198.784208523</v>
      </c>
      <c r="H93" s="143">
        <v>1209.485194845</v>
      </c>
      <c r="I93" s="143">
        <v>1203.929287447</v>
      </c>
      <c r="J93" s="143">
        <v>1212.9299617930001</v>
      </c>
      <c r="K93" s="143">
        <v>1251.2491109309999</v>
      </c>
      <c r="L93" s="143">
        <v>1253.9059192929999</v>
      </c>
      <c r="M93" s="143">
        <v>1264.6687169009999</v>
      </c>
      <c r="N93" s="143">
        <v>1274.08854888</v>
      </c>
      <c r="O93" s="143">
        <v>1247.727962271</v>
      </c>
      <c r="P93" s="143">
        <v>1233.520857819</v>
      </c>
      <c r="Q93" s="143">
        <v>1270.987953137</v>
      </c>
      <c r="R93" s="143">
        <v>1276.8642671289999</v>
      </c>
      <c r="S93" s="143">
        <v>1248.077768632</v>
      </c>
      <c r="T93" s="995">
        <v>1250.0195112020001</v>
      </c>
      <c r="U93" s="53"/>
      <c r="V93" s="53"/>
    </row>
    <row r="94" spans="1:22" s="65" customFormat="1" ht="12.95" customHeight="1">
      <c r="A94" s="122" t="s">
        <v>17</v>
      </c>
      <c r="B94" s="1453" t="s">
        <v>374</v>
      </c>
      <c r="C94" s="143">
        <v>4286.7990089679997</v>
      </c>
      <c r="D94" s="143">
        <v>5607.327587451</v>
      </c>
      <c r="E94" s="143">
        <v>6164.4432878179996</v>
      </c>
      <c r="F94" s="143">
        <v>816.73000133799997</v>
      </c>
      <c r="G94" s="143">
        <v>554.05287048900004</v>
      </c>
      <c r="H94" s="143">
        <v>561.83194021999998</v>
      </c>
      <c r="I94" s="143">
        <v>472.22905596099997</v>
      </c>
      <c r="J94" s="143">
        <v>483.29839596599999</v>
      </c>
      <c r="K94" s="143">
        <v>488.77978560899999</v>
      </c>
      <c r="L94" s="143">
        <v>491.95355266899998</v>
      </c>
      <c r="M94" s="143">
        <v>490.79309925799998</v>
      </c>
      <c r="N94" s="143">
        <v>489.670459532</v>
      </c>
      <c r="O94" s="143">
        <v>490.64911995099999</v>
      </c>
      <c r="P94" s="143">
        <v>505.05741313700003</v>
      </c>
      <c r="Q94" s="143">
        <v>505.42980209199999</v>
      </c>
      <c r="R94" s="143">
        <v>504.27109839100001</v>
      </c>
      <c r="S94" s="143">
        <v>503.11157324499999</v>
      </c>
      <c r="T94" s="995">
        <v>514.55350430999999</v>
      </c>
      <c r="U94" s="53"/>
      <c r="V94" s="53"/>
    </row>
    <row r="95" spans="1:22" s="65" customFormat="1" ht="12.95" customHeight="1">
      <c r="A95" s="122" t="s">
        <v>17</v>
      </c>
      <c r="B95" s="1453" t="s">
        <v>328</v>
      </c>
      <c r="C95" s="143">
        <v>758.50153145299998</v>
      </c>
      <c r="D95" s="143">
        <v>991.593365866</v>
      </c>
      <c r="E95" s="143">
        <v>1159.520088969</v>
      </c>
      <c r="F95" s="143">
        <v>3865.6264381000001</v>
      </c>
      <c r="G95" s="143">
        <v>4089.0498069340001</v>
      </c>
      <c r="H95" s="143">
        <v>4117.1349366639997</v>
      </c>
      <c r="I95" s="143">
        <v>4134.6861531269997</v>
      </c>
      <c r="J95" s="143">
        <v>4160.8517201149998</v>
      </c>
      <c r="K95" s="143">
        <v>4191.8347203020003</v>
      </c>
      <c r="L95" s="143">
        <v>4226.403930509</v>
      </c>
      <c r="M95" s="143">
        <v>4205.975498498</v>
      </c>
      <c r="N95" s="143">
        <v>4166.4156172189996</v>
      </c>
      <c r="O95" s="143">
        <v>4198.2195321219997</v>
      </c>
      <c r="P95" s="143">
        <v>4390.9292612870004</v>
      </c>
      <c r="Q95" s="143">
        <v>4427.8841553419998</v>
      </c>
      <c r="R95" s="143">
        <v>4484.882037892</v>
      </c>
      <c r="S95" s="143">
        <v>4494.7852336819997</v>
      </c>
      <c r="T95" s="995">
        <v>4507.4325125790001</v>
      </c>
      <c r="U95" s="53"/>
      <c r="V95" s="53"/>
    </row>
    <row r="96" spans="1:22" s="228" customFormat="1" ht="12.95" customHeight="1">
      <c r="A96" s="1203" t="s">
        <v>375</v>
      </c>
      <c r="B96" s="1413"/>
      <c r="C96" s="239">
        <v>10938.457179204999</v>
      </c>
      <c r="D96" s="239">
        <v>6066.3929024019999</v>
      </c>
      <c r="E96" s="239">
        <v>6625.5218767700007</v>
      </c>
      <c r="F96" s="239">
        <v>7540.1452998750001</v>
      </c>
      <c r="G96" s="239">
        <v>8324.2908862370004</v>
      </c>
      <c r="H96" s="239">
        <v>6493.9289517859997</v>
      </c>
      <c r="I96" s="239">
        <v>6074.4676047299999</v>
      </c>
      <c r="J96" s="239">
        <v>5651.1307060010004</v>
      </c>
      <c r="K96" s="239">
        <v>5896.6438207040001</v>
      </c>
      <c r="L96" s="239">
        <v>6716.8651138269997</v>
      </c>
      <c r="M96" s="239">
        <v>7012.9928026010002</v>
      </c>
      <c r="N96" s="239">
        <v>7824.0315666209999</v>
      </c>
      <c r="O96" s="239">
        <v>8534.2798543680001</v>
      </c>
      <c r="P96" s="239">
        <v>9618.3040700639995</v>
      </c>
      <c r="Q96" s="239">
        <v>9478.0414759070009</v>
      </c>
      <c r="R96" s="239">
        <v>9352.083850519999</v>
      </c>
      <c r="S96" s="239">
        <v>9089.0764754709999</v>
      </c>
      <c r="T96" s="996">
        <v>6891.9240093809995</v>
      </c>
      <c r="U96" s="374"/>
      <c r="V96" s="374"/>
    </row>
    <row r="97" spans="1:22" s="230" customFormat="1" ht="12.95" customHeight="1">
      <c r="A97" s="122" t="s">
        <v>17</v>
      </c>
      <c r="B97" s="1453" t="s">
        <v>376</v>
      </c>
      <c r="C97" s="143">
        <v>10935.805117639</v>
      </c>
      <c r="D97" s="143">
        <v>5959.7473388050003</v>
      </c>
      <c r="E97" s="143">
        <v>6517.6290459290003</v>
      </c>
      <c r="F97" s="143">
        <v>7002.4445112240001</v>
      </c>
      <c r="G97" s="143">
        <v>7621.8779866000004</v>
      </c>
      <c r="H97" s="143">
        <v>5711.1050231039999</v>
      </c>
      <c r="I97" s="143">
        <v>5293.7724931619996</v>
      </c>
      <c r="J97" s="143">
        <v>5236.1021185930003</v>
      </c>
      <c r="K97" s="143">
        <v>5243.6260748280001</v>
      </c>
      <c r="L97" s="143">
        <v>5980.6397668279997</v>
      </c>
      <c r="M97" s="143">
        <v>6370.3222178610004</v>
      </c>
      <c r="N97" s="143">
        <v>7125.9879931879996</v>
      </c>
      <c r="O97" s="143">
        <v>7837.7544595489999</v>
      </c>
      <c r="P97" s="143">
        <v>8835.114399606</v>
      </c>
      <c r="Q97" s="143">
        <v>8808.9574883170008</v>
      </c>
      <c r="R97" s="143">
        <v>8646.4604834919992</v>
      </c>
      <c r="S97" s="143">
        <v>8479.3152599690002</v>
      </c>
      <c r="T97" s="995">
        <v>6263.8586770129996</v>
      </c>
      <c r="U97" s="53"/>
      <c r="V97" s="53"/>
    </row>
    <row r="98" spans="1:22" s="65" customFormat="1" ht="12.95" customHeight="1">
      <c r="A98" s="122" t="s">
        <v>17</v>
      </c>
      <c r="B98" s="1453" t="s">
        <v>328</v>
      </c>
      <c r="C98" s="143">
        <v>2.652061566</v>
      </c>
      <c r="D98" s="143">
        <v>106.64556359700001</v>
      </c>
      <c r="E98" s="143">
        <v>107.89283084100001</v>
      </c>
      <c r="F98" s="143">
        <v>537.70078865100004</v>
      </c>
      <c r="G98" s="143">
        <v>702.41289963700001</v>
      </c>
      <c r="H98" s="143">
        <v>782.82392868199997</v>
      </c>
      <c r="I98" s="143">
        <v>780.69511156800002</v>
      </c>
      <c r="J98" s="143">
        <v>415.02858740800002</v>
      </c>
      <c r="K98" s="143">
        <v>653.01774587600005</v>
      </c>
      <c r="L98" s="143">
        <v>736.22534699899995</v>
      </c>
      <c r="M98" s="143">
        <v>642.67058473999998</v>
      </c>
      <c r="N98" s="143">
        <v>698.04357343300001</v>
      </c>
      <c r="O98" s="143">
        <v>696.52539481899998</v>
      </c>
      <c r="P98" s="143">
        <v>783.18967045800002</v>
      </c>
      <c r="Q98" s="143">
        <v>669.08398758999999</v>
      </c>
      <c r="R98" s="143">
        <v>705.62336702799996</v>
      </c>
      <c r="S98" s="143">
        <v>609.76121550200003</v>
      </c>
      <c r="T98" s="995">
        <v>628.06533236799999</v>
      </c>
      <c r="U98" s="53"/>
      <c r="V98" s="53"/>
    </row>
    <row r="99" spans="1:22" s="228" customFormat="1" ht="12.95" customHeight="1">
      <c r="A99" s="1203" t="s">
        <v>377</v>
      </c>
      <c r="B99" s="1413"/>
      <c r="C99" s="239">
        <v>22919.004308872001</v>
      </c>
      <c r="D99" s="239">
        <v>27678.504960216003</v>
      </c>
      <c r="E99" s="239">
        <v>26445.107785168999</v>
      </c>
      <c r="F99" s="239">
        <v>26356.529788176002</v>
      </c>
      <c r="G99" s="239">
        <v>37768.548060964</v>
      </c>
      <c r="H99" s="239">
        <v>27120.999595436999</v>
      </c>
      <c r="I99" s="239">
        <v>27096.936248275</v>
      </c>
      <c r="J99" s="239">
        <v>27513.263459207003</v>
      </c>
      <c r="K99" s="239">
        <v>27235.756846389999</v>
      </c>
      <c r="L99" s="239">
        <v>27284.313401107</v>
      </c>
      <c r="M99" s="239">
        <v>28364.556322998</v>
      </c>
      <c r="N99" s="239">
        <v>28430.506179898999</v>
      </c>
      <c r="O99" s="239">
        <v>28520.269470270003</v>
      </c>
      <c r="P99" s="239">
        <v>28707.888948393</v>
      </c>
      <c r="Q99" s="239">
        <v>28920.654047852</v>
      </c>
      <c r="R99" s="239">
        <v>29049.202523246</v>
      </c>
      <c r="S99" s="239">
        <v>29564.17792912</v>
      </c>
      <c r="T99" s="996">
        <v>28737.216643948999</v>
      </c>
      <c r="U99" s="374"/>
      <c r="V99" s="374"/>
    </row>
    <row r="100" spans="1:22" s="65" customFormat="1" ht="12.95" customHeight="1">
      <c r="A100" s="122" t="s">
        <v>17</v>
      </c>
      <c r="B100" s="1453" t="s">
        <v>378</v>
      </c>
      <c r="C100" s="143">
        <v>1914.4545037529999</v>
      </c>
      <c r="D100" s="143">
        <v>1815.480008539</v>
      </c>
      <c r="E100" s="143">
        <v>1785.8163226060001</v>
      </c>
      <c r="F100" s="143">
        <v>1480.328952307</v>
      </c>
      <c r="G100" s="143">
        <v>1450.996150121</v>
      </c>
      <c r="H100" s="143">
        <v>1450.1532259620001</v>
      </c>
      <c r="I100" s="143">
        <v>1449.2487839810001</v>
      </c>
      <c r="J100" s="143">
        <v>1440.137106015</v>
      </c>
      <c r="K100" s="143">
        <v>1448.5165433960001</v>
      </c>
      <c r="L100" s="143">
        <v>1446.665509275</v>
      </c>
      <c r="M100" s="143">
        <v>1445.944371178</v>
      </c>
      <c r="N100" s="143">
        <v>1445.1419772040001</v>
      </c>
      <c r="O100" s="143">
        <v>1444.1564403750001</v>
      </c>
      <c r="P100" s="143">
        <v>1443.3458066190001</v>
      </c>
      <c r="Q100" s="143">
        <v>1442.9314102190001</v>
      </c>
      <c r="R100" s="143">
        <v>1441.43086872</v>
      </c>
      <c r="S100" s="143">
        <v>1441.039321834</v>
      </c>
      <c r="T100" s="995">
        <v>1440.744854107</v>
      </c>
      <c r="U100" s="53"/>
      <c r="V100" s="53"/>
    </row>
    <row r="101" spans="1:22" s="65" customFormat="1" ht="12.95" customHeight="1">
      <c r="A101" s="122" t="s">
        <v>17</v>
      </c>
      <c r="B101" s="1453" t="s">
        <v>379</v>
      </c>
      <c r="C101" s="143">
        <v>20842.921119205999</v>
      </c>
      <c r="D101" s="143">
        <v>25701.965400851001</v>
      </c>
      <c r="E101" s="143">
        <v>24493.985441429999</v>
      </c>
      <c r="F101" s="143">
        <v>24876.200835869</v>
      </c>
      <c r="G101" s="143">
        <v>36317.551910843002</v>
      </c>
      <c r="H101" s="143">
        <v>25670.846369474999</v>
      </c>
      <c r="I101" s="143">
        <v>25647.687464293998</v>
      </c>
      <c r="J101" s="143">
        <v>26073.126353192001</v>
      </c>
      <c r="K101" s="143">
        <v>25787.240302994</v>
      </c>
      <c r="L101" s="143">
        <v>25837.647891831999</v>
      </c>
      <c r="M101" s="143">
        <v>26918.611951819999</v>
      </c>
      <c r="N101" s="143">
        <v>26985.364202695</v>
      </c>
      <c r="O101" s="143">
        <v>27076.113029895001</v>
      </c>
      <c r="P101" s="143">
        <v>27264.543141774</v>
      </c>
      <c r="Q101" s="143">
        <v>27477.722637633</v>
      </c>
      <c r="R101" s="143">
        <v>27607.771654526001</v>
      </c>
      <c r="S101" s="143">
        <v>28123.138607286</v>
      </c>
      <c r="T101" s="995">
        <v>27296.471789841999</v>
      </c>
      <c r="U101" s="53"/>
      <c r="V101" s="53"/>
    </row>
    <row r="102" spans="1:22" s="65" customFormat="1" ht="12.95" customHeight="1">
      <c r="A102" s="122"/>
      <c r="B102" s="1455" t="s">
        <v>380</v>
      </c>
      <c r="C102" s="143">
        <v>20210.889975870999</v>
      </c>
      <c r="D102" s="143">
        <v>24965.306442883</v>
      </c>
      <c r="E102" s="143">
        <v>23752.171464538998</v>
      </c>
      <c r="F102" s="143">
        <v>24618.792884414001</v>
      </c>
      <c r="G102" s="143">
        <v>36060.177059070003</v>
      </c>
      <c r="H102" s="143">
        <v>25413.406134965</v>
      </c>
      <c r="I102" s="143">
        <v>25390.267678726999</v>
      </c>
      <c r="J102" s="143">
        <v>25814.624013183002</v>
      </c>
      <c r="K102" s="143">
        <v>25528.618418540998</v>
      </c>
      <c r="L102" s="143">
        <v>25578.992078718002</v>
      </c>
      <c r="M102" s="143">
        <v>26659.950658068999</v>
      </c>
      <c r="N102" s="143">
        <v>26726.706377514001</v>
      </c>
      <c r="O102" s="143">
        <v>26816.552822409001</v>
      </c>
      <c r="P102" s="143">
        <v>27005.075832697999</v>
      </c>
      <c r="Q102" s="143">
        <v>27218.143003071</v>
      </c>
      <c r="R102" s="143">
        <v>27348.234521097998</v>
      </c>
      <c r="S102" s="143">
        <v>27863.631431438</v>
      </c>
      <c r="T102" s="995">
        <v>27037.572046289999</v>
      </c>
      <c r="U102" s="53"/>
      <c r="V102" s="53"/>
    </row>
    <row r="103" spans="1:22" s="65" customFormat="1" ht="12.95" customHeight="1">
      <c r="A103" s="122"/>
      <c r="B103" s="1455" t="s">
        <v>328</v>
      </c>
      <c r="C103" s="143">
        <v>632.03114333500002</v>
      </c>
      <c r="D103" s="143">
        <v>736.65895796799998</v>
      </c>
      <c r="E103" s="143">
        <v>741.81397689100004</v>
      </c>
      <c r="F103" s="143">
        <v>257.40795145499999</v>
      </c>
      <c r="G103" s="143">
        <v>257.37485177299999</v>
      </c>
      <c r="H103" s="143">
        <v>257.44023450999998</v>
      </c>
      <c r="I103" s="143">
        <v>257.41978556700002</v>
      </c>
      <c r="J103" s="143">
        <v>257.41978556700002</v>
      </c>
      <c r="K103" s="143">
        <v>258.62188445300001</v>
      </c>
      <c r="L103" s="143">
        <v>258.65581311400001</v>
      </c>
      <c r="M103" s="143">
        <v>258.66129375100002</v>
      </c>
      <c r="N103" s="143">
        <v>258.65782518100002</v>
      </c>
      <c r="O103" s="143">
        <v>259.56020748600002</v>
      </c>
      <c r="P103" s="143">
        <v>259.46730907599999</v>
      </c>
      <c r="Q103" s="143">
        <v>259.57963456200002</v>
      </c>
      <c r="R103" s="143">
        <v>259.537133428</v>
      </c>
      <c r="S103" s="143">
        <v>259.50717584799997</v>
      </c>
      <c r="T103" s="995">
        <v>258.89974355200002</v>
      </c>
      <c r="U103" s="53"/>
      <c r="V103" s="53"/>
    </row>
    <row r="104" spans="1:22" s="65" customFormat="1" ht="12.95" customHeight="1">
      <c r="A104" s="122" t="s">
        <v>17</v>
      </c>
      <c r="B104" s="1453" t="s">
        <v>381</v>
      </c>
      <c r="C104" s="143">
        <v>161.628685913</v>
      </c>
      <c r="D104" s="143">
        <v>161.05955082599999</v>
      </c>
      <c r="E104" s="143">
        <v>165.306021133</v>
      </c>
      <c r="F104" s="143">
        <v>0</v>
      </c>
      <c r="G104" s="143">
        <v>0</v>
      </c>
      <c r="H104" s="143">
        <v>0</v>
      </c>
      <c r="I104" s="143">
        <v>0</v>
      </c>
      <c r="J104" s="143">
        <v>0</v>
      </c>
      <c r="K104" s="143">
        <v>0</v>
      </c>
      <c r="L104" s="143">
        <v>0</v>
      </c>
      <c r="M104" s="143">
        <v>0</v>
      </c>
      <c r="N104" s="143">
        <v>0</v>
      </c>
      <c r="O104" s="143">
        <v>0</v>
      </c>
      <c r="P104" s="143">
        <v>0</v>
      </c>
      <c r="Q104" s="143">
        <v>0</v>
      </c>
      <c r="R104" s="143">
        <v>0</v>
      </c>
      <c r="S104" s="143">
        <v>0</v>
      </c>
      <c r="T104" s="995">
        <v>0</v>
      </c>
      <c r="U104" s="53"/>
      <c r="V104" s="53"/>
    </row>
    <row r="105" spans="1:22" s="65" customFormat="1" ht="12.95" customHeight="1">
      <c r="A105" s="122"/>
      <c r="B105" s="1455" t="s">
        <v>380</v>
      </c>
      <c r="C105" s="143">
        <v>161.628685913</v>
      </c>
      <c r="D105" s="143">
        <v>161.05955082599999</v>
      </c>
      <c r="E105" s="143">
        <v>165.306021133</v>
      </c>
      <c r="F105" s="143">
        <v>0</v>
      </c>
      <c r="G105" s="143">
        <v>0</v>
      </c>
      <c r="H105" s="143">
        <v>0</v>
      </c>
      <c r="I105" s="143">
        <v>0</v>
      </c>
      <c r="J105" s="143">
        <v>0</v>
      </c>
      <c r="K105" s="143">
        <v>0</v>
      </c>
      <c r="L105" s="143">
        <v>0</v>
      </c>
      <c r="M105" s="143">
        <v>0</v>
      </c>
      <c r="N105" s="143">
        <v>0</v>
      </c>
      <c r="O105" s="143">
        <v>0</v>
      </c>
      <c r="P105" s="143">
        <v>0</v>
      </c>
      <c r="Q105" s="143">
        <v>0</v>
      </c>
      <c r="R105" s="143">
        <v>0</v>
      </c>
      <c r="S105" s="143">
        <v>0</v>
      </c>
      <c r="T105" s="995">
        <v>0</v>
      </c>
      <c r="U105" s="53"/>
      <c r="V105" s="53"/>
    </row>
    <row r="106" spans="1:22" s="65" customFormat="1" ht="12.95" customHeight="1">
      <c r="A106" s="122"/>
      <c r="B106" s="1455" t="s">
        <v>328</v>
      </c>
      <c r="C106" s="143">
        <v>0</v>
      </c>
      <c r="D106" s="143">
        <v>0</v>
      </c>
      <c r="E106" s="143">
        <v>0</v>
      </c>
      <c r="F106" s="143">
        <v>0</v>
      </c>
      <c r="G106" s="143">
        <v>0</v>
      </c>
      <c r="H106" s="143">
        <v>0</v>
      </c>
      <c r="I106" s="143">
        <v>0</v>
      </c>
      <c r="J106" s="143">
        <v>0</v>
      </c>
      <c r="K106" s="143">
        <v>0</v>
      </c>
      <c r="L106" s="143">
        <v>0</v>
      </c>
      <c r="M106" s="143">
        <v>0</v>
      </c>
      <c r="N106" s="143">
        <v>0</v>
      </c>
      <c r="O106" s="143">
        <v>0</v>
      </c>
      <c r="P106" s="143">
        <v>0</v>
      </c>
      <c r="Q106" s="143">
        <v>0</v>
      </c>
      <c r="R106" s="143">
        <v>0</v>
      </c>
      <c r="S106" s="143">
        <v>0</v>
      </c>
      <c r="T106" s="995">
        <v>0</v>
      </c>
      <c r="U106" s="53"/>
      <c r="V106" s="53"/>
    </row>
    <row r="107" spans="1:22" s="65" customFormat="1" ht="12.95" customHeight="1" thickBot="1">
      <c r="A107" s="148"/>
      <c r="B107" s="290"/>
      <c r="C107" s="289"/>
      <c r="D107" s="289"/>
      <c r="E107" s="289"/>
      <c r="F107" s="289"/>
      <c r="G107" s="289"/>
      <c r="H107" s="289"/>
      <c r="I107" s="289"/>
      <c r="J107" s="289"/>
      <c r="K107" s="289"/>
      <c r="L107" s="289"/>
      <c r="M107" s="289"/>
      <c r="N107" s="289"/>
      <c r="O107" s="289"/>
      <c r="P107" s="289"/>
      <c r="Q107" s="289"/>
      <c r="R107" s="289"/>
      <c r="S107" s="289"/>
      <c r="T107" s="376"/>
      <c r="U107" s="53"/>
      <c r="V107" s="53"/>
    </row>
    <row r="108" spans="1:22" s="65" customFormat="1" ht="10.9" hidden="1" customHeight="1" thickBot="1">
      <c r="A108" s="1254" t="s">
        <v>243</v>
      </c>
      <c r="B108" s="1512"/>
      <c r="C108" s="1513"/>
      <c r="D108" s="1513"/>
      <c r="E108" s="1513"/>
      <c r="F108" s="1513"/>
      <c r="G108" s="1513"/>
      <c r="H108" s="1513"/>
      <c r="I108" s="1513"/>
      <c r="J108" s="1513"/>
      <c r="K108" s="1513"/>
      <c r="L108" s="1513"/>
      <c r="M108" s="1513"/>
      <c r="N108" s="1513"/>
      <c r="O108" s="1513"/>
      <c r="P108" s="1513"/>
      <c r="Q108" s="1513"/>
      <c r="R108" s="1513"/>
      <c r="S108" s="1513"/>
      <c r="T108" s="1004"/>
      <c r="U108" s="53"/>
      <c r="V108" s="53"/>
    </row>
    <row r="109" spans="1:22" s="65" customFormat="1" ht="10.9" hidden="1" customHeight="1">
      <c r="A109" s="1254" t="s">
        <v>241</v>
      </c>
      <c r="B109" s="1514"/>
      <c r="C109" s="1513"/>
      <c r="D109" s="1513"/>
      <c r="E109" s="1513"/>
      <c r="F109" s="1513"/>
      <c r="G109" s="1513"/>
      <c r="H109" s="1513"/>
      <c r="I109" s="1513"/>
      <c r="J109" s="1513"/>
      <c r="K109" s="1513"/>
      <c r="L109" s="1513"/>
      <c r="M109" s="1513"/>
      <c r="N109" s="1513"/>
      <c r="O109" s="1513"/>
      <c r="P109" s="1513"/>
      <c r="Q109" s="1513"/>
      <c r="R109" s="1513"/>
      <c r="S109" s="1513"/>
      <c r="T109" s="1004"/>
      <c r="U109" s="53"/>
      <c r="V109" s="53"/>
    </row>
    <row r="110" spans="1:22" s="65" customFormat="1" ht="13.5" hidden="1" customHeight="1">
      <c r="A110" s="1236" t="s">
        <v>242</v>
      </c>
      <c r="B110" s="1487"/>
      <c r="C110" s="1477"/>
      <c r="D110" s="1477"/>
      <c r="E110" s="1477"/>
      <c r="F110" s="1477"/>
      <c r="G110" s="1477"/>
      <c r="H110" s="1477"/>
      <c r="I110" s="1477"/>
      <c r="J110" s="1477"/>
      <c r="K110" s="1477"/>
      <c r="L110" s="1477"/>
      <c r="M110" s="1477"/>
      <c r="N110" s="1477"/>
      <c r="O110" s="1477"/>
      <c r="P110" s="1477"/>
      <c r="Q110" s="1477"/>
      <c r="R110" s="1477"/>
      <c r="S110" s="1477"/>
      <c r="T110" s="1479"/>
      <c r="U110" s="53"/>
      <c r="V110" s="53"/>
    </row>
    <row r="111" spans="1:22" s="65" customFormat="1" ht="24.2" hidden="1" customHeight="1">
      <c r="A111" s="1244" t="s">
        <v>239</v>
      </c>
      <c r="B111" s="1503"/>
      <c r="C111" s="1515"/>
      <c r="D111" s="1515"/>
      <c r="E111" s="1515"/>
      <c r="F111" s="1515"/>
      <c r="G111" s="1515"/>
      <c r="H111" s="1515"/>
      <c r="I111" s="1515"/>
      <c r="J111" s="1515"/>
      <c r="K111" s="1515"/>
      <c r="L111" s="1515"/>
      <c r="M111" s="1515"/>
      <c r="N111" s="1515"/>
      <c r="O111" s="1515"/>
      <c r="P111" s="1515"/>
      <c r="Q111" s="1515"/>
      <c r="R111" s="1515"/>
      <c r="S111" s="1515"/>
      <c r="T111" s="1516"/>
      <c r="U111" s="53"/>
      <c r="V111" s="53"/>
    </row>
    <row r="112" spans="1:22" ht="75" customHeight="1">
      <c r="A112" s="1246" t="s">
        <v>294</v>
      </c>
      <c r="B112" s="1247"/>
      <c r="C112" s="1247"/>
      <c r="D112" s="1247"/>
      <c r="E112" s="1247"/>
      <c r="F112" s="1247"/>
      <c r="G112" s="1247"/>
      <c r="H112" s="1247"/>
      <c r="I112" s="1247"/>
      <c r="J112" s="1247"/>
      <c r="K112" s="1247"/>
      <c r="L112" s="1247"/>
      <c r="M112" s="1247"/>
      <c r="N112" s="1247"/>
      <c r="O112" s="1247"/>
      <c r="P112" s="1247"/>
      <c r="Q112" s="1247"/>
      <c r="R112" s="1247"/>
      <c r="S112" s="1247"/>
      <c r="T112" s="1248"/>
      <c r="U112" s="53"/>
      <c r="V112" s="53"/>
    </row>
    <row r="113" spans="1:22" ht="22.35" customHeight="1">
      <c r="A113" s="1210" t="s">
        <v>405</v>
      </c>
      <c r="B113" s="1429"/>
      <c r="C113" s="1235" t="s">
        <v>277</v>
      </c>
      <c r="D113" s="1235" t="s">
        <v>842</v>
      </c>
      <c r="E113" s="1234">
        <v>2021</v>
      </c>
      <c r="F113" s="1234">
        <v>2022</v>
      </c>
      <c r="G113" s="1234">
        <v>2023</v>
      </c>
      <c r="H113" s="1234">
        <v>2024</v>
      </c>
      <c r="I113" s="1234"/>
      <c r="J113" s="1234"/>
      <c r="K113" s="1234"/>
      <c r="L113" s="1234"/>
      <c r="M113" s="1234"/>
      <c r="N113" s="1234"/>
      <c r="O113" s="1234"/>
      <c r="P113" s="1234"/>
      <c r="Q113" s="1234"/>
      <c r="R113" s="1234"/>
      <c r="S113" s="1234"/>
      <c r="T113" s="1135">
        <v>2025</v>
      </c>
      <c r="U113" s="53"/>
      <c r="V113" s="53"/>
    </row>
    <row r="114" spans="1:22" ht="22.35" customHeight="1">
      <c r="A114" s="1210"/>
      <c r="B114" s="1429"/>
      <c r="C114" s="1242"/>
      <c r="D114" s="1242"/>
      <c r="E114" s="1475"/>
      <c r="F114" s="1234"/>
      <c r="G114" s="1234"/>
      <c r="H114" s="776" t="s">
        <v>0</v>
      </c>
      <c r="I114" s="776" t="s">
        <v>1</v>
      </c>
      <c r="J114" s="776" t="s">
        <v>2</v>
      </c>
      <c r="K114" s="776" t="s">
        <v>3</v>
      </c>
      <c r="L114" s="776" t="s">
        <v>4</v>
      </c>
      <c r="M114" s="885" t="s">
        <v>5</v>
      </c>
      <c r="N114" s="885" t="s">
        <v>6</v>
      </c>
      <c r="O114" s="885" t="s">
        <v>267</v>
      </c>
      <c r="P114" s="885" t="s">
        <v>7</v>
      </c>
      <c r="Q114" s="885" t="s">
        <v>13</v>
      </c>
      <c r="R114" s="885" t="s">
        <v>14</v>
      </c>
      <c r="S114" s="885" t="s">
        <v>15</v>
      </c>
      <c r="T114" s="1144" t="s">
        <v>0</v>
      </c>
      <c r="U114" s="53"/>
      <c r="V114" s="53"/>
    </row>
    <row r="115" spans="1:22" s="228" customFormat="1" ht="12" customHeight="1">
      <c r="A115" s="1203" t="s">
        <v>364</v>
      </c>
      <c r="B115" s="1413"/>
      <c r="C115" s="239">
        <v>383527.06430508604</v>
      </c>
      <c r="D115" s="239">
        <v>422254.95846896397</v>
      </c>
      <c r="E115" s="239">
        <v>457140.78755375301</v>
      </c>
      <c r="F115" s="239">
        <v>580484.33278022497</v>
      </c>
      <c r="G115" s="239">
        <v>697848.98439871101</v>
      </c>
      <c r="H115" s="239">
        <v>779898.293250505</v>
      </c>
      <c r="I115" s="239">
        <v>745599.06387006002</v>
      </c>
      <c r="J115" s="239">
        <v>770555.19146178011</v>
      </c>
      <c r="K115" s="239">
        <v>795401.76707089401</v>
      </c>
      <c r="L115" s="239">
        <v>840798.05103016901</v>
      </c>
      <c r="M115" s="239">
        <v>868262.56731372501</v>
      </c>
      <c r="N115" s="239">
        <v>906304.07112649595</v>
      </c>
      <c r="O115" s="239">
        <v>907685.35278659</v>
      </c>
      <c r="P115" s="239">
        <v>897632.056518903</v>
      </c>
      <c r="Q115" s="239">
        <v>992320.84392193891</v>
      </c>
      <c r="R115" s="239">
        <v>941761.34512024606</v>
      </c>
      <c r="S115" s="239">
        <v>937953.07771471201</v>
      </c>
      <c r="T115" s="996">
        <v>884946.67568258289</v>
      </c>
      <c r="U115" s="374"/>
      <c r="V115" s="374"/>
    </row>
    <row r="116" spans="1:22" s="65" customFormat="1" ht="12.95" customHeight="1">
      <c r="A116" s="122" t="s">
        <v>17</v>
      </c>
      <c r="B116" s="1453" t="s">
        <v>365</v>
      </c>
      <c r="C116" s="143">
        <v>17309.646652035</v>
      </c>
      <c r="D116" s="143">
        <v>42200.030430459999</v>
      </c>
      <c r="E116" s="143">
        <v>41416.751291820998</v>
      </c>
      <c r="F116" s="143">
        <v>32826.305312213997</v>
      </c>
      <c r="G116" s="143">
        <v>59187.668341315999</v>
      </c>
      <c r="H116" s="143">
        <v>57060.649620734999</v>
      </c>
      <c r="I116" s="143">
        <v>57301.235674844</v>
      </c>
      <c r="J116" s="143">
        <v>54007.016453780998</v>
      </c>
      <c r="K116" s="143">
        <v>53412.626334900997</v>
      </c>
      <c r="L116" s="143">
        <v>54276.526738077999</v>
      </c>
      <c r="M116" s="143">
        <v>51397.327160841996</v>
      </c>
      <c r="N116" s="143">
        <v>49510.986988320001</v>
      </c>
      <c r="O116" s="143">
        <v>47156.020418319997</v>
      </c>
      <c r="P116" s="143">
        <v>45679.267336320001</v>
      </c>
      <c r="Q116" s="143">
        <v>46857.511157480003</v>
      </c>
      <c r="R116" s="143">
        <v>49439.85572082</v>
      </c>
      <c r="S116" s="143">
        <v>48200.28862082</v>
      </c>
      <c r="T116" s="995">
        <v>52554.574420236997</v>
      </c>
      <c r="U116" s="53"/>
      <c r="V116" s="53"/>
    </row>
    <row r="117" spans="1:22" s="65" customFormat="1" ht="12.95" customHeight="1">
      <c r="A117" s="122" t="s">
        <v>17</v>
      </c>
      <c r="B117" s="1453" t="s">
        <v>366</v>
      </c>
      <c r="C117" s="143">
        <v>365623.35162677401</v>
      </c>
      <c r="D117" s="143">
        <v>378454.62130384002</v>
      </c>
      <c r="E117" s="143">
        <v>415019.98279146798</v>
      </c>
      <c r="F117" s="143">
        <v>546517.41012278199</v>
      </c>
      <c r="G117" s="143">
        <v>636042.405314932</v>
      </c>
      <c r="H117" s="143">
        <v>711711.83877833001</v>
      </c>
      <c r="I117" s="143">
        <v>683599.26657575101</v>
      </c>
      <c r="J117" s="143">
        <v>709408.83980071405</v>
      </c>
      <c r="K117" s="143">
        <v>734416.08037801599</v>
      </c>
      <c r="L117" s="143">
        <v>780026.23064819397</v>
      </c>
      <c r="M117" s="143">
        <v>811807.69318997196</v>
      </c>
      <c r="N117" s="143">
        <v>850850.77721720398</v>
      </c>
      <c r="O117" s="143">
        <v>855513.12891708198</v>
      </c>
      <c r="P117" s="143">
        <v>847423.80467451899</v>
      </c>
      <c r="Q117" s="143">
        <v>938337.027894589</v>
      </c>
      <c r="R117" s="143">
        <v>887009.11101468303</v>
      </c>
      <c r="S117" s="143">
        <v>884898.24316123198</v>
      </c>
      <c r="T117" s="995">
        <v>826461.71558830095</v>
      </c>
      <c r="U117" s="53"/>
      <c r="V117" s="53"/>
    </row>
    <row r="118" spans="1:22" s="65" customFormat="1" ht="12.95" customHeight="1">
      <c r="A118" s="122" t="s">
        <v>17</v>
      </c>
      <c r="B118" s="1453" t="s">
        <v>328</v>
      </c>
      <c r="C118" s="143">
        <v>594.06602627699999</v>
      </c>
      <c r="D118" s="143">
        <v>1600.306734664</v>
      </c>
      <c r="E118" s="143">
        <v>704.05347046400004</v>
      </c>
      <c r="F118" s="143">
        <v>1140.617345229</v>
      </c>
      <c r="G118" s="143">
        <v>2618.9107424630001</v>
      </c>
      <c r="H118" s="143">
        <v>11125.80485144</v>
      </c>
      <c r="I118" s="143">
        <v>4698.5616194650001</v>
      </c>
      <c r="J118" s="143">
        <v>7139.3352072850003</v>
      </c>
      <c r="K118" s="143">
        <v>7573.0603579770004</v>
      </c>
      <c r="L118" s="143">
        <v>6495.293643897</v>
      </c>
      <c r="M118" s="143">
        <v>5057.5469629110003</v>
      </c>
      <c r="N118" s="143">
        <v>5942.3069209719997</v>
      </c>
      <c r="O118" s="143">
        <v>5016.2034511880001</v>
      </c>
      <c r="P118" s="143">
        <v>4528.9845080639998</v>
      </c>
      <c r="Q118" s="143">
        <v>7126.3048698700004</v>
      </c>
      <c r="R118" s="143">
        <v>5312.3783847430004</v>
      </c>
      <c r="S118" s="143">
        <v>4854.5459326600003</v>
      </c>
      <c r="T118" s="995">
        <v>5930.3856740450001</v>
      </c>
      <c r="U118" s="53"/>
      <c r="V118" s="53"/>
    </row>
    <row r="119" spans="1:22" s="228" customFormat="1" ht="12.95" customHeight="1">
      <c r="A119" s="1203" t="s">
        <v>367</v>
      </c>
      <c r="B119" s="1413"/>
      <c r="C119" s="239">
        <v>1347494.7820136331</v>
      </c>
      <c r="D119" s="239">
        <v>1480366.4005683637</v>
      </c>
      <c r="E119" s="239">
        <v>1594009.8989750261</v>
      </c>
      <c r="F119" s="239">
        <v>1784970.6848266621</v>
      </c>
      <c r="G119" s="239">
        <v>2018115.0716054449</v>
      </c>
      <c r="H119" s="239">
        <v>2158683.0891603259</v>
      </c>
      <c r="I119" s="239">
        <v>2133758.304388518</v>
      </c>
      <c r="J119" s="239">
        <v>2145199.207120616</v>
      </c>
      <c r="K119" s="239">
        <v>2187215.1242095619</v>
      </c>
      <c r="L119" s="239">
        <v>2247096.1767152431</v>
      </c>
      <c r="M119" s="239">
        <v>2310162.7719880664</v>
      </c>
      <c r="N119" s="239">
        <v>2337659.4749464733</v>
      </c>
      <c r="O119" s="239">
        <v>2335476.333757659</v>
      </c>
      <c r="P119" s="239">
        <v>2299110.1773068961</v>
      </c>
      <c r="Q119" s="239">
        <v>2428395.977217928</v>
      </c>
      <c r="R119" s="239">
        <v>2431336.2206561728</v>
      </c>
      <c r="S119" s="239">
        <v>2433863.9012034251</v>
      </c>
      <c r="T119" s="996">
        <v>2420964.5095884958</v>
      </c>
      <c r="U119" s="374"/>
      <c r="V119" s="374"/>
    </row>
    <row r="120" spans="1:22" s="65" customFormat="1" ht="12.95" customHeight="1">
      <c r="A120" s="122" t="s">
        <v>17</v>
      </c>
      <c r="B120" s="1453" t="s">
        <v>368</v>
      </c>
      <c r="C120" s="143">
        <v>895509.14876320399</v>
      </c>
      <c r="D120" s="143">
        <v>990204.967167606</v>
      </c>
      <c r="E120" s="143">
        <v>1045459.08380123</v>
      </c>
      <c r="F120" s="143">
        <v>1193190.8899055601</v>
      </c>
      <c r="G120" s="143">
        <v>1340146.6619764899</v>
      </c>
      <c r="H120" s="143">
        <v>1408358.26584277</v>
      </c>
      <c r="I120" s="143">
        <v>1397757.42414056</v>
      </c>
      <c r="J120" s="143">
        <v>1381147.4647572499</v>
      </c>
      <c r="K120" s="143">
        <v>1401273.5243210599</v>
      </c>
      <c r="L120" s="143">
        <v>1421080.26492819</v>
      </c>
      <c r="M120" s="143">
        <v>1442054.0490937701</v>
      </c>
      <c r="N120" s="143">
        <v>1442364.5488432201</v>
      </c>
      <c r="O120" s="143">
        <v>1433996.62158749</v>
      </c>
      <c r="P120" s="143">
        <v>1414723.9443920001</v>
      </c>
      <c r="Q120" s="143">
        <v>1450596.3303426099</v>
      </c>
      <c r="R120" s="143">
        <v>1483128.7123455999</v>
      </c>
      <c r="S120" s="143">
        <v>1483911.7150330199</v>
      </c>
      <c r="T120" s="995">
        <v>1541056.6733792799</v>
      </c>
      <c r="U120" s="53"/>
      <c r="V120" s="53"/>
    </row>
    <row r="121" spans="1:22" s="65" customFormat="1" ht="12.95" customHeight="1">
      <c r="A121" s="122"/>
      <c r="B121" s="1454" t="s">
        <v>705</v>
      </c>
      <c r="C121" s="143">
        <v>261417.11701877401</v>
      </c>
      <c r="D121" s="143">
        <v>306028.48575750098</v>
      </c>
      <c r="E121" s="143">
        <v>314681.445624332</v>
      </c>
      <c r="F121" s="143">
        <v>372816.40259202698</v>
      </c>
      <c r="G121" s="143">
        <v>440156.96852977801</v>
      </c>
      <c r="H121" s="143">
        <v>460663.76459925598</v>
      </c>
      <c r="I121" s="143">
        <v>463816.85056331602</v>
      </c>
      <c r="J121" s="143">
        <v>460602.45223247202</v>
      </c>
      <c r="K121" s="143">
        <v>462474.40857732802</v>
      </c>
      <c r="L121" s="143">
        <v>472133.07138618402</v>
      </c>
      <c r="M121" s="143">
        <v>480166.265830666</v>
      </c>
      <c r="N121" s="143">
        <v>479030.829918164</v>
      </c>
      <c r="O121" s="143">
        <v>469704.87842688599</v>
      </c>
      <c r="P121" s="143">
        <v>460673.84248912201</v>
      </c>
      <c r="Q121" s="143">
        <v>473417.112198146</v>
      </c>
      <c r="R121" s="143">
        <v>487548.45108225901</v>
      </c>
      <c r="S121" s="143">
        <v>488842.845084837</v>
      </c>
      <c r="T121" s="995">
        <v>509696.09732107999</v>
      </c>
      <c r="U121" s="53"/>
      <c r="V121" s="53"/>
    </row>
    <row r="122" spans="1:22" s="65" customFormat="1" ht="12.95" customHeight="1">
      <c r="A122" s="122"/>
      <c r="B122" s="1454" t="s">
        <v>706</v>
      </c>
      <c r="C122" s="143">
        <v>634092.03174443007</v>
      </c>
      <c r="D122" s="143">
        <v>684176.48141010501</v>
      </c>
      <c r="E122" s="143">
        <v>730777.63817690103</v>
      </c>
      <c r="F122" s="143">
        <v>820374.48731353099</v>
      </c>
      <c r="G122" s="143">
        <v>899989.69344671397</v>
      </c>
      <c r="H122" s="143">
        <v>947694.50124351296</v>
      </c>
      <c r="I122" s="143">
        <v>933940.57357724104</v>
      </c>
      <c r="J122" s="143">
        <v>920545.01252478198</v>
      </c>
      <c r="K122" s="143">
        <v>938799.11574373196</v>
      </c>
      <c r="L122" s="143">
        <v>948947.19354200503</v>
      </c>
      <c r="M122" s="143">
        <v>961887.78326309903</v>
      </c>
      <c r="N122" s="143">
        <v>963333.718925055</v>
      </c>
      <c r="O122" s="143">
        <v>964291.74316060299</v>
      </c>
      <c r="P122" s="143">
        <v>954050.10190287896</v>
      </c>
      <c r="Q122" s="143">
        <v>977179.21814446605</v>
      </c>
      <c r="R122" s="143">
        <v>995580.26126333803</v>
      </c>
      <c r="S122" s="143">
        <v>995068.869948179</v>
      </c>
      <c r="T122" s="995">
        <v>1031360.5760582</v>
      </c>
      <c r="U122" s="53"/>
      <c r="V122" s="53"/>
    </row>
    <row r="123" spans="1:22" s="65" customFormat="1" ht="12.95" customHeight="1">
      <c r="A123" s="122" t="s">
        <v>17</v>
      </c>
      <c r="B123" s="1453" t="s">
        <v>369</v>
      </c>
      <c r="C123" s="143">
        <v>8944.207341845</v>
      </c>
      <c r="D123" s="143">
        <v>9616.4516465460019</v>
      </c>
      <c r="E123" s="143">
        <v>14082.502198497999</v>
      </c>
      <c r="F123" s="143">
        <v>11919.007550288001</v>
      </c>
      <c r="G123" s="143">
        <v>8175.0979606139999</v>
      </c>
      <c r="H123" s="143">
        <v>8520.8187485470007</v>
      </c>
      <c r="I123" s="143">
        <v>10595.844807693</v>
      </c>
      <c r="J123" s="143">
        <v>10232.200532023</v>
      </c>
      <c r="K123" s="143">
        <v>12751.865360583</v>
      </c>
      <c r="L123" s="143">
        <v>13466.143522873001</v>
      </c>
      <c r="M123" s="143">
        <v>14901.713161565</v>
      </c>
      <c r="N123" s="143">
        <v>15548.124849721</v>
      </c>
      <c r="O123" s="143">
        <v>13837.9116123</v>
      </c>
      <c r="P123" s="143">
        <v>16510.098977677</v>
      </c>
      <c r="Q123" s="143">
        <v>18503.271785168999</v>
      </c>
      <c r="R123" s="143">
        <v>15598.810260071999</v>
      </c>
      <c r="S123" s="143">
        <v>14223.543237847</v>
      </c>
      <c r="T123" s="995">
        <v>16774.513306281999</v>
      </c>
      <c r="U123" s="53"/>
      <c r="V123" s="53"/>
    </row>
    <row r="124" spans="1:22" s="65" customFormat="1" ht="12.95" customHeight="1">
      <c r="A124" s="122"/>
      <c r="B124" s="1454" t="s">
        <v>705</v>
      </c>
      <c r="C124" s="143">
        <v>1761.701661436</v>
      </c>
      <c r="D124" s="143">
        <v>2494.6497059879998</v>
      </c>
      <c r="E124" s="143">
        <v>3019.5443668910002</v>
      </c>
      <c r="F124" s="143">
        <v>2023.345264561</v>
      </c>
      <c r="G124" s="143">
        <v>519.25679738199995</v>
      </c>
      <c r="H124" s="143">
        <v>548.62402902899998</v>
      </c>
      <c r="I124" s="143">
        <v>613.86604227700002</v>
      </c>
      <c r="J124" s="143">
        <v>515.697681418</v>
      </c>
      <c r="K124" s="143">
        <v>564.019458267</v>
      </c>
      <c r="L124" s="143">
        <v>2054.8036251509998</v>
      </c>
      <c r="M124" s="143">
        <v>3412.1584633369998</v>
      </c>
      <c r="N124" s="143">
        <v>3552.4029144219999</v>
      </c>
      <c r="O124" s="143">
        <v>2048.7166903729999</v>
      </c>
      <c r="P124" s="143">
        <v>2911.2900777290001</v>
      </c>
      <c r="Q124" s="143">
        <v>2729.7252507630001</v>
      </c>
      <c r="R124" s="143">
        <v>3432.7738401329998</v>
      </c>
      <c r="S124" s="143">
        <v>2563.8039986140002</v>
      </c>
      <c r="T124" s="995">
        <v>2724.106666398</v>
      </c>
      <c r="U124" s="53"/>
      <c r="V124" s="53"/>
    </row>
    <row r="125" spans="1:22" s="65" customFormat="1" ht="12.95" customHeight="1">
      <c r="A125" s="122"/>
      <c r="B125" s="1454" t="s">
        <v>706</v>
      </c>
      <c r="C125" s="143">
        <v>7182.505680409</v>
      </c>
      <c r="D125" s="143">
        <v>7121.8019405579998</v>
      </c>
      <c r="E125" s="143">
        <v>11062.957831607</v>
      </c>
      <c r="F125" s="143">
        <v>9895.6622857269995</v>
      </c>
      <c r="G125" s="143">
        <v>7655.8411632320003</v>
      </c>
      <c r="H125" s="143">
        <v>7972.1947195180001</v>
      </c>
      <c r="I125" s="143">
        <v>9981.9787654160009</v>
      </c>
      <c r="J125" s="143">
        <v>9716.5028506050003</v>
      </c>
      <c r="K125" s="143">
        <v>12187.845902315999</v>
      </c>
      <c r="L125" s="143">
        <v>11411.339897722</v>
      </c>
      <c r="M125" s="143">
        <v>11489.554698227999</v>
      </c>
      <c r="N125" s="143">
        <v>11995.721935299</v>
      </c>
      <c r="O125" s="143">
        <v>11789.194921927001</v>
      </c>
      <c r="P125" s="143">
        <v>13598.808899948001</v>
      </c>
      <c r="Q125" s="143">
        <v>15773.546534405999</v>
      </c>
      <c r="R125" s="143">
        <v>12166.036419939001</v>
      </c>
      <c r="S125" s="143">
        <v>11659.739239233</v>
      </c>
      <c r="T125" s="995">
        <v>14050.406639884</v>
      </c>
      <c r="U125" s="53"/>
      <c r="V125" s="53"/>
    </row>
    <row r="126" spans="1:22" s="230" customFormat="1" ht="12.95" customHeight="1">
      <c r="A126" s="122" t="s">
        <v>17</v>
      </c>
      <c r="B126" s="1453" t="s">
        <v>370</v>
      </c>
      <c r="C126" s="143">
        <v>40902.096844558997</v>
      </c>
      <c r="D126" s="143">
        <v>31549.617967803999</v>
      </c>
      <c r="E126" s="143">
        <v>40859.763395574999</v>
      </c>
      <c r="F126" s="143">
        <v>37394.486432220998</v>
      </c>
      <c r="G126" s="143">
        <v>31389.375411032001</v>
      </c>
      <c r="H126" s="143">
        <v>31539.956986514</v>
      </c>
      <c r="I126" s="143">
        <v>31835.863951022999</v>
      </c>
      <c r="J126" s="143">
        <v>31614.293306942</v>
      </c>
      <c r="K126" s="143">
        <v>30830.257895611001</v>
      </c>
      <c r="L126" s="143">
        <v>32574.30440633</v>
      </c>
      <c r="M126" s="143">
        <v>35290.968837506</v>
      </c>
      <c r="N126" s="143">
        <v>32758.986475759</v>
      </c>
      <c r="O126" s="143">
        <v>31484.067381607001</v>
      </c>
      <c r="P126" s="143">
        <v>30837.135380469001</v>
      </c>
      <c r="Q126" s="143">
        <v>31878.324728518</v>
      </c>
      <c r="R126" s="143">
        <v>32171.27003797</v>
      </c>
      <c r="S126" s="143">
        <v>30456.094121752001</v>
      </c>
      <c r="T126" s="995">
        <v>30368.960676971001</v>
      </c>
      <c r="U126" s="53"/>
      <c r="V126" s="53"/>
    </row>
    <row r="127" spans="1:22" s="65" customFormat="1" ht="24.2" customHeight="1">
      <c r="A127" s="122" t="s">
        <v>17</v>
      </c>
      <c r="B127" s="1453" t="s">
        <v>371</v>
      </c>
      <c r="C127" s="143">
        <v>400542.271065532</v>
      </c>
      <c r="D127" s="143">
        <v>446204.87905511697</v>
      </c>
      <c r="E127" s="143">
        <v>490172.75616160198</v>
      </c>
      <c r="F127" s="143">
        <v>538922.23278172</v>
      </c>
      <c r="G127" s="143">
        <v>634128.282855061</v>
      </c>
      <c r="H127" s="143">
        <v>703821.05616137304</v>
      </c>
      <c r="I127" s="143">
        <v>686885.15969463403</v>
      </c>
      <c r="J127" s="143">
        <v>712878.05046983797</v>
      </c>
      <c r="K127" s="143">
        <v>735089.39754590194</v>
      </c>
      <c r="L127" s="143">
        <v>768179.31961212901</v>
      </c>
      <c r="M127" s="143">
        <v>808959.13254454103</v>
      </c>
      <c r="N127" s="143">
        <v>840107.76724733796</v>
      </c>
      <c r="O127" s="143">
        <v>845935.52541723906</v>
      </c>
      <c r="P127" s="143">
        <v>827907.49329293706</v>
      </c>
      <c r="Q127" s="143">
        <v>919103.15186592902</v>
      </c>
      <c r="R127" s="143">
        <v>891724.54411606898</v>
      </c>
      <c r="S127" s="143">
        <v>897295.01342912996</v>
      </c>
      <c r="T127" s="995">
        <v>825366.07555630698</v>
      </c>
      <c r="U127" s="53"/>
      <c r="V127" s="53"/>
    </row>
    <row r="128" spans="1:22" s="65" customFormat="1" ht="12.95" customHeight="1">
      <c r="A128" s="122" t="s">
        <v>17</v>
      </c>
      <c r="B128" s="1453" t="s">
        <v>328</v>
      </c>
      <c r="C128" s="143">
        <v>1597.057998493</v>
      </c>
      <c r="D128" s="143">
        <v>2790.4847312910001</v>
      </c>
      <c r="E128" s="143">
        <v>3435.7934181209998</v>
      </c>
      <c r="F128" s="143">
        <v>3544.0681568730001</v>
      </c>
      <c r="G128" s="143">
        <v>4275.653402248</v>
      </c>
      <c r="H128" s="143">
        <v>6442.9914211220002</v>
      </c>
      <c r="I128" s="143">
        <v>6684.0117946079999</v>
      </c>
      <c r="J128" s="143">
        <v>9327.1980545629995</v>
      </c>
      <c r="K128" s="143">
        <v>7270.079086406</v>
      </c>
      <c r="L128" s="143">
        <v>11796.144245721</v>
      </c>
      <c r="M128" s="143">
        <v>8956.9083506839997</v>
      </c>
      <c r="N128" s="143">
        <v>6880.0475304350002</v>
      </c>
      <c r="O128" s="143">
        <v>10222.207759023</v>
      </c>
      <c r="P128" s="143">
        <v>9131.5052638130001</v>
      </c>
      <c r="Q128" s="143">
        <v>8314.8984957020002</v>
      </c>
      <c r="R128" s="143">
        <v>8712.8838964620008</v>
      </c>
      <c r="S128" s="143">
        <v>7977.5353816759998</v>
      </c>
      <c r="T128" s="995">
        <v>7398.2866696560004</v>
      </c>
      <c r="U128" s="53"/>
      <c r="V128" s="53"/>
    </row>
    <row r="129" spans="1:22" s="228" customFormat="1" ht="12.95" customHeight="1">
      <c r="A129" s="1203" t="s">
        <v>372</v>
      </c>
      <c r="B129" s="1413"/>
      <c r="C129" s="239">
        <v>177132.16794533399</v>
      </c>
      <c r="D129" s="239">
        <v>153743.51106742298</v>
      </c>
      <c r="E129" s="239">
        <v>149462.346667918</v>
      </c>
      <c r="F129" s="239">
        <v>169597.82743851902</v>
      </c>
      <c r="G129" s="239">
        <v>165645.634763935</v>
      </c>
      <c r="H129" s="239">
        <v>164527.53647759097</v>
      </c>
      <c r="I129" s="239">
        <v>161614.12433392799</v>
      </c>
      <c r="J129" s="239">
        <v>164588.24627110304</v>
      </c>
      <c r="K129" s="239">
        <v>172792.11249114602</v>
      </c>
      <c r="L129" s="239">
        <v>166592.39874284301</v>
      </c>
      <c r="M129" s="239">
        <v>165233.31494868398</v>
      </c>
      <c r="N129" s="239">
        <v>171182.462039504</v>
      </c>
      <c r="O129" s="239">
        <v>160846.403993293</v>
      </c>
      <c r="P129" s="239">
        <v>160816.94067422301</v>
      </c>
      <c r="Q129" s="239">
        <v>170075.19488204198</v>
      </c>
      <c r="R129" s="239">
        <v>174231.713029067</v>
      </c>
      <c r="S129" s="239">
        <v>170808.91381379901</v>
      </c>
      <c r="T129" s="996">
        <v>179153.10713548801</v>
      </c>
      <c r="U129" s="374"/>
      <c r="V129" s="374"/>
    </row>
    <row r="130" spans="1:22" s="230" customFormat="1" ht="12.95" customHeight="1">
      <c r="A130" s="122" t="s">
        <v>17</v>
      </c>
      <c r="B130" s="1453" t="s">
        <v>373</v>
      </c>
      <c r="C130" s="143">
        <v>165746.26199663299</v>
      </c>
      <c r="D130" s="143">
        <v>140666.726168175</v>
      </c>
      <c r="E130" s="143">
        <v>133500.869253299</v>
      </c>
      <c r="F130" s="143">
        <v>160275.65726912499</v>
      </c>
      <c r="G130" s="143">
        <v>156199.50776298999</v>
      </c>
      <c r="H130" s="143">
        <v>154843.461456547</v>
      </c>
      <c r="I130" s="143">
        <v>153101.657135243</v>
      </c>
      <c r="J130" s="143">
        <v>154610.04522817701</v>
      </c>
      <c r="K130" s="143">
        <v>164611.48147968101</v>
      </c>
      <c r="L130" s="143">
        <v>157922.71717053</v>
      </c>
      <c r="M130" s="143">
        <v>156337.09004805799</v>
      </c>
      <c r="N130" s="143">
        <v>161332.77016928801</v>
      </c>
      <c r="O130" s="143">
        <v>152135.38772202301</v>
      </c>
      <c r="P130" s="143">
        <v>150345.19273177901</v>
      </c>
      <c r="Q130" s="143">
        <v>158803.48985021099</v>
      </c>
      <c r="R130" s="143">
        <v>163376.012403092</v>
      </c>
      <c r="S130" s="143">
        <v>159708.07918170199</v>
      </c>
      <c r="T130" s="995">
        <v>168149.29547334</v>
      </c>
      <c r="U130" s="53"/>
      <c r="V130" s="53"/>
    </row>
    <row r="131" spans="1:22" s="65" customFormat="1" ht="12.95" customHeight="1">
      <c r="A131" s="122" t="s">
        <v>17</v>
      </c>
      <c r="B131" s="1453" t="s">
        <v>374</v>
      </c>
      <c r="C131" s="143">
        <v>11273.763646209001</v>
      </c>
      <c r="D131" s="143">
        <v>11970.558191366999</v>
      </c>
      <c r="E131" s="143">
        <v>13813.644781862</v>
      </c>
      <c r="F131" s="143">
        <v>819.28703543100005</v>
      </c>
      <c r="G131" s="143">
        <v>877.79182823400004</v>
      </c>
      <c r="H131" s="143">
        <v>896.16269510200004</v>
      </c>
      <c r="I131" s="143">
        <v>859.15472416700004</v>
      </c>
      <c r="J131" s="143">
        <v>837.55606287900002</v>
      </c>
      <c r="K131" s="143">
        <v>859.70586396800002</v>
      </c>
      <c r="L131" s="143">
        <v>872.22805792199995</v>
      </c>
      <c r="M131" s="143">
        <v>884.55987325499996</v>
      </c>
      <c r="N131" s="143">
        <v>848.60601747400005</v>
      </c>
      <c r="O131" s="143">
        <v>866.70161600100005</v>
      </c>
      <c r="P131" s="143">
        <v>892.99071618899995</v>
      </c>
      <c r="Q131" s="143">
        <v>918.34081712099999</v>
      </c>
      <c r="R131" s="143">
        <v>978.79427124300003</v>
      </c>
      <c r="S131" s="143">
        <v>948.25515360899999</v>
      </c>
      <c r="T131" s="995">
        <v>840.37694847399996</v>
      </c>
      <c r="U131" s="53"/>
      <c r="V131" s="53"/>
    </row>
    <row r="132" spans="1:22" s="65" customFormat="1" ht="12.95" customHeight="1">
      <c r="A132" s="122" t="s">
        <v>17</v>
      </c>
      <c r="B132" s="1453" t="s">
        <v>328</v>
      </c>
      <c r="C132" s="143">
        <v>112.142302492</v>
      </c>
      <c r="D132" s="143">
        <v>1106.226707881</v>
      </c>
      <c r="E132" s="143">
        <v>2147.8326327569998</v>
      </c>
      <c r="F132" s="143">
        <v>8502.8831339629996</v>
      </c>
      <c r="G132" s="143">
        <v>8568.3351727110003</v>
      </c>
      <c r="H132" s="143">
        <v>8787.9123259419994</v>
      </c>
      <c r="I132" s="143">
        <v>7653.3124745180003</v>
      </c>
      <c r="J132" s="143">
        <v>9140.644980047</v>
      </c>
      <c r="K132" s="143">
        <v>7320.9251474969997</v>
      </c>
      <c r="L132" s="143">
        <v>7797.4535143909998</v>
      </c>
      <c r="M132" s="143">
        <v>8011.6650273710002</v>
      </c>
      <c r="N132" s="143">
        <v>9001.0858527420005</v>
      </c>
      <c r="O132" s="143">
        <v>7844.3146552689996</v>
      </c>
      <c r="P132" s="143">
        <v>9578.7572262550002</v>
      </c>
      <c r="Q132" s="143">
        <v>10353.36421471</v>
      </c>
      <c r="R132" s="143">
        <v>9876.9063547320002</v>
      </c>
      <c r="S132" s="143">
        <v>10152.579478488</v>
      </c>
      <c r="T132" s="995">
        <v>10163.434713674</v>
      </c>
      <c r="U132" s="53"/>
      <c r="V132" s="53"/>
    </row>
    <row r="133" spans="1:22" s="228" customFormat="1" ht="12.95" customHeight="1">
      <c r="A133" s="1203" t="s">
        <v>375</v>
      </c>
      <c r="B133" s="1413"/>
      <c r="C133" s="239">
        <v>111557.23798918902</v>
      </c>
      <c r="D133" s="239">
        <v>89493.048547134007</v>
      </c>
      <c r="E133" s="239">
        <v>84761.910728162999</v>
      </c>
      <c r="F133" s="239">
        <v>93955.842537032993</v>
      </c>
      <c r="G133" s="239">
        <v>95533.688213653004</v>
      </c>
      <c r="H133" s="239">
        <v>93261.642167321988</v>
      </c>
      <c r="I133" s="239">
        <v>92900.417366798007</v>
      </c>
      <c r="J133" s="239">
        <v>95759.490486258001</v>
      </c>
      <c r="K133" s="239">
        <v>94453.408864975994</v>
      </c>
      <c r="L133" s="239">
        <v>94951.914236444005</v>
      </c>
      <c r="M133" s="239">
        <v>97850.970829993996</v>
      </c>
      <c r="N133" s="239">
        <v>96501.959291424995</v>
      </c>
      <c r="O133" s="239">
        <v>97273.202853690993</v>
      </c>
      <c r="P133" s="239">
        <v>101587.42654299899</v>
      </c>
      <c r="Q133" s="239">
        <v>102231.442919261</v>
      </c>
      <c r="R133" s="239">
        <v>102281.47186374101</v>
      </c>
      <c r="S133" s="239">
        <v>100802.919812817</v>
      </c>
      <c r="T133" s="996">
        <v>99468.977996401009</v>
      </c>
      <c r="U133" s="374"/>
      <c r="V133" s="374"/>
    </row>
    <row r="134" spans="1:22" s="230" customFormat="1" ht="12.95" customHeight="1">
      <c r="A134" s="122" t="s">
        <v>17</v>
      </c>
      <c r="B134" s="1453" t="s">
        <v>376</v>
      </c>
      <c r="C134" s="143">
        <v>110581.28704758</v>
      </c>
      <c r="D134" s="143">
        <v>88319.603914213003</v>
      </c>
      <c r="E134" s="143">
        <v>83897.974853049993</v>
      </c>
      <c r="F134" s="143">
        <v>92989.891326769997</v>
      </c>
      <c r="G134" s="143">
        <v>94710.991831763997</v>
      </c>
      <c r="H134" s="143">
        <v>92445.695137471994</v>
      </c>
      <c r="I134" s="143">
        <v>92193.059867884003</v>
      </c>
      <c r="J134" s="143">
        <v>95053.981564194997</v>
      </c>
      <c r="K134" s="143">
        <v>93806.641645891999</v>
      </c>
      <c r="L134" s="143">
        <v>94288.050414828002</v>
      </c>
      <c r="M134" s="143">
        <v>97365.292576426</v>
      </c>
      <c r="N134" s="143">
        <v>96018.808716432002</v>
      </c>
      <c r="O134" s="143">
        <v>96745.193922820996</v>
      </c>
      <c r="P134" s="143">
        <v>101123.52542327699</v>
      </c>
      <c r="Q134" s="143">
        <v>101726.743157976</v>
      </c>
      <c r="R134" s="143">
        <v>101719.28966485801</v>
      </c>
      <c r="S134" s="143">
        <v>100330.583747518</v>
      </c>
      <c r="T134" s="995">
        <v>98919.654299186004</v>
      </c>
      <c r="U134" s="53"/>
      <c r="V134" s="53"/>
    </row>
    <row r="135" spans="1:22" s="65" customFormat="1" ht="12.95" customHeight="1">
      <c r="A135" s="122" t="s">
        <v>17</v>
      </c>
      <c r="B135" s="1453" t="s">
        <v>328</v>
      </c>
      <c r="C135" s="143">
        <v>975.95094160899998</v>
      </c>
      <c r="D135" s="143">
        <v>1173.444632921</v>
      </c>
      <c r="E135" s="143">
        <v>863.93587511299995</v>
      </c>
      <c r="F135" s="143">
        <v>965.95121026300001</v>
      </c>
      <c r="G135" s="143">
        <v>822.69638188900001</v>
      </c>
      <c r="H135" s="143">
        <v>815.94702985000004</v>
      </c>
      <c r="I135" s="143">
        <v>707.35749891399996</v>
      </c>
      <c r="J135" s="143">
        <v>705.508922063</v>
      </c>
      <c r="K135" s="143">
        <v>646.76721908399998</v>
      </c>
      <c r="L135" s="143">
        <v>663.863821616</v>
      </c>
      <c r="M135" s="143">
        <v>485.678253568</v>
      </c>
      <c r="N135" s="143">
        <v>483.15057499300002</v>
      </c>
      <c r="O135" s="143">
        <v>528.00893086999997</v>
      </c>
      <c r="P135" s="143">
        <v>463.90111972199998</v>
      </c>
      <c r="Q135" s="143">
        <v>504.69976128500002</v>
      </c>
      <c r="R135" s="143">
        <v>562.18219888299996</v>
      </c>
      <c r="S135" s="143">
        <v>472.33606529899998</v>
      </c>
      <c r="T135" s="995">
        <v>549.32369721500004</v>
      </c>
      <c r="U135" s="53"/>
      <c r="V135" s="53"/>
    </row>
    <row r="136" spans="1:22" s="228" customFormat="1" ht="12.95" customHeight="1">
      <c r="A136" s="1203" t="s">
        <v>377</v>
      </c>
      <c r="B136" s="1413"/>
      <c r="C136" s="239">
        <v>174881.99103260398</v>
      </c>
      <c r="D136" s="239">
        <v>236336.41361140404</v>
      </c>
      <c r="E136" s="239">
        <v>268882.76938118599</v>
      </c>
      <c r="F136" s="239">
        <v>199644.66911301899</v>
      </c>
      <c r="G136" s="239">
        <v>212737.060177487</v>
      </c>
      <c r="H136" s="239">
        <v>207666.85852248201</v>
      </c>
      <c r="I136" s="239">
        <v>208750.01874183901</v>
      </c>
      <c r="J136" s="239">
        <v>210604.996263543</v>
      </c>
      <c r="K136" s="239">
        <v>214448.864881471</v>
      </c>
      <c r="L136" s="239">
        <v>217119.576318192</v>
      </c>
      <c r="M136" s="239">
        <v>219378.15207220599</v>
      </c>
      <c r="N136" s="239">
        <v>219575.26567566299</v>
      </c>
      <c r="O136" s="239">
        <v>219848.846048946</v>
      </c>
      <c r="P136" s="239">
        <v>220110.87422743801</v>
      </c>
      <c r="Q136" s="239">
        <v>222550.174607352</v>
      </c>
      <c r="R136" s="239">
        <v>223293.072964436</v>
      </c>
      <c r="S136" s="239">
        <v>226421.02002226299</v>
      </c>
      <c r="T136" s="996">
        <v>220872.91866082701</v>
      </c>
      <c r="U136" s="374"/>
      <c r="V136" s="374"/>
    </row>
    <row r="137" spans="1:22" s="65" customFormat="1" ht="12.95" customHeight="1">
      <c r="A137" s="122" t="s">
        <v>17</v>
      </c>
      <c r="B137" s="1453" t="s">
        <v>378</v>
      </c>
      <c r="C137" s="143">
        <v>5042.6911741069998</v>
      </c>
      <c r="D137" s="143">
        <v>6662.5815301430002</v>
      </c>
      <c r="E137" s="143">
        <v>5342.1391764059999</v>
      </c>
      <c r="F137" s="143">
        <v>935.46211928599996</v>
      </c>
      <c r="G137" s="143">
        <v>910.45702986599997</v>
      </c>
      <c r="H137" s="143">
        <v>910.40702986600002</v>
      </c>
      <c r="I137" s="143">
        <v>910.40702986600002</v>
      </c>
      <c r="J137" s="143">
        <v>917.58871966900006</v>
      </c>
      <c r="K137" s="143">
        <v>917.58871966900006</v>
      </c>
      <c r="L137" s="143">
        <v>917.58871966900006</v>
      </c>
      <c r="M137" s="143">
        <v>917.57539883100003</v>
      </c>
      <c r="N137" s="143">
        <v>917.57539883100003</v>
      </c>
      <c r="O137" s="143">
        <v>913.57539883100003</v>
      </c>
      <c r="P137" s="143">
        <v>913.57419883099999</v>
      </c>
      <c r="Q137" s="143">
        <v>913.01163444099996</v>
      </c>
      <c r="R137" s="143">
        <v>912.975215424</v>
      </c>
      <c r="S137" s="143">
        <v>912.975215424</v>
      </c>
      <c r="T137" s="995">
        <v>912.975215424</v>
      </c>
      <c r="U137" s="53"/>
      <c r="V137" s="53"/>
    </row>
    <row r="138" spans="1:22" s="65" customFormat="1" ht="12.95" customHeight="1">
      <c r="A138" s="122" t="s">
        <v>17</v>
      </c>
      <c r="B138" s="1453" t="s">
        <v>379</v>
      </c>
      <c r="C138" s="143">
        <v>132216.25249347</v>
      </c>
      <c r="D138" s="143">
        <v>181267.62468771901</v>
      </c>
      <c r="E138" s="143">
        <v>211684.457305672</v>
      </c>
      <c r="F138" s="143">
        <v>197970.63091390699</v>
      </c>
      <c r="G138" s="143">
        <v>210916.657960729</v>
      </c>
      <c r="H138" s="143">
        <v>205829.94545496799</v>
      </c>
      <c r="I138" s="143">
        <v>206903.80736766101</v>
      </c>
      <c r="J138" s="143">
        <v>208720.27157663001</v>
      </c>
      <c r="K138" s="143">
        <v>212549.61970352201</v>
      </c>
      <c r="L138" s="143">
        <v>215206.47660188499</v>
      </c>
      <c r="M138" s="143">
        <v>217447.453580614</v>
      </c>
      <c r="N138" s="143">
        <v>217626.609914617</v>
      </c>
      <c r="O138" s="143">
        <v>217896.073072617</v>
      </c>
      <c r="P138" s="143">
        <v>218143.90950227101</v>
      </c>
      <c r="Q138" s="143">
        <v>220554.22299608</v>
      </c>
      <c r="R138" s="143">
        <v>221280.80628669501</v>
      </c>
      <c r="S138" s="143">
        <v>224366.571910534</v>
      </c>
      <c r="T138" s="995">
        <v>218796.39911035201</v>
      </c>
      <c r="U138" s="53"/>
      <c r="V138" s="53"/>
    </row>
    <row r="139" spans="1:22" s="65" customFormat="1" ht="12.95" customHeight="1">
      <c r="A139" s="122"/>
      <c r="B139" s="1455" t="s">
        <v>380</v>
      </c>
      <c r="C139" s="143">
        <v>127492.74564908899</v>
      </c>
      <c r="D139" s="143">
        <v>174513.58153601803</v>
      </c>
      <c r="E139" s="143">
        <v>203569.82689456301</v>
      </c>
      <c r="F139" s="143">
        <v>194272.62029144401</v>
      </c>
      <c r="G139" s="143">
        <v>208327.82494335301</v>
      </c>
      <c r="H139" s="143">
        <v>203236.039902369</v>
      </c>
      <c r="I139" s="143">
        <v>204312.63438584501</v>
      </c>
      <c r="J139" s="143">
        <v>206123.23116402799</v>
      </c>
      <c r="K139" s="143">
        <v>209935.55649507401</v>
      </c>
      <c r="L139" s="143">
        <v>212592.866316617</v>
      </c>
      <c r="M139" s="143">
        <v>214824.90431400001</v>
      </c>
      <c r="N139" s="143">
        <v>215008.785570067</v>
      </c>
      <c r="O139" s="143">
        <v>215640.08421985601</v>
      </c>
      <c r="P139" s="143">
        <v>215897.969531254</v>
      </c>
      <c r="Q139" s="143">
        <v>218284.92137726099</v>
      </c>
      <c r="R139" s="143">
        <v>219793.334901992</v>
      </c>
      <c r="S139" s="143">
        <v>222874.69560834899</v>
      </c>
      <c r="T139" s="995">
        <v>217303.88360917801</v>
      </c>
      <c r="U139" s="53"/>
      <c r="V139" s="53"/>
    </row>
    <row r="140" spans="1:22" s="65" customFormat="1" ht="12.95" customHeight="1">
      <c r="A140" s="122"/>
      <c r="B140" s="1455" t="s">
        <v>328</v>
      </c>
      <c r="C140" s="143">
        <v>4723.5068443810005</v>
      </c>
      <c r="D140" s="143">
        <v>6754.0431517010002</v>
      </c>
      <c r="E140" s="143">
        <v>8114.6304111090003</v>
      </c>
      <c r="F140" s="143">
        <v>3698.0106224629999</v>
      </c>
      <c r="G140" s="143">
        <v>2588.833017376</v>
      </c>
      <c r="H140" s="143">
        <v>2593.9055525990002</v>
      </c>
      <c r="I140" s="143">
        <v>2591.1729818160002</v>
      </c>
      <c r="J140" s="143">
        <v>2591.1729818160002</v>
      </c>
      <c r="K140" s="143">
        <v>2614.0632084479998</v>
      </c>
      <c r="L140" s="143">
        <v>2613.6102852680001</v>
      </c>
      <c r="M140" s="143">
        <v>2622.5492666139999</v>
      </c>
      <c r="N140" s="143">
        <v>2617.8243445500002</v>
      </c>
      <c r="O140" s="143">
        <v>2255.9888527610001</v>
      </c>
      <c r="P140" s="143">
        <v>2245.9399710170001</v>
      </c>
      <c r="Q140" s="143">
        <v>2269.3016188189999</v>
      </c>
      <c r="R140" s="143">
        <v>1487.471384703</v>
      </c>
      <c r="S140" s="143">
        <v>1491.876302185</v>
      </c>
      <c r="T140" s="995">
        <v>1492.5155011740001</v>
      </c>
      <c r="U140" s="53"/>
      <c r="V140" s="53"/>
    </row>
    <row r="141" spans="1:22" s="65" customFormat="1" ht="12.95" customHeight="1">
      <c r="A141" s="122" t="s">
        <v>17</v>
      </c>
      <c r="B141" s="1453" t="s">
        <v>381</v>
      </c>
      <c r="C141" s="143">
        <v>37623.047365027</v>
      </c>
      <c r="D141" s="143">
        <v>48406.207393542005</v>
      </c>
      <c r="E141" s="143">
        <v>51856.172899108002</v>
      </c>
      <c r="F141" s="143">
        <v>738.57607982599995</v>
      </c>
      <c r="G141" s="143">
        <v>909.94518689200004</v>
      </c>
      <c r="H141" s="143">
        <v>926.50603764799996</v>
      </c>
      <c r="I141" s="143">
        <v>935.80434431200001</v>
      </c>
      <c r="J141" s="143">
        <v>967.13596724399997</v>
      </c>
      <c r="K141" s="143">
        <v>981.65645828000004</v>
      </c>
      <c r="L141" s="143">
        <v>995.51099663800005</v>
      </c>
      <c r="M141" s="143">
        <v>1013.123092761</v>
      </c>
      <c r="N141" s="143">
        <v>1031.0803622149999</v>
      </c>
      <c r="O141" s="143">
        <v>1039.1975774980001</v>
      </c>
      <c r="P141" s="143">
        <v>1053.390526336</v>
      </c>
      <c r="Q141" s="143">
        <v>1082.939976831</v>
      </c>
      <c r="R141" s="143">
        <v>1099.291462317</v>
      </c>
      <c r="S141" s="143">
        <v>1141.4728963049999</v>
      </c>
      <c r="T141" s="995">
        <v>1163.544335051</v>
      </c>
      <c r="U141" s="53"/>
      <c r="V141" s="53"/>
    </row>
    <row r="142" spans="1:22" s="65" customFormat="1" ht="12.95" customHeight="1">
      <c r="A142" s="122"/>
      <c r="B142" s="1455" t="s">
        <v>380</v>
      </c>
      <c r="C142" s="143">
        <v>30151.280688345003</v>
      </c>
      <c r="D142" s="143">
        <v>41076.150557453002</v>
      </c>
      <c r="E142" s="143">
        <v>44502.294427599998</v>
      </c>
      <c r="F142" s="143">
        <v>738.57607982599995</v>
      </c>
      <c r="G142" s="143">
        <v>909.94518689200004</v>
      </c>
      <c r="H142" s="143">
        <v>926.50603764799996</v>
      </c>
      <c r="I142" s="143">
        <v>935.80434431200001</v>
      </c>
      <c r="J142" s="143">
        <v>967.13596724399997</v>
      </c>
      <c r="K142" s="143">
        <v>981.65645828000004</v>
      </c>
      <c r="L142" s="143">
        <v>995.51099663800005</v>
      </c>
      <c r="M142" s="143">
        <v>1013.123092761</v>
      </c>
      <c r="N142" s="143">
        <v>1031.0803622149999</v>
      </c>
      <c r="O142" s="143">
        <v>1039.1975774980001</v>
      </c>
      <c r="P142" s="143">
        <v>1053.390526336</v>
      </c>
      <c r="Q142" s="143">
        <v>1082.939976831</v>
      </c>
      <c r="R142" s="143">
        <v>1099.291462317</v>
      </c>
      <c r="S142" s="143">
        <v>1141.4728963049999</v>
      </c>
      <c r="T142" s="995">
        <v>1163.544335051</v>
      </c>
      <c r="U142" s="53"/>
      <c r="V142" s="53"/>
    </row>
    <row r="143" spans="1:22" s="65" customFormat="1" ht="12.95" customHeight="1">
      <c r="A143" s="122"/>
      <c r="B143" s="1455" t="s">
        <v>328</v>
      </c>
      <c r="C143" s="143">
        <v>7471.7666766820003</v>
      </c>
      <c r="D143" s="143">
        <v>7330.0568360890002</v>
      </c>
      <c r="E143" s="143">
        <v>7353.8784715080001</v>
      </c>
      <c r="F143" s="143">
        <v>0</v>
      </c>
      <c r="G143" s="143">
        <v>0</v>
      </c>
      <c r="H143" s="143">
        <v>0</v>
      </c>
      <c r="I143" s="143">
        <v>0</v>
      </c>
      <c r="J143" s="143">
        <v>0</v>
      </c>
      <c r="K143" s="143">
        <v>0</v>
      </c>
      <c r="L143" s="143">
        <v>0</v>
      </c>
      <c r="M143" s="143">
        <v>0</v>
      </c>
      <c r="N143" s="143">
        <v>0</v>
      </c>
      <c r="O143" s="143">
        <v>0</v>
      </c>
      <c r="P143" s="143">
        <v>0</v>
      </c>
      <c r="Q143" s="143">
        <v>0</v>
      </c>
      <c r="R143" s="143">
        <v>0</v>
      </c>
      <c r="S143" s="143">
        <v>0</v>
      </c>
      <c r="T143" s="995">
        <v>0</v>
      </c>
      <c r="U143" s="53"/>
      <c r="V143" s="53"/>
    </row>
    <row r="144" spans="1:22" s="65" customFormat="1" ht="13.5" thickBot="1">
      <c r="A144" s="148"/>
      <c r="B144" s="290"/>
      <c r="C144" s="289"/>
      <c r="D144" s="289"/>
      <c r="E144" s="289"/>
      <c r="F144" s="289"/>
      <c r="G144" s="289"/>
      <c r="H144" s="289"/>
      <c r="I144" s="289"/>
      <c r="J144" s="289"/>
      <c r="K144" s="289"/>
      <c r="L144" s="289"/>
      <c r="M144" s="289"/>
      <c r="N144" s="289"/>
      <c r="O144" s="289"/>
      <c r="P144" s="289"/>
      <c r="Q144" s="289"/>
      <c r="R144" s="289"/>
      <c r="S144" s="289"/>
      <c r="T144" s="376"/>
      <c r="U144" s="53"/>
      <c r="V144" s="53"/>
    </row>
    <row r="145" spans="1:23" s="65" customFormat="1" ht="10.9" hidden="1" customHeight="1">
      <c r="A145" s="1252" t="s">
        <v>243</v>
      </c>
      <c r="B145" s="1253"/>
      <c r="C145" s="1003"/>
      <c r="D145" s="1003"/>
      <c r="E145" s="1003"/>
      <c r="F145" s="1003"/>
      <c r="G145" s="1003"/>
      <c r="H145" s="1003"/>
      <c r="I145" s="1003"/>
      <c r="J145" s="1003"/>
      <c r="K145" s="1003"/>
      <c r="L145" s="1003"/>
      <c r="M145" s="1003"/>
      <c r="N145" s="1003"/>
      <c r="O145" s="1003"/>
      <c r="P145" s="1003"/>
      <c r="Q145" s="1003"/>
      <c r="R145" s="1003"/>
      <c r="S145" s="1003"/>
      <c r="T145" s="1004"/>
      <c r="U145" s="53"/>
      <c r="V145" s="53"/>
    </row>
    <row r="146" spans="1:23" s="65" customFormat="1" ht="10.9" hidden="1" customHeight="1">
      <c r="A146" s="1254" t="s">
        <v>241</v>
      </c>
      <c r="B146" s="1514"/>
      <c r="C146" s="1513"/>
      <c r="D146" s="1513"/>
      <c r="E146" s="1513"/>
      <c r="F146" s="1513"/>
      <c r="G146" s="1513"/>
      <c r="H146" s="1513"/>
      <c r="I146" s="1513"/>
      <c r="J146" s="1513"/>
      <c r="K146" s="1513"/>
      <c r="L146" s="1513"/>
      <c r="M146" s="1513"/>
      <c r="N146" s="1513"/>
      <c r="O146" s="1513"/>
      <c r="P146" s="1513"/>
      <c r="Q146" s="1513"/>
      <c r="R146" s="1513"/>
      <c r="S146" s="1513"/>
      <c r="T146" s="1004"/>
      <c r="U146" s="53"/>
      <c r="V146" s="53"/>
    </row>
    <row r="147" spans="1:23" s="65" customFormat="1" ht="10.9" hidden="1" customHeight="1">
      <c r="A147" s="1254" t="s">
        <v>242</v>
      </c>
      <c r="B147" s="1514"/>
      <c r="C147" s="1513"/>
      <c r="D147" s="1513"/>
      <c r="E147" s="1513"/>
      <c r="F147" s="1513"/>
      <c r="G147" s="1513"/>
      <c r="H147" s="1513"/>
      <c r="I147" s="1513"/>
      <c r="J147" s="1513"/>
      <c r="K147" s="1513"/>
      <c r="L147" s="1513"/>
      <c r="M147" s="1513"/>
      <c r="N147" s="1513"/>
      <c r="O147" s="1513"/>
      <c r="P147" s="1513"/>
      <c r="Q147" s="1513"/>
      <c r="R147" s="1513"/>
      <c r="S147" s="1513"/>
      <c r="T147" s="1004"/>
      <c r="U147" s="53"/>
      <c r="V147" s="53"/>
    </row>
    <row r="148" spans="1:23" s="65" customFormat="1" ht="24.2" hidden="1" customHeight="1">
      <c r="A148" s="1238" t="s">
        <v>239</v>
      </c>
      <c r="B148" s="1519"/>
      <c r="C148" s="1517"/>
      <c r="D148" s="1517"/>
      <c r="E148" s="1517"/>
      <c r="F148" s="1517"/>
      <c r="G148" s="1517"/>
      <c r="H148" s="1517"/>
      <c r="I148" s="1517"/>
      <c r="J148" s="1517"/>
      <c r="K148" s="1517"/>
      <c r="L148" s="1517"/>
      <c r="M148" s="1517"/>
      <c r="N148" s="1517"/>
      <c r="O148" s="1517"/>
      <c r="P148" s="1517"/>
      <c r="Q148" s="1517"/>
      <c r="R148" s="1517"/>
      <c r="S148" s="1517"/>
      <c r="T148" s="1518"/>
      <c r="U148" s="53"/>
      <c r="V148" s="53"/>
    </row>
    <row r="149" spans="1:23" ht="75" customHeight="1">
      <c r="A149" s="1246" t="s">
        <v>719</v>
      </c>
      <c r="B149" s="1247"/>
      <c r="C149" s="1247"/>
      <c r="D149" s="1247"/>
      <c r="E149" s="1247"/>
      <c r="F149" s="1247"/>
      <c r="G149" s="1247"/>
      <c r="H149" s="1247"/>
      <c r="I149" s="1247"/>
      <c r="J149" s="1247"/>
      <c r="K149" s="1247"/>
      <c r="L149" s="1247"/>
      <c r="M149" s="1247"/>
      <c r="N149" s="1247"/>
      <c r="O149" s="1247"/>
      <c r="P149" s="1247"/>
      <c r="Q149" s="1247"/>
      <c r="R149" s="1247"/>
      <c r="S149" s="1247"/>
      <c r="T149" s="1248"/>
      <c r="U149" s="53"/>
      <c r="V149" s="53"/>
    </row>
    <row r="150" spans="1:23" s="227" customFormat="1" ht="22.35" customHeight="1">
      <c r="A150" s="1210" t="s">
        <v>405</v>
      </c>
      <c r="B150" s="1429"/>
      <c r="C150" s="1235" t="s">
        <v>277</v>
      </c>
      <c r="D150" s="1235" t="s">
        <v>842</v>
      </c>
      <c r="E150" s="1234">
        <v>2021</v>
      </c>
      <c r="F150" s="1234">
        <v>2022</v>
      </c>
      <c r="G150" s="1234">
        <v>2023</v>
      </c>
      <c r="H150" s="1234">
        <v>2024</v>
      </c>
      <c r="I150" s="1234"/>
      <c r="J150" s="1234"/>
      <c r="K150" s="1234"/>
      <c r="L150" s="1234"/>
      <c r="M150" s="1234"/>
      <c r="N150" s="1234"/>
      <c r="O150" s="1234"/>
      <c r="P150" s="1234"/>
      <c r="Q150" s="1234"/>
      <c r="R150" s="1234"/>
      <c r="S150" s="1234"/>
      <c r="T150" s="1135">
        <v>2025</v>
      </c>
      <c r="U150" s="375"/>
      <c r="V150" s="375"/>
    </row>
    <row r="151" spans="1:23" s="227" customFormat="1" ht="22.35" customHeight="1">
      <c r="A151" s="1210"/>
      <c r="B151" s="1429"/>
      <c r="C151" s="1242"/>
      <c r="D151" s="1242"/>
      <c r="E151" s="1475"/>
      <c r="F151" s="1234"/>
      <c r="G151" s="1234"/>
      <c r="H151" s="776" t="s">
        <v>0</v>
      </c>
      <c r="I151" s="776" t="s">
        <v>1</v>
      </c>
      <c r="J151" s="776" t="s">
        <v>2</v>
      </c>
      <c r="K151" s="776" t="s">
        <v>3</v>
      </c>
      <c r="L151" s="776" t="s">
        <v>4</v>
      </c>
      <c r="M151" s="885" t="s">
        <v>5</v>
      </c>
      <c r="N151" s="885" t="s">
        <v>6</v>
      </c>
      <c r="O151" s="885" t="s">
        <v>267</v>
      </c>
      <c r="P151" s="885" t="s">
        <v>7</v>
      </c>
      <c r="Q151" s="885" t="s">
        <v>13</v>
      </c>
      <c r="R151" s="885" t="s">
        <v>14</v>
      </c>
      <c r="S151" s="885" t="s">
        <v>15</v>
      </c>
      <c r="T151" s="1144" t="s">
        <v>0</v>
      </c>
      <c r="U151" s="375"/>
      <c r="V151" s="375"/>
    </row>
    <row r="152" spans="1:23" s="228" customFormat="1" ht="12.95" customHeight="1">
      <c r="A152" s="1203" t="s">
        <v>364</v>
      </c>
      <c r="B152" s="1413"/>
      <c r="C152" s="239">
        <v>325316.933506231</v>
      </c>
      <c r="D152" s="239">
        <v>395392.74175713502</v>
      </c>
      <c r="E152" s="239">
        <v>470753.51101294102</v>
      </c>
      <c r="F152" s="239">
        <v>524923.60793425306</v>
      </c>
      <c r="G152" s="239">
        <v>506378.16789014998</v>
      </c>
      <c r="H152" s="239">
        <v>527318.05120635906</v>
      </c>
      <c r="I152" s="239">
        <v>494020.63968254998</v>
      </c>
      <c r="J152" s="239">
        <v>498258.88725563895</v>
      </c>
      <c r="K152" s="239">
        <v>537897.91812718799</v>
      </c>
      <c r="L152" s="239">
        <v>479817.775341161</v>
      </c>
      <c r="M152" s="239">
        <v>608301.60769805708</v>
      </c>
      <c r="N152" s="239">
        <v>638170.33912011306</v>
      </c>
      <c r="O152" s="239">
        <v>620367.00980757899</v>
      </c>
      <c r="P152" s="239">
        <v>631322.45925289101</v>
      </c>
      <c r="Q152" s="239">
        <v>713936.84742127196</v>
      </c>
      <c r="R152" s="239">
        <v>744498.1015138739</v>
      </c>
      <c r="S152" s="239">
        <v>755470.8700611461</v>
      </c>
      <c r="T152" s="996">
        <v>758766.61314626201</v>
      </c>
      <c r="U152" s="374"/>
      <c r="V152" s="374"/>
    </row>
    <row r="153" spans="1:23" s="65" customFormat="1" ht="12.95" customHeight="1">
      <c r="A153" s="122" t="s">
        <v>17</v>
      </c>
      <c r="B153" s="1453" t="s">
        <v>365</v>
      </c>
      <c r="C153" s="143">
        <v>0</v>
      </c>
      <c r="D153" s="143">
        <v>0</v>
      </c>
      <c r="E153" s="143">
        <v>0</v>
      </c>
      <c r="F153" s="143">
        <v>0</v>
      </c>
      <c r="G153" s="143">
        <v>0</v>
      </c>
      <c r="H153" s="143">
        <v>0</v>
      </c>
      <c r="I153" s="143">
        <v>0</v>
      </c>
      <c r="J153" s="143">
        <v>0</v>
      </c>
      <c r="K153" s="143">
        <v>0</v>
      </c>
      <c r="L153" s="143">
        <v>0</v>
      </c>
      <c r="M153" s="143">
        <v>0</v>
      </c>
      <c r="N153" s="143">
        <v>0</v>
      </c>
      <c r="O153" s="143">
        <v>0</v>
      </c>
      <c r="P153" s="143">
        <v>0</v>
      </c>
      <c r="Q153" s="143">
        <v>0</v>
      </c>
      <c r="R153" s="143">
        <v>0</v>
      </c>
      <c r="S153" s="143">
        <v>0</v>
      </c>
      <c r="T153" s="995">
        <v>0</v>
      </c>
      <c r="U153" s="53"/>
      <c r="V153" s="53"/>
    </row>
    <row r="154" spans="1:23" s="65" customFormat="1" ht="12.95" customHeight="1">
      <c r="A154" s="122" t="s">
        <v>17</v>
      </c>
      <c r="B154" s="1453" t="s">
        <v>366</v>
      </c>
      <c r="C154" s="143">
        <v>325300.21350623103</v>
      </c>
      <c r="D154" s="143">
        <v>395392.74175713502</v>
      </c>
      <c r="E154" s="143">
        <v>470753.51101294102</v>
      </c>
      <c r="F154" s="143">
        <v>524923.60793425306</v>
      </c>
      <c r="G154" s="143">
        <v>506281.93664014997</v>
      </c>
      <c r="H154" s="143">
        <v>527318.05120635906</v>
      </c>
      <c r="I154" s="143">
        <v>493781.85093254998</v>
      </c>
      <c r="J154" s="143">
        <v>498136.01100563898</v>
      </c>
      <c r="K154" s="143">
        <v>537897.91812718799</v>
      </c>
      <c r="L154" s="143">
        <v>479817.775341161</v>
      </c>
      <c r="M154" s="143">
        <v>607371.87019805703</v>
      </c>
      <c r="N154" s="143">
        <v>638170.33912011306</v>
      </c>
      <c r="O154" s="143">
        <v>620251.09730757901</v>
      </c>
      <c r="P154" s="143">
        <v>631303.53425289097</v>
      </c>
      <c r="Q154" s="143">
        <v>713936.84742127196</v>
      </c>
      <c r="R154" s="143">
        <v>744339.65151387395</v>
      </c>
      <c r="S154" s="143">
        <v>755402.46631114604</v>
      </c>
      <c r="T154" s="995">
        <v>758640.28814626206</v>
      </c>
      <c r="U154" s="53"/>
      <c r="V154" s="53"/>
    </row>
    <row r="155" spans="1:23" s="65" customFormat="1" ht="12.95" customHeight="1">
      <c r="A155" s="122" t="s">
        <v>17</v>
      </c>
      <c r="B155" s="1453" t="s">
        <v>328</v>
      </c>
      <c r="C155" s="143">
        <v>16.72</v>
      </c>
      <c r="D155" s="143">
        <v>0</v>
      </c>
      <c r="E155" s="143">
        <v>0</v>
      </c>
      <c r="F155" s="143">
        <v>0</v>
      </c>
      <c r="G155" s="143">
        <v>96.231250000000003</v>
      </c>
      <c r="H155" s="143">
        <v>0</v>
      </c>
      <c r="I155" s="143">
        <v>238.78874999999999</v>
      </c>
      <c r="J155" s="143">
        <v>122.87625</v>
      </c>
      <c r="K155" s="143">
        <v>0</v>
      </c>
      <c r="L155" s="143">
        <v>0</v>
      </c>
      <c r="M155" s="143">
        <v>929.73749999999995</v>
      </c>
      <c r="N155" s="143">
        <v>0</v>
      </c>
      <c r="O155" s="143">
        <v>115.91249999999999</v>
      </c>
      <c r="P155" s="143">
        <v>18.925000000000001</v>
      </c>
      <c r="Q155" s="143">
        <v>0</v>
      </c>
      <c r="R155" s="143">
        <v>158.44999999999999</v>
      </c>
      <c r="S155" s="143">
        <v>68.403750000000002</v>
      </c>
      <c r="T155" s="995">
        <v>126.325</v>
      </c>
      <c r="U155" s="53"/>
      <c r="V155" s="53"/>
    </row>
    <row r="156" spans="1:23" s="228" customFormat="1" ht="12.95" customHeight="1">
      <c r="A156" s="1203" t="s">
        <v>367</v>
      </c>
      <c r="B156" s="1413"/>
      <c r="C156" s="239">
        <v>590431.16269642196</v>
      </c>
      <c r="D156" s="239">
        <v>658731.42000442802</v>
      </c>
      <c r="E156" s="239">
        <v>725144.994341215</v>
      </c>
      <c r="F156" s="239">
        <v>779691.94984029792</v>
      </c>
      <c r="G156" s="239">
        <v>740287.37709625391</v>
      </c>
      <c r="H156" s="239">
        <v>733355.62316961901</v>
      </c>
      <c r="I156" s="239">
        <v>749843.11603356502</v>
      </c>
      <c r="J156" s="239">
        <v>722313.0168044169</v>
      </c>
      <c r="K156" s="239">
        <v>775805.55438777106</v>
      </c>
      <c r="L156" s="239">
        <v>698121.69227532391</v>
      </c>
      <c r="M156" s="239">
        <v>843597.22734891891</v>
      </c>
      <c r="N156" s="239">
        <v>864244.90416146908</v>
      </c>
      <c r="O156" s="239">
        <v>881006.86024755205</v>
      </c>
      <c r="P156" s="239">
        <v>915370.42905277607</v>
      </c>
      <c r="Q156" s="239">
        <v>956795.90265815891</v>
      </c>
      <c r="R156" s="239">
        <v>1002889.179543993</v>
      </c>
      <c r="S156" s="239">
        <v>1018871.3230641969</v>
      </c>
      <c r="T156" s="996">
        <v>1027893.0806429819</v>
      </c>
      <c r="U156" s="374"/>
      <c r="V156" s="374"/>
      <c r="W156" s="229"/>
    </row>
    <row r="157" spans="1:23" s="65" customFormat="1" ht="12.95" customHeight="1">
      <c r="A157" s="122" t="s">
        <v>17</v>
      </c>
      <c r="B157" s="1453" t="s">
        <v>368</v>
      </c>
      <c r="C157" s="143">
        <v>264862.14816650498</v>
      </c>
      <c r="D157" s="143">
        <v>281694.40311900101</v>
      </c>
      <c r="E157" s="143">
        <v>261922.831039451</v>
      </c>
      <c r="F157" s="143">
        <v>312079.17207555298</v>
      </c>
      <c r="G157" s="143">
        <v>273365.40132159099</v>
      </c>
      <c r="H157" s="143">
        <v>275991.61337864603</v>
      </c>
      <c r="I157" s="143">
        <v>275400.00237595598</v>
      </c>
      <c r="J157" s="143">
        <v>276146.91732342198</v>
      </c>
      <c r="K157" s="143">
        <v>286932.23163628898</v>
      </c>
      <c r="L157" s="143">
        <v>283008.04810447397</v>
      </c>
      <c r="M157" s="143">
        <v>277028.97132212698</v>
      </c>
      <c r="N157" s="143">
        <v>276357.16527103301</v>
      </c>
      <c r="O157" s="143">
        <v>277135.19978706399</v>
      </c>
      <c r="P157" s="143">
        <v>273886.97615005798</v>
      </c>
      <c r="Q157" s="143">
        <v>284631.31908924697</v>
      </c>
      <c r="R157" s="143">
        <v>289028.06460271101</v>
      </c>
      <c r="S157" s="143">
        <v>282336.86833299499</v>
      </c>
      <c r="T157" s="995">
        <v>298333.817731919</v>
      </c>
      <c r="U157" s="53"/>
      <c r="V157" s="53"/>
    </row>
    <row r="158" spans="1:23" s="65" customFormat="1" ht="12.95" customHeight="1">
      <c r="A158" s="122"/>
      <c r="B158" s="1454" t="s">
        <v>705</v>
      </c>
      <c r="C158" s="143">
        <v>60058.279706260997</v>
      </c>
      <c r="D158" s="143">
        <v>54045.716987915999</v>
      </c>
      <c r="E158" s="143">
        <v>48311.994550148003</v>
      </c>
      <c r="F158" s="143">
        <v>49555.752277972002</v>
      </c>
      <c r="G158" s="143">
        <v>19176.216319249001</v>
      </c>
      <c r="H158" s="143">
        <v>19727.977974607998</v>
      </c>
      <c r="I158" s="143">
        <v>19374.884254105</v>
      </c>
      <c r="J158" s="143">
        <v>16979.183238893002</v>
      </c>
      <c r="K158" s="143">
        <v>17227.472911673001</v>
      </c>
      <c r="L158" s="143">
        <v>17180.048006337001</v>
      </c>
      <c r="M158" s="143">
        <v>15918.647370442</v>
      </c>
      <c r="N158" s="143">
        <v>14419.512438467</v>
      </c>
      <c r="O158" s="143">
        <v>14445.300177085999</v>
      </c>
      <c r="P158" s="143">
        <v>14534.608358189</v>
      </c>
      <c r="Q158" s="143">
        <v>13433.478229673001</v>
      </c>
      <c r="R158" s="143">
        <v>14889.104714117</v>
      </c>
      <c r="S158" s="143">
        <v>17365.013019814</v>
      </c>
      <c r="T158" s="995">
        <v>16999.824392127</v>
      </c>
      <c r="U158" s="53"/>
      <c r="V158" s="53"/>
    </row>
    <row r="159" spans="1:23" s="65" customFormat="1" ht="12.95" customHeight="1">
      <c r="A159" s="122"/>
      <c r="B159" s="1454" t="s">
        <v>706</v>
      </c>
      <c r="C159" s="143">
        <v>204803.868460244</v>
      </c>
      <c r="D159" s="143">
        <v>227648.68613108501</v>
      </c>
      <c r="E159" s="143">
        <v>213610.83648930301</v>
      </c>
      <c r="F159" s="143">
        <v>262523.41979758098</v>
      </c>
      <c r="G159" s="143">
        <v>254189.18500234201</v>
      </c>
      <c r="H159" s="143">
        <v>256263.63540403801</v>
      </c>
      <c r="I159" s="143">
        <v>256025.118121851</v>
      </c>
      <c r="J159" s="143">
        <v>259167.73408452899</v>
      </c>
      <c r="K159" s="143">
        <v>269704.75872461603</v>
      </c>
      <c r="L159" s="143">
        <v>265828.00009813701</v>
      </c>
      <c r="M159" s="143">
        <v>261110.32395168499</v>
      </c>
      <c r="N159" s="143">
        <v>261937.652832566</v>
      </c>
      <c r="O159" s="143">
        <v>262689.89960997802</v>
      </c>
      <c r="P159" s="143">
        <v>259352.36779186901</v>
      </c>
      <c r="Q159" s="143">
        <v>271197.84085957397</v>
      </c>
      <c r="R159" s="143">
        <v>274138.95988859399</v>
      </c>
      <c r="S159" s="143">
        <v>264971.855313181</v>
      </c>
      <c r="T159" s="995">
        <v>281333.99333979201</v>
      </c>
      <c r="U159" s="53"/>
      <c r="V159" s="53"/>
    </row>
    <row r="160" spans="1:23" s="65" customFormat="1" ht="12.95" customHeight="1">
      <c r="A160" s="122" t="s">
        <v>17</v>
      </c>
      <c r="B160" s="1453" t="s">
        <v>369</v>
      </c>
      <c r="C160" s="143">
        <v>700.51711062300001</v>
      </c>
      <c r="D160" s="143">
        <v>4708.2955000000002</v>
      </c>
      <c r="E160" s="143">
        <v>5813.1583527029998</v>
      </c>
      <c r="F160" s="143">
        <v>4163.9948999999997</v>
      </c>
      <c r="G160" s="143">
        <v>7276.5702849999998</v>
      </c>
      <c r="H160" s="143">
        <v>6398.2337782200002</v>
      </c>
      <c r="I160" s="143">
        <v>6966.9858641849996</v>
      </c>
      <c r="J160" s="143">
        <v>8782.2597566099994</v>
      </c>
      <c r="K160" s="143">
        <v>12405.655577519999</v>
      </c>
      <c r="L160" s="143">
        <v>10677.050331744</v>
      </c>
      <c r="M160" s="143">
        <v>8364.5232636069995</v>
      </c>
      <c r="N160" s="143">
        <v>8403.5486355199992</v>
      </c>
      <c r="O160" s="143">
        <v>13916.410062823001</v>
      </c>
      <c r="P160" s="143">
        <v>15472.914962479999</v>
      </c>
      <c r="Q160" s="143">
        <v>12183.672928739999</v>
      </c>
      <c r="R160" s="143">
        <v>11973.454838539999</v>
      </c>
      <c r="S160" s="143">
        <v>11082.393656492</v>
      </c>
      <c r="T160" s="995">
        <v>13330.987603362</v>
      </c>
      <c r="U160" s="53"/>
      <c r="V160" s="53"/>
    </row>
    <row r="161" spans="1:22" s="65" customFormat="1" ht="12.95" customHeight="1">
      <c r="A161" s="122"/>
      <c r="B161" s="1454" t="s">
        <v>705</v>
      </c>
      <c r="C161" s="143">
        <v>82.608510623000001</v>
      </c>
      <c r="D161" s="143">
        <v>0</v>
      </c>
      <c r="E161" s="143">
        <v>0</v>
      </c>
      <c r="F161" s="143">
        <v>0</v>
      </c>
      <c r="G161" s="143">
        <v>0</v>
      </c>
      <c r="H161" s="143">
        <v>0</v>
      </c>
      <c r="I161" s="143">
        <v>0</v>
      </c>
      <c r="J161" s="143">
        <v>0</v>
      </c>
      <c r="K161" s="143">
        <v>0</v>
      </c>
      <c r="L161" s="143">
        <v>0</v>
      </c>
      <c r="M161" s="143">
        <v>409.375</v>
      </c>
      <c r="N161" s="143">
        <v>3008.1</v>
      </c>
      <c r="O161" s="143">
        <v>1661.4124999999999</v>
      </c>
      <c r="P161" s="143">
        <v>643.45000000000005</v>
      </c>
      <c r="Q161" s="143">
        <v>637.21699999999998</v>
      </c>
      <c r="R161" s="143">
        <v>643.30700000000002</v>
      </c>
      <c r="S161" s="143">
        <v>0</v>
      </c>
      <c r="T161" s="995">
        <v>0</v>
      </c>
      <c r="U161" s="53"/>
      <c r="V161" s="53"/>
    </row>
    <row r="162" spans="1:22" s="65" customFormat="1" ht="12.95" customHeight="1">
      <c r="A162" s="122"/>
      <c r="B162" s="1454" t="s">
        <v>706</v>
      </c>
      <c r="C162" s="143">
        <v>617.90859999999998</v>
      </c>
      <c r="D162" s="143">
        <v>4708.2955000000002</v>
      </c>
      <c r="E162" s="143">
        <v>5813.1583527029998</v>
      </c>
      <c r="F162" s="143">
        <v>4163.9948999999997</v>
      </c>
      <c r="G162" s="143">
        <v>7276.5702849999998</v>
      </c>
      <c r="H162" s="143">
        <v>6398.2337782200002</v>
      </c>
      <c r="I162" s="143">
        <v>6966.9858641849996</v>
      </c>
      <c r="J162" s="143">
        <v>8782.2597566099994</v>
      </c>
      <c r="K162" s="143">
        <v>12405.655577519999</v>
      </c>
      <c r="L162" s="143">
        <v>10677.050331744</v>
      </c>
      <c r="M162" s="143">
        <v>7955.1482636070004</v>
      </c>
      <c r="N162" s="143">
        <v>5395.4486355199997</v>
      </c>
      <c r="O162" s="143">
        <v>12254.997562823</v>
      </c>
      <c r="P162" s="143">
        <v>14829.46496248</v>
      </c>
      <c r="Q162" s="143">
        <v>11546.455928740001</v>
      </c>
      <c r="R162" s="143">
        <v>11330.147838540001</v>
      </c>
      <c r="S162" s="143">
        <v>11082.393656492</v>
      </c>
      <c r="T162" s="995">
        <v>13330.987603362</v>
      </c>
      <c r="U162" s="53"/>
      <c r="V162" s="53"/>
    </row>
    <row r="163" spans="1:22" s="230" customFormat="1" ht="12.95" customHeight="1">
      <c r="A163" s="122" t="s">
        <v>17</v>
      </c>
      <c r="B163" s="1453" t="s">
        <v>370</v>
      </c>
      <c r="C163" s="143">
        <v>6101.7006958840002</v>
      </c>
      <c r="D163" s="143">
        <v>2269.358191839</v>
      </c>
      <c r="E163" s="143">
        <v>5958.1489256579998</v>
      </c>
      <c r="F163" s="143">
        <v>5399.9175064560004</v>
      </c>
      <c r="G163" s="143">
        <v>3115.371143033</v>
      </c>
      <c r="H163" s="143">
        <v>3187.6776755219998</v>
      </c>
      <c r="I163" s="143">
        <v>3350.5806071090001</v>
      </c>
      <c r="J163" s="143">
        <v>3197.49779863</v>
      </c>
      <c r="K163" s="143">
        <v>3090.6384383889999</v>
      </c>
      <c r="L163" s="143">
        <v>3307.7380868670002</v>
      </c>
      <c r="M163" s="143">
        <v>3327.4627719969999</v>
      </c>
      <c r="N163" s="143">
        <v>2569.2536965280001</v>
      </c>
      <c r="O163" s="143">
        <v>2579.0024056470002</v>
      </c>
      <c r="P163" s="143">
        <v>3230.7227018859999</v>
      </c>
      <c r="Q163" s="143">
        <v>2488.0719699289998</v>
      </c>
      <c r="R163" s="143">
        <v>3919.7122973159999</v>
      </c>
      <c r="S163" s="143">
        <v>3254.511070993</v>
      </c>
      <c r="T163" s="995">
        <v>3662.9265961269998</v>
      </c>
      <c r="U163" s="53"/>
      <c r="V163" s="53"/>
    </row>
    <row r="164" spans="1:22" s="65" customFormat="1" ht="24.2" customHeight="1">
      <c r="A164" s="122" t="s">
        <v>17</v>
      </c>
      <c r="B164" s="1453" t="s">
        <v>371</v>
      </c>
      <c r="C164" s="143">
        <v>318738.56172340998</v>
      </c>
      <c r="D164" s="143">
        <v>370059.36319358798</v>
      </c>
      <c r="E164" s="143">
        <v>451450.856023403</v>
      </c>
      <c r="F164" s="143">
        <v>458037.86535828898</v>
      </c>
      <c r="G164" s="143">
        <v>456530.03434662998</v>
      </c>
      <c r="H164" s="143">
        <v>447778.09833723097</v>
      </c>
      <c r="I164" s="143">
        <v>464105.547186315</v>
      </c>
      <c r="J164" s="143">
        <v>434181.34192575503</v>
      </c>
      <c r="K164" s="143">
        <v>473354.528735573</v>
      </c>
      <c r="L164" s="143">
        <v>401128.855752239</v>
      </c>
      <c r="M164" s="143">
        <v>554776.26999118796</v>
      </c>
      <c r="N164" s="143">
        <v>576904.93655838806</v>
      </c>
      <c r="O164" s="143">
        <v>587375.64799201803</v>
      </c>
      <c r="P164" s="143">
        <v>622779.81523835205</v>
      </c>
      <c r="Q164" s="143">
        <v>657490.13867024297</v>
      </c>
      <c r="R164" s="143">
        <v>697967.94780542597</v>
      </c>
      <c r="S164" s="143">
        <v>722196.350003717</v>
      </c>
      <c r="T164" s="995">
        <v>712565.34871157398</v>
      </c>
      <c r="U164" s="53"/>
      <c r="V164" s="53"/>
    </row>
    <row r="165" spans="1:22" s="65" customFormat="1" ht="12.95" customHeight="1">
      <c r="A165" s="122" t="s">
        <v>17</v>
      </c>
      <c r="B165" s="1453" t="s">
        <v>328</v>
      </c>
      <c r="C165" s="143">
        <v>28.234999999999999</v>
      </c>
      <c r="D165" s="143">
        <v>0</v>
      </c>
      <c r="E165" s="143">
        <v>0</v>
      </c>
      <c r="F165" s="143">
        <v>11</v>
      </c>
      <c r="G165" s="143">
        <v>0</v>
      </c>
      <c r="H165" s="143">
        <v>0</v>
      </c>
      <c r="I165" s="143">
        <v>20</v>
      </c>
      <c r="J165" s="143">
        <v>5</v>
      </c>
      <c r="K165" s="143">
        <v>22.5</v>
      </c>
      <c r="L165" s="143">
        <v>0</v>
      </c>
      <c r="M165" s="143">
        <v>100</v>
      </c>
      <c r="N165" s="143">
        <v>10</v>
      </c>
      <c r="O165" s="143">
        <v>0.6</v>
      </c>
      <c r="P165" s="143">
        <v>0</v>
      </c>
      <c r="Q165" s="143">
        <v>2.7</v>
      </c>
      <c r="R165" s="143">
        <v>0</v>
      </c>
      <c r="S165" s="143">
        <v>1.2</v>
      </c>
      <c r="T165" s="995">
        <v>0</v>
      </c>
      <c r="U165" s="53"/>
      <c r="V165" s="53"/>
    </row>
    <row r="166" spans="1:22" s="228" customFormat="1" ht="12.95" customHeight="1">
      <c r="A166" s="1203" t="s">
        <v>372</v>
      </c>
      <c r="B166" s="1413"/>
      <c r="C166" s="239">
        <v>42788.098460671994</v>
      </c>
      <c r="D166" s="239">
        <v>28396.428363782998</v>
      </c>
      <c r="E166" s="239">
        <v>20761.485069112998</v>
      </c>
      <c r="F166" s="239">
        <v>21346.669152409999</v>
      </c>
      <c r="G166" s="239">
        <v>26653.392243429</v>
      </c>
      <c r="H166" s="239">
        <v>25832.237162220001</v>
      </c>
      <c r="I166" s="239">
        <v>26341.830982300999</v>
      </c>
      <c r="J166" s="239">
        <v>26565.328818352002</v>
      </c>
      <c r="K166" s="239">
        <v>27308.368900052999</v>
      </c>
      <c r="L166" s="239">
        <v>26332.902106433001</v>
      </c>
      <c r="M166" s="239">
        <v>26155.003488975999</v>
      </c>
      <c r="N166" s="239">
        <v>25706.459041839</v>
      </c>
      <c r="O166" s="239">
        <v>24858.453699171998</v>
      </c>
      <c r="P166" s="239">
        <v>24764.825490099</v>
      </c>
      <c r="Q166" s="239">
        <v>25120.418598847999</v>
      </c>
      <c r="R166" s="239">
        <v>13287.800943053</v>
      </c>
      <c r="S166" s="239">
        <v>26297.561535437002</v>
      </c>
      <c r="T166" s="996">
        <v>26794.594631217999</v>
      </c>
      <c r="U166" s="374"/>
      <c r="V166" s="374"/>
    </row>
    <row r="167" spans="1:22" s="230" customFormat="1" ht="12.95" customHeight="1">
      <c r="A167" s="122" t="s">
        <v>17</v>
      </c>
      <c r="B167" s="1453" t="s">
        <v>373</v>
      </c>
      <c r="C167" s="143">
        <v>42116.655355019997</v>
      </c>
      <c r="D167" s="143">
        <v>27925.117018905999</v>
      </c>
      <c r="E167" s="143">
        <v>20115.504190766998</v>
      </c>
      <c r="F167" s="143">
        <v>21156.303848734999</v>
      </c>
      <c r="G167" s="143">
        <v>26445.423563066</v>
      </c>
      <c r="H167" s="143">
        <v>25617.951858600001</v>
      </c>
      <c r="I167" s="143">
        <v>26124.004602804998</v>
      </c>
      <c r="J167" s="143">
        <v>26342.283382967002</v>
      </c>
      <c r="K167" s="143">
        <v>27079.258207072999</v>
      </c>
      <c r="L167" s="143">
        <v>26099.072409222001</v>
      </c>
      <c r="M167" s="143">
        <v>25916.091142661</v>
      </c>
      <c r="N167" s="143">
        <v>25463.231820468998</v>
      </c>
      <c r="O167" s="143">
        <v>24678.822749916999</v>
      </c>
      <c r="P167" s="143">
        <v>24581.586790942001</v>
      </c>
      <c r="Q167" s="143">
        <v>24931.300616971999</v>
      </c>
      <c r="R167" s="143">
        <v>13094.309020143</v>
      </c>
      <c r="S167" s="143">
        <v>26122.009816153</v>
      </c>
      <c r="T167" s="995">
        <v>26613.79522032</v>
      </c>
      <c r="U167" s="53"/>
      <c r="V167" s="53"/>
    </row>
    <row r="168" spans="1:22" s="65" customFormat="1">
      <c r="A168" s="122" t="s">
        <v>17</v>
      </c>
      <c r="B168" s="1453" t="s">
        <v>374</v>
      </c>
      <c r="C168" s="143">
        <v>655.70863081200002</v>
      </c>
      <c r="D168" s="143">
        <v>458.68586046299998</v>
      </c>
      <c r="E168" s="143">
        <v>637.24502534299995</v>
      </c>
      <c r="F168" s="143">
        <v>0</v>
      </c>
      <c r="G168" s="143">
        <v>0</v>
      </c>
      <c r="H168" s="143">
        <v>0</v>
      </c>
      <c r="I168" s="143">
        <v>0</v>
      </c>
      <c r="J168" s="143">
        <v>0</v>
      </c>
      <c r="K168" s="143">
        <v>0</v>
      </c>
      <c r="L168" s="143">
        <v>0</v>
      </c>
      <c r="M168" s="143">
        <v>0</v>
      </c>
      <c r="N168" s="143">
        <v>0</v>
      </c>
      <c r="O168" s="143">
        <v>0</v>
      </c>
      <c r="P168" s="143">
        <v>0</v>
      </c>
      <c r="Q168" s="143">
        <v>0</v>
      </c>
      <c r="R168" s="143">
        <v>0</v>
      </c>
      <c r="S168" s="143">
        <v>0</v>
      </c>
      <c r="T168" s="995">
        <v>0</v>
      </c>
      <c r="U168" s="53"/>
      <c r="V168" s="53"/>
    </row>
    <row r="169" spans="1:22" s="65" customFormat="1" ht="12.95" customHeight="1">
      <c r="A169" s="122" t="s">
        <v>17</v>
      </c>
      <c r="B169" s="1453" t="s">
        <v>328</v>
      </c>
      <c r="C169" s="143">
        <v>15.734474840000001</v>
      </c>
      <c r="D169" s="143">
        <v>12.625484414000001</v>
      </c>
      <c r="E169" s="143">
        <v>8.7358530030000008</v>
      </c>
      <c r="F169" s="143">
        <v>190.36530367500001</v>
      </c>
      <c r="G169" s="143">
        <v>207.968680363</v>
      </c>
      <c r="H169" s="143">
        <v>214.28530362000001</v>
      </c>
      <c r="I169" s="143">
        <v>217.82637949599999</v>
      </c>
      <c r="J169" s="143">
        <v>223.04543538499999</v>
      </c>
      <c r="K169" s="143">
        <v>229.11069298000001</v>
      </c>
      <c r="L169" s="143">
        <v>233.829697211</v>
      </c>
      <c r="M169" s="143">
        <v>238.91234631500001</v>
      </c>
      <c r="N169" s="143">
        <v>243.22722137</v>
      </c>
      <c r="O169" s="143">
        <v>179.63094925499999</v>
      </c>
      <c r="P169" s="143">
        <v>183.23869915700001</v>
      </c>
      <c r="Q169" s="143">
        <v>189.11798187599999</v>
      </c>
      <c r="R169" s="143">
        <v>193.49192291</v>
      </c>
      <c r="S169" s="143">
        <v>175.551719284</v>
      </c>
      <c r="T169" s="995">
        <v>180.79941089799999</v>
      </c>
      <c r="U169" s="53"/>
      <c r="V169" s="53"/>
    </row>
    <row r="170" spans="1:22" s="228" customFormat="1" ht="12.95" customHeight="1">
      <c r="A170" s="1203" t="s">
        <v>375</v>
      </c>
      <c r="B170" s="1413"/>
      <c r="C170" s="239">
        <v>34545.698039169998</v>
      </c>
      <c r="D170" s="239">
        <v>27315.866401529001</v>
      </c>
      <c r="E170" s="239">
        <v>22665.222908767999</v>
      </c>
      <c r="F170" s="239">
        <v>20281.119909341</v>
      </c>
      <c r="G170" s="239">
        <v>22562.990645687001</v>
      </c>
      <c r="H170" s="239">
        <v>21352.39973773</v>
      </c>
      <c r="I170" s="239">
        <v>21940.216710902001</v>
      </c>
      <c r="J170" s="239">
        <v>21415.646141284</v>
      </c>
      <c r="K170" s="239">
        <v>22228.137384292</v>
      </c>
      <c r="L170" s="239">
        <v>22601.023222423999</v>
      </c>
      <c r="M170" s="239">
        <v>22426.774363941</v>
      </c>
      <c r="N170" s="239">
        <v>22607.797662067998</v>
      </c>
      <c r="O170" s="239">
        <v>22371.683334474001</v>
      </c>
      <c r="P170" s="239">
        <v>22505.539352045998</v>
      </c>
      <c r="Q170" s="239">
        <v>22798.946713396999</v>
      </c>
      <c r="R170" s="239">
        <v>22806.531792674999</v>
      </c>
      <c r="S170" s="239">
        <v>23060.671104138</v>
      </c>
      <c r="T170" s="996">
        <v>25539.281872456999</v>
      </c>
      <c r="U170" s="374"/>
      <c r="V170" s="374"/>
    </row>
    <row r="171" spans="1:22" s="230" customFormat="1" ht="12.95" customHeight="1">
      <c r="A171" s="122" t="s">
        <v>17</v>
      </c>
      <c r="B171" s="1453" t="s">
        <v>376</v>
      </c>
      <c r="C171" s="143">
        <v>34545.698039169998</v>
      </c>
      <c r="D171" s="143">
        <v>27315.866401529001</v>
      </c>
      <c r="E171" s="143">
        <v>22665.222908767999</v>
      </c>
      <c r="F171" s="143">
        <v>20141.119909341</v>
      </c>
      <c r="G171" s="143">
        <v>22562.990645687001</v>
      </c>
      <c r="H171" s="143">
        <v>21352.39973773</v>
      </c>
      <c r="I171" s="143">
        <v>21940.216710902001</v>
      </c>
      <c r="J171" s="143">
        <v>21415.646141284</v>
      </c>
      <c r="K171" s="143">
        <v>22228.137384292</v>
      </c>
      <c r="L171" s="143">
        <v>22601.023222423999</v>
      </c>
      <c r="M171" s="143">
        <v>22426.774363941</v>
      </c>
      <c r="N171" s="143">
        <v>22607.797662067998</v>
      </c>
      <c r="O171" s="143">
        <v>22371.683334474001</v>
      </c>
      <c r="P171" s="143">
        <v>22505.539352045998</v>
      </c>
      <c r="Q171" s="143">
        <v>22798.946713396999</v>
      </c>
      <c r="R171" s="143">
        <v>22806.531792674999</v>
      </c>
      <c r="S171" s="143">
        <v>23060.671104138</v>
      </c>
      <c r="T171" s="995">
        <v>25539.281872456999</v>
      </c>
      <c r="U171" s="53"/>
      <c r="V171" s="53"/>
    </row>
    <row r="172" spans="1:22" s="65" customFormat="1" ht="12.95" customHeight="1">
      <c r="A172" s="122" t="s">
        <v>17</v>
      </c>
      <c r="B172" s="1453" t="s">
        <v>328</v>
      </c>
      <c r="C172" s="143">
        <v>0</v>
      </c>
      <c r="D172" s="143">
        <v>0</v>
      </c>
      <c r="E172" s="143">
        <v>0</v>
      </c>
      <c r="F172" s="143">
        <v>140</v>
      </c>
      <c r="G172" s="143">
        <v>0</v>
      </c>
      <c r="H172" s="143">
        <v>0</v>
      </c>
      <c r="I172" s="143">
        <v>0</v>
      </c>
      <c r="J172" s="143">
        <v>0</v>
      </c>
      <c r="K172" s="143">
        <v>0</v>
      </c>
      <c r="L172" s="143">
        <v>0</v>
      </c>
      <c r="M172" s="143">
        <v>0</v>
      </c>
      <c r="N172" s="143">
        <v>0</v>
      </c>
      <c r="O172" s="143">
        <v>0</v>
      </c>
      <c r="P172" s="143">
        <v>0</v>
      </c>
      <c r="Q172" s="143">
        <v>0</v>
      </c>
      <c r="R172" s="143">
        <v>0</v>
      </c>
      <c r="S172" s="143">
        <v>0</v>
      </c>
      <c r="T172" s="995">
        <v>0</v>
      </c>
      <c r="U172" s="53"/>
      <c r="V172" s="53"/>
    </row>
    <row r="173" spans="1:22" s="228" customFormat="1" ht="12.95" customHeight="1">
      <c r="A173" s="1203" t="s">
        <v>377</v>
      </c>
      <c r="B173" s="1413"/>
      <c r="C173" s="239">
        <v>15886.740216775999</v>
      </c>
      <c r="D173" s="239">
        <v>18376.254452427998</v>
      </c>
      <c r="E173" s="239">
        <v>19593.978315992001</v>
      </c>
      <c r="F173" s="239">
        <v>14771.387539079</v>
      </c>
      <c r="G173" s="239">
        <v>6587.2251979720004</v>
      </c>
      <c r="H173" s="239">
        <v>6603.6595643540004</v>
      </c>
      <c r="I173" s="239">
        <v>6636.2138815560002</v>
      </c>
      <c r="J173" s="239">
        <v>6690.0692596879999</v>
      </c>
      <c r="K173" s="239">
        <v>6586.3601090729999</v>
      </c>
      <c r="L173" s="239">
        <v>6870.7233993489999</v>
      </c>
      <c r="M173" s="239">
        <v>6872.5207831070002</v>
      </c>
      <c r="N173" s="239">
        <v>6849.9095272719997</v>
      </c>
      <c r="O173" s="239">
        <v>6876.837768204</v>
      </c>
      <c r="P173" s="239">
        <v>6954.3694581070004</v>
      </c>
      <c r="Q173" s="239">
        <v>5933.0281213099997</v>
      </c>
      <c r="R173" s="239">
        <v>4230.3874616439998</v>
      </c>
      <c r="S173" s="239">
        <v>4283.1443281379998</v>
      </c>
      <c r="T173" s="996">
        <v>2717.7139247139999</v>
      </c>
      <c r="U173" s="374"/>
      <c r="V173" s="374"/>
    </row>
    <row r="174" spans="1:22" ht="12.95" customHeight="1">
      <c r="A174" s="122" t="s">
        <v>17</v>
      </c>
      <c r="B174" s="1453" t="s">
        <v>378</v>
      </c>
      <c r="C174" s="143">
        <v>0</v>
      </c>
      <c r="D174" s="143">
        <v>0</v>
      </c>
      <c r="E174" s="143">
        <v>0</v>
      </c>
      <c r="F174" s="143">
        <v>0</v>
      </c>
      <c r="G174" s="143">
        <v>0</v>
      </c>
      <c r="H174" s="143">
        <v>0</v>
      </c>
      <c r="I174" s="143">
        <v>0</v>
      </c>
      <c r="J174" s="143">
        <v>0</v>
      </c>
      <c r="K174" s="143">
        <v>0</v>
      </c>
      <c r="L174" s="143">
        <v>0</v>
      </c>
      <c r="M174" s="143">
        <v>0</v>
      </c>
      <c r="N174" s="143">
        <v>0</v>
      </c>
      <c r="O174" s="143">
        <v>0</v>
      </c>
      <c r="P174" s="143">
        <v>0</v>
      </c>
      <c r="Q174" s="143">
        <v>0</v>
      </c>
      <c r="R174" s="143">
        <v>0</v>
      </c>
      <c r="S174" s="143">
        <v>0</v>
      </c>
      <c r="T174" s="995">
        <v>0</v>
      </c>
      <c r="U174" s="53"/>
      <c r="V174" s="53"/>
    </row>
    <row r="175" spans="1:22" ht="12.95" customHeight="1">
      <c r="A175" s="122" t="s">
        <v>17</v>
      </c>
      <c r="B175" s="1453" t="s">
        <v>379</v>
      </c>
      <c r="C175" s="143">
        <v>12011.642460046</v>
      </c>
      <c r="D175" s="143">
        <v>14272.918224253999</v>
      </c>
      <c r="E175" s="143">
        <v>14791.165770018</v>
      </c>
      <c r="F175" s="143">
        <v>14771.387539079</v>
      </c>
      <c r="G175" s="143">
        <v>6587.2251979720004</v>
      </c>
      <c r="H175" s="143">
        <v>6603.6595643540004</v>
      </c>
      <c r="I175" s="143">
        <v>6636.2138815560002</v>
      </c>
      <c r="J175" s="143">
        <v>6690.0692596879999</v>
      </c>
      <c r="K175" s="143">
        <v>6586.3601090729999</v>
      </c>
      <c r="L175" s="143">
        <v>6870.7233993489999</v>
      </c>
      <c r="M175" s="143">
        <v>6872.5207831070002</v>
      </c>
      <c r="N175" s="143">
        <v>6849.9095272719997</v>
      </c>
      <c r="O175" s="143">
        <v>6876.837768204</v>
      </c>
      <c r="P175" s="143">
        <v>6954.3694581070004</v>
      </c>
      <c r="Q175" s="143">
        <v>5933.0281213099997</v>
      </c>
      <c r="R175" s="143">
        <v>4230.3874616439998</v>
      </c>
      <c r="S175" s="143">
        <v>4283.1443281379998</v>
      </c>
      <c r="T175" s="995">
        <v>2717.7139247139999</v>
      </c>
      <c r="U175" s="53"/>
      <c r="V175" s="53"/>
    </row>
    <row r="176" spans="1:22" ht="12.95" customHeight="1">
      <c r="A176" s="122"/>
      <c r="B176" s="1455" t="s">
        <v>380</v>
      </c>
      <c r="C176" s="143">
        <v>11860.491786274</v>
      </c>
      <c r="D176" s="143">
        <v>14121.767550482</v>
      </c>
      <c r="E176" s="143">
        <v>14640.015096245999</v>
      </c>
      <c r="F176" s="143">
        <v>14620.236865307001</v>
      </c>
      <c r="G176" s="143">
        <v>6436.0745242000003</v>
      </c>
      <c r="H176" s="143">
        <v>6452.5088905820003</v>
      </c>
      <c r="I176" s="143">
        <v>6485.063207784</v>
      </c>
      <c r="J176" s="143">
        <v>6538.9185859159998</v>
      </c>
      <c r="K176" s="143">
        <v>6435.2094353009998</v>
      </c>
      <c r="L176" s="143">
        <v>6719.5727255769998</v>
      </c>
      <c r="M176" s="143">
        <v>6721.3701093350001</v>
      </c>
      <c r="N176" s="143">
        <v>6698.7588535000004</v>
      </c>
      <c r="O176" s="143">
        <v>6725.6870944319999</v>
      </c>
      <c r="P176" s="143">
        <v>6803.2187843350002</v>
      </c>
      <c r="Q176" s="143">
        <v>5781.8774475379996</v>
      </c>
      <c r="R176" s="143">
        <v>4079.2367878720001</v>
      </c>
      <c r="S176" s="143">
        <v>4131.9936543659996</v>
      </c>
      <c r="T176" s="995">
        <v>2566.5632509420002</v>
      </c>
      <c r="U176" s="53"/>
      <c r="V176" s="53"/>
    </row>
    <row r="177" spans="1:22" ht="12.95" customHeight="1">
      <c r="A177" s="122"/>
      <c r="B177" s="1456" t="s">
        <v>328</v>
      </c>
      <c r="C177" s="143">
        <v>151.150673772</v>
      </c>
      <c r="D177" s="143">
        <v>151.150673772</v>
      </c>
      <c r="E177" s="143">
        <v>151.150673772</v>
      </c>
      <c r="F177" s="143">
        <v>151.150673772</v>
      </c>
      <c r="G177" s="143">
        <v>151.150673772</v>
      </c>
      <c r="H177" s="143">
        <v>151.150673772</v>
      </c>
      <c r="I177" s="143">
        <v>151.150673772</v>
      </c>
      <c r="J177" s="143">
        <v>151.150673772</v>
      </c>
      <c r="K177" s="143">
        <v>151.150673772</v>
      </c>
      <c r="L177" s="143">
        <v>151.150673772</v>
      </c>
      <c r="M177" s="143">
        <v>151.150673772</v>
      </c>
      <c r="N177" s="143">
        <v>151.150673772</v>
      </c>
      <c r="O177" s="143">
        <v>151.150673772</v>
      </c>
      <c r="P177" s="143">
        <v>151.150673772</v>
      </c>
      <c r="Q177" s="143">
        <v>151.150673772</v>
      </c>
      <c r="R177" s="143">
        <v>151.150673772</v>
      </c>
      <c r="S177" s="143">
        <v>151.150673772</v>
      </c>
      <c r="T177" s="995">
        <v>151.150673772</v>
      </c>
      <c r="U177" s="53"/>
      <c r="V177" s="53"/>
    </row>
    <row r="178" spans="1:22" ht="12.95" customHeight="1">
      <c r="A178" s="122" t="s">
        <v>17</v>
      </c>
      <c r="B178" s="1453" t="s">
        <v>381</v>
      </c>
      <c r="C178" s="143">
        <v>3875.0977567300001</v>
      </c>
      <c r="D178" s="143">
        <v>4103.3362281740001</v>
      </c>
      <c r="E178" s="143">
        <v>4802.8125459740004</v>
      </c>
      <c r="F178" s="143">
        <v>0</v>
      </c>
      <c r="G178" s="143">
        <v>0</v>
      </c>
      <c r="H178" s="143">
        <v>0</v>
      </c>
      <c r="I178" s="143">
        <v>0</v>
      </c>
      <c r="J178" s="143">
        <v>0</v>
      </c>
      <c r="K178" s="143">
        <v>0</v>
      </c>
      <c r="L178" s="143">
        <v>0</v>
      </c>
      <c r="M178" s="143">
        <v>0</v>
      </c>
      <c r="N178" s="143">
        <v>0</v>
      </c>
      <c r="O178" s="143">
        <v>0</v>
      </c>
      <c r="P178" s="143">
        <v>0</v>
      </c>
      <c r="Q178" s="143">
        <v>0</v>
      </c>
      <c r="R178" s="143">
        <v>0</v>
      </c>
      <c r="S178" s="143">
        <v>0</v>
      </c>
      <c r="T178" s="995">
        <v>0</v>
      </c>
      <c r="U178" s="53"/>
      <c r="V178" s="53"/>
    </row>
    <row r="179" spans="1:22" ht="12.95" customHeight="1">
      <c r="A179" s="122"/>
      <c r="B179" s="1455" t="s">
        <v>380</v>
      </c>
      <c r="C179" s="143">
        <v>3783.0562106339999</v>
      </c>
      <c r="D179" s="143">
        <v>4052.9246496109999</v>
      </c>
      <c r="E179" s="143">
        <v>4752.3118674110001</v>
      </c>
      <c r="F179" s="143">
        <v>0</v>
      </c>
      <c r="G179" s="143">
        <v>0</v>
      </c>
      <c r="H179" s="143">
        <v>0</v>
      </c>
      <c r="I179" s="143">
        <v>0</v>
      </c>
      <c r="J179" s="143">
        <v>0</v>
      </c>
      <c r="K179" s="143">
        <v>0</v>
      </c>
      <c r="L179" s="143">
        <v>0</v>
      </c>
      <c r="M179" s="143">
        <v>0</v>
      </c>
      <c r="N179" s="143">
        <v>0</v>
      </c>
      <c r="O179" s="143">
        <v>0</v>
      </c>
      <c r="P179" s="143">
        <v>0</v>
      </c>
      <c r="Q179" s="143">
        <v>0</v>
      </c>
      <c r="R179" s="143">
        <v>0</v>
      </c>
      <c r="S179" s="143">
        <v>0</v>
      </c>
      <c r="T179" s="995">
        <v>0</v>
      </c>
      <c r="U179" s="53"/>
      <c r="V179" s="53"/>
    </row>
    <row r="180" spans="1:22" ht="12.95" customHeight="1">
      <c r="A180" s="122"/>
      <c r="B180" s="1456" t="s">
        <v>328</v>
      </c>
      <c r="C180" s="143">
        <v>92.041546096000005</v>
      </c>
      <c r="D180" s="143">
        <v>50.411578562999999</v>
      </c>
      <c r="E180" s="143">
        <v>50.500678563000001</v>
      </c>
      <c r="F180" s="143">
        <v>0</v>
      </c>
      <c r="G180" s="143">
        <v>0</v>
      </c>
      <c r="H180" s="143">
        <v>0</v>
      </c>
      <c r="I180" s="143">
        <v>0</v>
      </c>
      <c r="J180" s="143">
        <v>0</v>
      </c>
      <c r="K180" s="143">
        <v>0</v>
      </c>
      <c r="L180" s="143">
        <v>0</v>
      </c>
      <c r="M180" s="143">
        <v>0</v>
      </c>
      <c r="N180" s="143">
        <v>0</v>
      </c>
      <c r="O180" s="143">
        <v>0</v>
      </c>
      <c r="P180" s="143">
        <v>0</v>
      </c>
      <c r="Q180" s="143">
        <v>0</v>
      </c>
      <c r="R180" s="143">
        <v>0</v>
      </c>
      <c r="S180" s="143">
        <v>0</v>
      </c>
      <c r="T180" s="995">
        <v>0</v>
      </c>
      <c r="U180" s="53"/>
      <c r="V180" s="53"/>
    </row>
    <row r="181" spans="1:22" ht="12.95" customHeight="1" thickBot="1">
      <c r="A181" s="291"/>
      <c r="B181" s="292"/>
      <c r="C181" s="289"/>
      <c r="D181" s="289"/>
      <c r="E181" s="289"/>
      <c r="F181" s="289"/>
      <c r="G181" s="289"/>
      <c r="H181" s="289"/>
      <c r="I181" s="289"/>
      <c r="J181" s="289"/>
      <c r="K181" s="289"/>
      <c r="L181" s="289"/>
      <c r="M181" s="289"/>
      <c r="N181" s="289"/>
      <c r="O181" s="289"/>
      <c r="P181" s="289"/>
      <c r="Q181" s="289"/>
      <c r="R181" s="289"/>
      <c r="S181" s="289"/>
      <c r="T181" s="376"/>
      <c r="U181" s="53"/>
      <c r="V181" s="53"/>
    </row>
    <row r="182" spans="1:22" ht="12.95" hidden="1" customHeight="1" thickBot="1">
      <c r="A182" s="1250" t="s">
        <v>243</v>
      </c>
      <c r="B182" s="1251"/>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250" t="s">
        <v>241</v>
      </c>
      <c r="B183" s="1250"/>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249" t="s">
        <v>242</v>
      </c>
      <c r="B184" s="1249"/>
      <c r="C184" s="145"/>
      <c r="D184" s="145"/>
      <c r="E184" s="145"/>
      <c r="F184" s="145"/>
      <c r="G184" s="145"/>
      <c r="H184" s="145"/>
      <c r="I184" s="145"/>
      <c r="J184" s="145"/>
      <c r="K184" s="145"/>
      <c r="L184" s="145"/>
      <c r="M184" s="145"/>
      <c r="N184" s="145"/>
      <c r="O184" s="145"/>
      <c r="P184" s="145"/>
      <c r="Q184" s="145"/>
      <c r="R184" s="145"/>
      <c r="S184" s="145"/>
      <c r="T184" s="145"/>
      <c r="U184" s="53"/>
      <c r="V184" s="53"/>
    </row>
    <row r="185" spans="1:22" ht="16.350000000000001" hidden="1" customHeight="1">
      <c r="A185" s="1249" t="s">
        <v>239</v>
      </c>
      <c r="B185" s="1249"/>
      <c r="C185" s="145"/>
      <c r="D185" s="145"/>
      <c r="E185" s="145"/>
      <c r="F185" s="145"/>
      <c r="G185" s="145"/>
      <c r="H185" s="145"/>
      <c r="I185" s="145"/>
      <c r="J185" s="145"/>
      <c r="K185" s="145"/>
      <c r="L185" s="145"/>
      <c r="M185" s="145"/>
      <c r="N185" s="145"/>
      <c r="O185" s="145"/>
      <c r="P185" s="145"/>
      <c r="Q185" s="145"/>
      <c r="R185" s="145"/>
      <c r="S185" s="145"/>
      <c r="T185" s="145"/>
    </row>
  </sheetData>
  <mergeCells count="85">
    <mergeCell ref="A96:B96"/>
    <mergeCell ref="A78:B78"/>
    <mergeCell ref="A99:B99"/>
    <mergeCell ref="A112:T112"/>
    <mergeCell ref="A113:B114"/>
    <mergeCell ref="A82:B82"/>
    <mergeCell ref="A92:B92"/>
    <mergeCell ref="F113:F114"/>
    <mergeCell ref="A73:B73"/>
    <mergeCell ref="A74:B74"/>
    <mergeCell ref="A75:T75"/>
    <mergeCell ref="A76:B77"/>
    <mergeCell ref="C76:C77"/>
    <mergeCell ref="D76:D77"/>
    <mergeCell ref="E76:E77"/>
    <mergeCell ref="F76:F77"/>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4:B4"/>
    <mergeCell ref="A1:T1"/>
    <mergeCell ref="A2:B3"/>
    <mergeCell ref="D2:D3"/>
    <mergeCell ref="E2:E3"/>
    <mergeCell ref="C2:C3"/>
    <mergeCell ref="F2:F3"/>
    <mergeCell ref="G2:G3"/>
    <mergeCell ref="H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T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G150:G151"/>
    <mergeCell ref="H150:S150"/>
    <mergeCell ref="G39:G40"/>
    <mergeCell ref="H39:S39"/>
    <mergeCell ref="G76:G77"/>
    <mergeCell ref="H76:S76"/>
    <mergeCell ref="G113:G114"/>
    <mergeCell ref="H113:S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zoomScale="90" zoomScaleNormal="90" zoomScaleSheetLayoutView="90" workbookViewId="0">
      <selection activeCell="P108" sqref="A1:U130"/>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41"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246" t="s">
        <v>810</v>
      </c>
      <c r="B1" s="1247"/>
      <c r="C1" s="1247"/>
      <c r="D1" s="1247"/>
      <c r="E1" s="1247"/>
      <c r="F1" s="1247"/>
      <c r="G1" s="1247"/>
      <c r="H1" s="1247"/>
      <c r="I1" s="1247"/>
      <c r="J1" s="1247"/>
      <c r="K1" s="1247"/>
      <c r="L1" s="1247"/>
      <c r="M1" s="1247"/>
      <c r="N1" s="1247"/>
      <c r="O1" s="1247"/>
      <c r="P1" s="1247"/>
      <c r="Q1" s="1247"/>
      <c r="R1" s="1247"/>
      <c r="S1" s="1247"/>
      <c r="T1" s="1247"/>
      <c r="U1" s="1248"/>
    </row>
    <row r="2" spans="1:24" ht="22.35" customHeight="1">
      <c r="A2" s="1210" t="s">
        <v>419</v>
      </c>
      <c r="B2" s="1429"/>
      <c r="C2" s="1429"/>
      <c r="D2" s="1235" t="s">
        <v>277</v>
      </c>
      <c r="E2" s="1235" t="s">
        <v>842</v>
      </c>
      <c r="F2" s="1234">
        <v>2021</v>
      </c>
      <c r="G2" s="1234">
        <v>2022</v>
      </c>
      <c r="H2" s="1234">
        <v>2023</v>
      </c>
      <c r="I2" s="1234">
        <v>2024</v>
      </c>
      <c r="J2" s="1234"/>
      <c r="K2" s="1234"/>
      <c r="L2" s="1234"/>
      <c r="M2" s="1234"/>
      <c r="N2" s="1234"/>
      <c r="O2" s="1234"/>
      <c r="P2" s="1234"/>
      <c r="Q2" s="1234"/>
      <c r="R2" s="1234"/>
      <c r="S2" s="1234"/>
      <c r="T2" s="1234"/>
      <c r="U2" s="1255"/>
      <c r="V2" s="1116"/>
    </row>
    <row r="3" spans="1:24" ht="22.35" customHeight="1">
      <c r="A3" s="1210"/>
      <c r="B3" s="1429"/>
      <c r="C3" s="1429"/>
      <c r="D3" s="1242"/>
      <c r="E3" s="1242"/>
      <c r="F3" s="1475"/>
      <c r="G3" s="1234"/>
      <c r="H3" s="1234"/>
      <c r="I3" s="796" t="s">
        <v>0</v>
      </c>
      <c r="J3" s="796" t="s">
        <v>1</v>
      </c>
      <c r="K3" s="796" t="s">
        <v>2</v>
      </c>
      <c r="L3" s="776" t="s">
        <v>3</v>
      </c>
      <c r="M3" s="776" t="s">
        <v>4</v>
      </c>
      <c r="N3" s="885" t="s">
        <v>5</v>
      </c>
      <c r="O3" s="885" t="s">
        <v>6</v>
      </c>
      <c r="P3" s="885" t="s">
        <v>267</v>
      </c>
      <c r="Q3" s="885" t="s">
        <v>7</v>
      </c>
      <c r="R3" s="885" t="s">
        <v>13</v>
      </c>
      <c r="S3" s="885" t="s">
        <v>14</v>
      </c>
      <c r="T3" s="885" t="s">
        <v>15</v>
      </c>
      <c r="U3" s="1144" t="s">
        <v>0</v>
      </c>
      <c r="V3" s="1116"/>
    </row>
    <row r="4" spans="1:24" s="377" customFormat="1" ht="25.15" customHeight="1">
      <c r="A4" s="1220" t="s">
        <v>383</v>
      </c>
      <c r="B4" s="1459"/>
      <c r="C4" s="1459"/>
      <c r="D4" s="324">
        <v>22.972897095192373</v>
      </c>
      <c r="E4" s="324">
        <v>23.893842074415069</v>
      </c>
      <c r="F4" s="324">
        <v>25.66384474825254</v>
      </c>
      <c r="G4" s="324">
        <v>25.62</v>
      </c>
      <c r="H4" s="324">
        <v>27.75</v>
      </c>
      <c r="I4" s="324">
        <v>27.62</v>
      </c>
      <c r="J4" s="324">
        <v>27.825179000133055</v>
      </c>
      <c r="K4" s="324">
        <v>25.975830947270978</v>
      </c>
      <c r="L4" s="324">
        <v>25.99</v>
      </c>
      <c r="M4" s="324">
        <v>26.179488082580832</v>
      </c>
      <c r="N4" s="324">
        <v>26.129676141786224</v>
      </c>
      <c r="O4" s="324">
        <v>26.613132838125882</v>
      </c>
      <c r="P4" s="324">
        <v>26.736105805379196</v>
      </c>
      <c r="Q4" s="324">
        <v>26.847388908828957</v>
      </c>
      <c r="R4" s="324">
        <v>27.086665470504045</v>
      </c>
      <c r="S4" s="324">
        <v>26.92880058461472</v>
      </c>
      <c r="T4" s="324">
        <v>26.756481760237506</v>
      </c>
      <c r="U4" s="1006">
        <v>27.10046084587238</v>
      </c>
      <c r="V4" s="584"/>
      <c r="W4" s="319"/>
    </row>
    <row r="5" spans="1:24" ht="22.35" customHeight="1">
      <c r="A5" s="170"/>
      <c r="B5" s="1460" t="s">
        <v>17</v>
      </c>
      <c r="C5" s="1436" t="s">
        <v>384</v>
      </c>
      <c r="D5" s="325">
        <v>1269615.7227690995</v>
      </c>
      <c r="E5" s="325">
        <v>1360375.9431021002</v>
      </c>
      <c r="F5" s="325">
        <v>1519278.2487134996</v>
      </c>
      <c r="G5" s="325">
        <v>1649203</v>
      </c>
      <c r="H5" s="325">
        <v>1777439</v>
      </c>
      <c r="I5" s="325">
        <v>1797787</v>
      </c>
      <c r="J5" s="325">
        <v>1815584.7907754006</v>
      </c>
      <c r="K5" s="325">
        <v>1720862.8621924995</v>
      </c>
      <c r="L5" s="325">
        <v>1728523</v>
      </c>
      <c r="M5" s="325">
        <v>1751875.7226340009</v>
      </c>
      <c r="N5" s="325">
        <v>1774181.0782737006</v>
      </c>
      <c r="O5" s="325">
        <v>1802668.0390026998</v>
      </c>
      <c r="P5" s="325">
        <v>1818418.5364547016</v>
      </c>
      <c r="Q5" s="325">
        <v>1844470.3667087005</v>
      </c>
      <c r="R5" s="325">
        <v>1863441.3273776998</v>
      </c>
      <c r="S5" s="325">
        <v>1877619.3760872988</v>
      </c>
      <c r="T5" s="325">
        <v>1882469.9948520984</v>
      </c>
      <c r="U5" s="1007">
        <v>1904272.4264819003</v>
      </c>
      <c r="V5" s="1117"/>
      <c r="W5" s="23"/>
    </row>
    <row r="6" spans="1:24" ht="22.35" customHeight="1">
      <c r="A6" s="170"/>
      <c r="B6" s="1460" t="s">
        <v>17</v>
      </c>
      <c r="C6" s="1461" t="s">
        <v>385</v>
      </c>
      <c r="D6" s="325">
        <v>5526580.8117636014</v>
      </c>
      <c r="E6" s="325">
        <v>5693416.4830642985</v>
      </c>
      <c r="F6" s="325">
        <v>5919916.7685775058</v>
      </c>
      <c r="G6" s="325">
        <v>6437288</v>
      </c>
      <c r="H6" s="325">
        <v>6404190</v>
      </c>
      <c r="I6" s="325">
        <v>6509329</v>
      </c>
      <c r="J6" s="325">
        <v>6524970.7495744014</v>
      </c>
      <c r="K6" s="325">
        <v>6624861.6480670981</v>
      </c>
      <c r="L6" s="325">
        <v>6651241</v>
      </c>
      <c r="M6" s="325">
        <v>6691787.5441562003</v>
      </c>
      <c r="N6" s="325">
        <v>6789908.4115950987</v>
      </c>
      <c r="O6" s="325">
        <v>6773603.2806337019</v>
      </c>
      <c r="P6" s="325">
        <v>6801358.9925607005</v>
      </c>
      <c r="Q6" s="325">
        <v>6870203.9255003054</v>
      </c>
      <c r="R6" s="325">
        <v>6879552.3369492991</v>
      </c>
      <c r="S6" s="325">
        <v>6972532.5128666982</v>
      </c>
      <c r="T6" s="325">
        <v>7035566.2292253049</v>
      </c>
      <c r="U6" s="1007">
        <v>7026716.0300779026</v>
      </c>
      <c r="V6" s="73"/>
      <c r="W6" s="73"/>
    </row>
    <row r="7" spans="1:24" s="377" customFormat="1" ht="25.15" customHeight="1">
      <c r="A7" s="1220" t="s">
        <v>386</v>
      </c>
      <c r="B7" s="1459"/>
      <c r="C7" s="1459"/>
      <c r="D7" s="324">
        <v>21.291643821965565</v>
      </c>
      <c r="E7" s="324">
        <v>22.241758379723272</v>
      </c>
      <c r="F7" s="324">
        <v>24.061010923208741</v>
      </c>
      <c r="G7" s="324">
        <v>24.09</v>
      </c>
      <c r="H7" s="324">
        <v>26.13</v>
      </c>
      <c r="I7" s="324">
        <v>26.1</v>
      </c>
      <c r="J7" s="324">
        <v>26.289615754640565</v>
      </c>
      <c r="K7" s="324">
        <v>24.467910800081995</v>
      </c>
      <c r="L7" s="324">
        <v>24.47</v>
      </c>
      <c r="M7" s="324">
        <v>24.667310625426353</v>
      </c>
      <c r="N7" s="324">
        <v>24.662896745915056</v>
      </c>
      <c r="O7" s="324">
        <v>25.114621372582757</v>
      </c>
      <c r="P7" s="324">
        <v>25.25749229326787</v>
      </c>
      <c r="Q7" s="324">
        <v>25.363398183632608</v>
      </c>
      <c r="R7" s="324">
        <v>25.619338586916978</v>
      </c>
      <c r="S7" s="324">
        <v>25.460213571095025</v>
      </c>
      <c r="T7" s="324">
        <v>25.290331294064483</v>
      </c>
      <c r="U7" s="1006">
        <v>25.639207906478141</v>
      </c>
      <c r="V7" s="584"/>
      <c r="W7" s="319"/>
    </row>
    <row r="8" spans="1:24" ht="22.35" customHeight="1">
      <c r="A8" s="170"/>
      <c r="B8" s="1460" t="s">
        <v>17</v>
      </c>
      <c r="C8" s="1436" t="s">
        <v>387</v>
      </c>
      <c r="D8" s="325">
        <v>1176699.9019737991</v>
      </c>
      <c r="E8" s="325">
        <v>1266315.9377144997</v>
      </c>
      <c r="F8" s="325">
        <v>1424391.8203322995</v>
      </c>
      <c r="G8" s="325">
        <v>1550607</v>
      </c>
      <c r="H8" s="325">
        <v>1673139</v>
      </c>
      <c r="I8" s="325">
        <v>1698975</v>
      </c>
      <c r="J8" s="325">
        <v>1715389.7381658005</v>
      </c>
      <c r="K8" s="325">
        <v>1620965.2386778996</v>
      </c>
      <c r="L8" s="325">
        <v>1627239</v>
      </c>
      <c r="M8" s="325">
        <v>1650684.0199105996</v>
      </c>
      <c r="N8" s="325">
        <v>1674588.1006939001</v>
      </c>
      <c r="O8" s="325">
        <v>1701164.8172119984</v>
      </c>
      <c r="P8" s="325">
        <v>1717852.7233835002</v>
      </c>
      <c r="Q8" s="325">
        <v>1742517.1776522007</v>
      </c>
      <c r="R8" s="325">
        <v>1762495.8064672006</v>
      </c>
      <c r="S8" s="325">
        <v>1775221.6690899001</v>
      </c>
      <c r="T8" s="325">
        <v>1779318.0077843999</v>
      </c>
      <c r="U8" s="1007">
        <v>1801594.3319495004</v>
      </c>
      <c r="V8" s="73"/>
      <c r="W8" s="73"/>
    </row>
    <row r="9" spans="1:24" ht="22.35" customHeight="1">
      <c r="A9" s="170"/>
      <c r="B9" s="1460" t="s">
        <v>17</v>
      </c>
      <c r="C9" s="1461" t="s">
        <v>385</v>
      </c>
      <c r="D9" s="325">
        <v>5526580.8117636014</v>
      </c>
      <c r="E9" s="325">
        <v>5693416.4830642985</v>
      </c>
      <c r="F9" s="325">
        <v>5919916.7685775058</v>
      </c>
      <c r="G9" s="325">
        <v>6437288</v>
      </c>
      <c r="H9" s="325">
        <v>6404190</v>
      </c>
      <c r="I9" s="325">
        <v>6509329</v>
      </c>
      <c r="J9" s="325">
        <v>6524970.7495744014</v>
      </c>
      <c r="K9" s="325">
        <v>6624861.6480670981</v>
      </c>
      <c r="L9" s="325">
        <v>6651241</v>
      </c>
      <c r="M9" s="325">
        <v>6691787.5441562003</v>
      </c>
      <c r="N9" s="325">
        <v>6789908.4115950987</v>
      </c>
      <c r="O9" s="325">
        <v>6773603.2806337019</v>
      </c>
      <c r="P9" s="325">
        <v>6801358.9925607005</v>
      </c>
      <c r="Q9" s="325">
        <v>6870203.9255003054</v>
      </c>
      <c r="R9" s="325">
        <v>6879552.3369492991</v>
      </c>
      <c r="S9" s="325">
        <v>6972532.5128666982</v>
      </c>
      <c r="T9" s="325">
        <v>7035566.2292253049</v>
      </c>
      <c r="U9" s="1007">
        <v>7026716.0300779026</v>
      </c>
      <c r="V9" s="73"/>
      <c r="W9" s="73"/>
    </row>
    <row r="10" spans="1:24" s="377" customFormat="1" ht="22.35" customHeight="1">
      <c r="A10" s="1219" t="s">
        <v>388</v>
      </c>
      <c r="B10" s="1462"/>
      <c r="C10" s="1462"/>
      <c r="D10" s="324">
        <v>2.5502253168139339</v>
      </c>
      <c r="E10" s="324">
        <v>1.5939069562079473</v>
      </c>
      <c r="F10" s="324">
        <v>1.8517147680773223</v>
      </c>
      <c r="G10" s="324">
        <v>2.4500000000000002</v>
      </c>
      <c r="H10" s="324">
        <v>2.78</v>
      </c>
      <c r="I10" s="324">
        <v>2.76</v>
      </c>
      <c r="J10" s="324">
        <v>2.5531716856473525</v>
      </c>
      <c r="K10" s="324">
        <v>2.6503332829851631</v>
      </c>
      <c r="L10" s="324">
        <v>2.54</v>
      </c>
      <c r="M10" s="324">
        <v>2.5878005686749925</v>
      </c>
      <c r="N10" s="324">
        <v>2.6928543524859028</v>
      </c>
      <c r="O10" s="324">
        <v>2.7202963270224432</v>
      </c>
      <c r="P10" s="324">
        <v>2.7285789483385123</v>
      </c>
      <c r="Q10" s="324">
        <v>2.7633732285670827</v>
      </c>
      <c r="R10" s="324">
        <v>2.7670260892110212</v>
      </c>
      <c r="S10" s="324">
        <v>2.730570450818107</v>
      </c>
      <c r="T10" s="324">
        <v>2.7229437172217237</v>
      </c>
      <c r="U10" s="1006">
        <v>2.3613745650532447</v>
      </c>
      <c r="V10" s="584"/>
      <c r="W10" s="319"/>
      <c r="X10" s="322"/>
    </row>
    <row r="11" spans="1:24" ht="22.35" customHeight="1">
      <c r="A11" s="171"/>
      <c r="B11" s="1460" t="s">
        <v>17</v>
      </c>
      <c r="C11" s="1436" t="s">
        <v>389</v>
      </c>
      <c r="D11" s="325">
        <v>186912.37902710011</v>
      </c>
      <c r="E11" s="325">
        <v>134528.66522540004</v>
      </c>
      <c r="F11" s="325">
        <v>168046.92325950001</v>
      </c>
      <c r="G11" s="325">
        <v>242903</v>
      </c>
      <c r="H11" s="325">
        <v>294198</v>
      </c>
      <c r="I11" s="325">
        <v>305707</v>
      </c>
      <c r="J11" s="325">
        <v>283483.6710396001</v>
      </c>
      <c r="K11" s="325">
        <v>295763.40607880015</v>
      </c>
      <c r="L11" s="325">
        <v>283771</v>
      </c>
      <c r="M11" s="325">
        <v>290278.93455239979</v>
      </c>
      <c r="N11" s="325">
        <v>303068.91176160017</v>
      </c>
      <c r="O11" s="325">
        <v>306757.99543340004</v>
      </c>
      <c r="P11" s="325">
        <v>308398.86139199993</v>
      </c>
      <c r="Q11" s="325">
        <v>312645.16665410006</v>
      </c>
      <c r="R11" s="325">
        <v>313717.88596170017</v>
      </c>
      <c r="S11" s="325">
        <v>310495.2449828001</v>
      </c>
      <c r="T11" s="325">
        <v>310592.98731579987</v>
      </c>
      <c r="U11" s="1007">
        <v>277803.11114759994</v>
      </c>
      <c r="V11" s="73"/>
      <c r="W11" s="73"/>
      <c r="X11" s="38"/>
    </row>
    <row r="12" spans="1:24" ht="22.35" customHeight="1">
      <c r="A12" s="171"/>
      <c r="B12" s="1460" t="s">
        <v>17</v>
      </c>
      <c r="C12" s="1436" t="s">
        <v>390</v>
      </c>
      <c r="D12" s="325">
        <v>7329249.6076627001</v>
      </c>
      <c r="E12" s="325">
        <v>8440183.0797863025</v>
      </c>
      <c r="F12" s="325">
        <v>9075205.650273392</v>
      </c>
      <c r="G12" s="325">
        <v>9912750</v>
      </c>
      <c r="H12" s="325">
        <v>10586231</v>
      </c>
      <c r="I12" s="325">
        <v>11084967</v>
      </c>
      <c r="J12" s="325">
        <v>11103196.570493193</v>
      </c>
      <c r="K12" s="325">
        <v>11159479.752134096</v>
      </c>
      <c r="L12" s="325">
        <v>11190689</v>
      </c>
      <c r="M12" s="325">
        <v>11217206.536940698</v>
      </c>
      <c r="N12" s="325">
        <v>11254560.109492099</v>
      </c>
      <c r="O12" s="325">
        <v>11276638.959740402</v>
      </c>
      <c r="P12" s="325">
        <v>11302544.922872409</v>
      </c>
      <c r="Q12" s="325">
        <v>11313895.764135299</v>
      </c>
      <c r="R12" s="325">
        <v>11337727.793204596</v>
      </c>
      <c r="S12" s="325">
        <v>11371076.1386791</v>
      </c>
      <c r="T12" s="325">
        <v>11406515.138429096</v>
      </c>
      <c r="U12" s="1007">
        <v>11764466.140141388</v>
      </c>
      <c r="V12" s="73"/>
      <c r="W12" s="73"/>
      <c r="X12" s="38"/>
    </row>
    <row r="13" spans="1:24" s="377" customFormat="1" ht="25.15" customHeight="1">
      <c r="A13" s="1218" t="s">
        <v>391</v>
      </c>
      <c r="B13" s="1463"/>
      <c r="C13" s="1463"/>
      <c r="D13" s="324">
        <v>77.864276386325074</v>
      </c>
      <c r="E13" s="324">
        <v>86.58419531045881</v>
      </c>
      <c r="F13" s="324">
        <v>83.551868044123481</v>
      </c>
      <c r="G13" s="324">
        <v>78.7</v>
      </c>
      <c r="H13" s="324">
        <v>78.94</v>
      </c>
      <c r="I13" s="324">
        <v>88.43</v>
      </c>
      <c r="J13" s="324">
        <v>91.679876158735766</v>
      </c>
      <c r="K13" s="324">
        <v>80.15773194370162</v>
      </c>
      <c r="L13" s="324">
        <v>80.739999999999995</v>
      </c>
      <c r="M13" s="324">
        <v>79.948636139617861</v>
      </c>
      <c r="N13" s="324">
        <v>78.772400242350542</v>
      </c>
      <c r="O13" s="324">
        <v>78.31869994851219</v>
      </c>
      <c r="P13" s="324">
        <v>78.824613348618371</v>
      </c>
      <c r="Q13" s="324">
        <v>78.785699793425351</v>
      </c>
      <c r="R13" s="324">
        <v>79.121483804921922</v>
      </c>
      <c r="S13" s="324">
        <v>79.974670107854422</v>
      </c>
      <c r="T13" s="324">
        <v>81.452780751966884</v>
      </c>
      <c r="U13" s="1006">
        <v>89.11238361127846</v>
      </c>
      <c r="V13" s="584"/>
      <c r="W13" s="323"/>
      <c r="X13" s="322"/>
    </row>
    <row r="14" spans="1:24" ht="22.35" customHeight="1">
      <c r="A14" s="171"/>
      <c r="B14" s="1460" t="s">
        <v>17</v>
      </c>
      <c r="C14" s="1436" t="s">
        <v>392</v>
      </c>
      <c r="D14" s="325">
        <v>638989.87180490012</v>
      </c>
      <c r="E14" s="325">
        <v>849953.59803680016</v>
      </c>
      <c r="F14" s="325">
        <v>856793.98833000008</v>
      </c>
      <c r="G14" s="325">
        <v>900323</v>
      </c>
      <c r="H14" s="325">
        <v>1104135</v>
      </c>
      <c r="I14" s="325">
        <v>197417</v>
      </c>
      <c r="J14" s="325">
        <v>525417.78098119993</v>
      </c>
      <c r="K14" s="325">
        <v>299878.97937010002</v>
      </c>
      <c r="L14" s="325">
        <v>397057</v>
      </c>
      <c r="M14" s="325">
        <v>483148.58088530024</v>
      </c>
      <c r="N14" s="325">
        <v>562391.65742280008</v>
      </c>
      <c r="O14" s="325">
        <v>646956.29311569966</v>
      </c>
      <c r="P14" s="325">
        <v>767931.07357039989</v>
      </c>
      <c r="Q14" s="325">
        <v>872707.66017300019</v>
      </c>
      <c r="R14" s="325">
        <v>989851.30382739997</v>
      </c>
      <c r="S14" s="325">
        <v>1136210.2305043</v>
      </c>
      <c r="T14" s="325">
        <v>1372904.9705648997</v>
      </c>
      <c r="U14" s="1007">
        <v>189430.52037410007</v>
      </c>
      <c r="V14" s="73"/>
      <c r="W14" s="73"/>
      <c r="X14" s="38"/>
    </row>
    <row r="15" spans="1:24" ht="22.35" customHeight="1">
      <c r="A15" s="171"/>
      <c r="B15" s="1460" t="s">
        <v>17</v>
      </c>
      <c r="C15" s="1436" t="s">
        <v>393</v>
      </c>
      <c r="D15" s="325">
        <v>820645.74598309991</v>
      </c>
      <c r="E15" s="325">
        <v>981649.82071979973</v>
      </c>
      <c r="F15" s="325">
        <v>1025463.5933185</v>
      </c>
      <c r="G15" s="325">
        <v>1143976</v>
      </c>
      <c r="H15" s="325">
        <v>1398730</v>
      </c>
      <c r="I15" s="325">
        <v>223255</v>
      </c>
      <c r="J15" s="325">
        <v>573100.44798869989</v>
      </c>
      <c r="K15" s="325">
        <v>374111.10830920027</v>
      </c>
      <c r="L15" s="325">
        <v>491789</v>
      </c>
      <c r="M15" s="325">
        <v>604323.73110350047</v>
      </c>
      <c r="N15" s="325">
        <v>713945.05650780024</v>
      </c>
      <c r="O15" s="325">
        <v>826055.96561359905</v>
      </c>
      <c r="P15" s="325">
        <v>974227.51720210002</v>
      </c>
      <c r="Q15" s="325">
        <v>1107698.0498507007</v>
      </c>
      <c r="R15" s="325">
        <v>1251052.5033478001</v>
      </c>
      <c r="S15" s="325">
        <v>1420712.6193480995</v>
      </c>
      <c r="T15" s="325">
        <v>1685522.5296058997</v>
      </c>
      <c r="U15" s="1007">
        <v>212574.8551407</v>
      </c>
      <c r="V15" s="73"/>
      <c r="W15" s="73"/>
      <c r="X15" s="38"/>
    </row>
    <row r="16" spans="1:24" s="377" customFormat="1" ht="22.35" customHeight="1">
      <c r="A16" s="1219" t="s">
        <v>394</v>
      </c>
      <c r="B16" s="1462"/>
      <c r="C16" s="1462"/>
      <c r="D16" s="324">
        <v>5.1368569241075397</v>
      </c>
      <c r="E16" s="324">
        <v>4.4481728690902074</v>
      </c>
      <c r="F16" s="324">
        <v>4.6328665458591223</v>
      </c>
      <c r="G16" s="324">
        <v>4.8</v>
      </c>
      <c r="H16" s="324">
        <v>4.92</v>
      </c>
      <c r="I16" s="324">
        <v>4.6399999999999997</v>
      </c>
      <c r="J16" s="324">
        <v>4.5789185890111765</v>
      </c>
      <c r="K16" s="324">
        <v>4.679525910734986</v>
      </c>
      <c r="L16" s="324">
        <v>4.6500000000000004</v>
      </c>
      <c r="M16" s="324">
        <v>4.6516315875792502</v>
      </c>
      <c r="N16" s="324">
        <v>4.662881404476015</v>
      </c>
      <c r="O16" s="324">
        <v>4.6851984245018494</v>
      </c>
      <c r="P16" s="324">
        <v>4.6952510902756552</v>
      </c>
      <c r="Q16" s="324">
        <v>4.6988819491316143</v>
      </c>
      <c r="R16" s="324">
        <v>4.7052429521310568</v>
      </c>
      <c r="S16" s="324">
        <v>4.6908932903328271</v>
      </c>
      <c r="T16" s="324">
        <v>4.7179870548475984</v>
      </c>
      <c r="U16" s="1006">
        <v>4.5954097640129703</v>
      </c>
      <c r="V16" s="584"/>
      <c r="W16" s="319"/>
    </row>
    <row r="17" spans="1:23" ht="22.35" customHeight="1">
      <c r="A17" s="171"/>
      <c r="B17" s="1460" t="s">
        <v>17</v>
      </c>
      <c r="C17" s="1436" t="s">
        <v>395</v>
      </c>
      <c r="D17" s="325">
        <v>360411.74971849978</v>
      </c>
      <c r="E17" s="325">
        <v>361931.87515750009</v>
      </c>
      <c r="F17" s="325">
        <v>407834.14546209999</v>
      </c>
      <c r="G17" s="325">
        <v>460243</v>
      </c>
      <c r="H17" s="325">
        <v>500346</v>
      </c>
      <c r="I17" s="325">
        <v>506630</v>
      </c>
      <c r="J17" s="325">
        <v>495465.85548899992</v>
      </c>
      <c r="K17" s="325">
        <v>505202.84925479983</v>
      </c>
      <c r="L17" s="325">
        <v>502734</v>
      </c>
      <c r="M17" s="325">
        <v>503823.10628110031</v>
      </c>
      <c r="N17" s="325">
        <v>506460.04457600007</v>
      </c>
      <c r="O17" s="325">
        <v>509684.29652010003</v>
      </c>
      <c r="P17" s="325">
        <v>511773.53698200028</v>
      </c>
      <c r="Q17" s="325">
        <v>512591.75379620004</v>
      </c>
      <c r="R17" s="325">
        <v>514390.64770289988</v>
      </c>
      <c r="S17" s="325">
        <v>514297.06046369986</v>
      </c>
      <c r="T17" s="325">
        <v>518764.60619539989</v>
      </c>
      <c r="U17" s="1007">
        <v>520409.34816479986</v>
      </c>
      <c r="V17" s="73"/>
      <c r="W17" s="73"/>
    </row>
    <row r="18" spans="1:23" ht="22.35" customHeight="1">
      <c r="A18" s="171"/>
      <c r="B18" s="1460" t="s">
        <v>17</v>
      </c>
      <c r="C18" s="1436" t="s">
        <v>396</v>
      </c>
      <c r="D18" s="325">
        <v>7016192.1004081015</v>
      </c>
      <c r="E18" s="325">
        <v>8136641.3988206051</v>
      </c>
      <c r="F18" s="325">
        <v>8803062.6702732034</v>
      </c>
      <c r="G18" s="325">
        <v>9587154</v>
      </c>
      <c r="H18" s="325">
        <v>10177978</v>
      </c>
      <c r="I18" s="325">
        <v>10922778</v>
      </c>
      <c r="J18" s="325">
        <v>10820586.692195294</v>
      </c>
      <c r="K18" s="325">
        <v>10796026.325996999</v>
      </c>
      <c r="L18" s="325">
        <v>10811116</v>
      </c>
      <c r="M18" s="325">
        <v>10831105.103559894</v>
      </c>
      <c r="N18" s="325">
        <v>10861525.324016102</v>
      </c>
      <c r="O18" s="325">
        <v>10878606.418345917</v>
      </c>
      <c r="P18" s="325">
        <v>10899811.898067296</v>
      </c>
      <c r="Q18" s="325">
        <v>10908802.548038699</v>
      </c>
      <c r="R18" s="325">
        <v>10932286.662688196</v>
      </c>
      <c r="S18" s="325">
        <v>10963733.954971498</v>
      </c>
      <c r="T18" s="325">
        <v>10995464.806593394</v>
      </c>
      <c r="U18" s="1007">
        <v>11324547.208829297</v>
      </c>
      <c r="V18" s="73"/>
      <c r="W18" s="73"/>
    </row>
    <row r="19" spans="1:23" s="377" customFormat="1" ht="22.35" customHeight="1">
      <c r="A19" s="1219" t="s">
        <v>397</v>
      </c>
      <c r="B19" s="1462"/>
      <c r="C19" s="1462"/>
      <c r="D19" s="324">
        <v>94.783805839958873</v>
      </c>
      <c r="E19" s="324">
        <v>82.538372887678548</v>
      </c>
      <c r="F19" s="324">
        <v>77.485718598674708</v>
      </c>
      <c r="G19" s="324">
        <v>78.98</v>
      </c>
      <c r="H19" s="324">
        <v>84.11</v>
      </c>
      <c r="I19" s="324">
        <v>84.06</v>
      </c>
      <c r="J19" s="324">
        <v>84.250989484989219</v>
      </c>
      <c r="K19" s="324">
        <v>84.519924478501338</v>
      </c>
      <c r="L19" s="324">
        <v>84.7</v>
      </c>
      <c r="M19" s="324">
        <v>84.981651192651228</v>
      </c>
      <c r="N19" s="324">
        <v>85.95020790012633</v>
      </c>
      <c r="O19" s="324">
        <v>86.80021690096028</v>
      </c>
      <c r="P19" s="324">
        <v>87.047567285722195</v>
      </c>
      <c r="Q19" s="324">
        <v>87.145300195253952</v>
      </c>
      <c r="R19" s="324">
        <v>87.703327418496926</v>
      </c>
      <c r="S19" s="324">
        <v>87.543291586683566</v>
      </c>
      <c r="T19" s="324">
        <v>89.04647682488887</v>
      </c>
      <c r="U19" s="1006">
        <v>87.968030829160242</v>
      </c>
      <c r="V19" s="584"/>
      <c r="W19" s="319"/>
    </row>
    <row r="20" spans="1:23" ht="22.35" customHeight="1">
      <c r="A20" s="171"/>
      <c r="B20" s="1460" t="s">
        <v>17</v>
      </c>
      <c r="C20" s="1436" t="s">
        <v>398</v>
      </c>
      <c r="D20" s="325">
        <v>5092583.5436573001</v>
      </c>
      <c r="E20" s="325">
        <v>5235027.3781805979</v>
      </c>
      <c r="F20" s="325">
        <v>5512366.1209496008</v>
      </c>
      <c r="G20" s="325">
        <v>6100964</v>
      </c>
      <c r="H20" s="325">
        <v>6721867</v>
      </c>
      <c r="I20" s="325">
        <v>6686393</v>
      </c>
      <c r="J20" s="325">
        <v>6721069.8901735991</v>
      </c>
      <c r="K20" s="325">
        <v>6866246.0808917992</v>
      </c>
      <c r="L20" s="325">
        <v>6927732</v>
      </c>
      <c r="M20" s="325">
        <v>6990945.0211252961</v>
      </c>
      <c r="N20" s="325">
        <v>7088644.008931404</v>
      </c>
      <c r="O20" s="325">
        <v>7123587.6029871963</v>
      </c>
      <c r="P20" s="325">
        <v>7112440.8342765039</v>
      </c>
      <c r="Q20" s="325">
        <v>7178572.9758758964</v>
      </c>
      <c r="R20" s="325">
        <v>7252055.5683573028</v>
      </c>
      <c r="S20" s="325">
        <v>7308939.8887744993</v>
      </c>
      <c r="T20" s="325">
        <v>7413892.2139264066</v>
      </c>
      <c r="U20" s="1007">
        <v>7369738.3783156993</v>
      </c>
      <c r="V20" s="73"/>
      <c r="W20" s="73"/>
    </row>
    <row r="21" spans="1:23" ht="22.35" customHeight="1">
      <c r="A21" s="171"/>
      <c r="B21" s="1460" t="s">
        <v>17</v>
      </c>
      <c r="C21" s="1436" t="s">
        <v>399</v>
      </c>
      <c r="D21" s="325">
        <v>5372841.3820563983</v>
      </c>
      <c r="E21" s="325">
        <v>6342537.652522698</v>
      </c>
      <c r="F21" s="325">
        <v>7114041.4267822029</v>
      </c>
      <c r="G21" s="325">
        <v>7724561</v>
      </c>
      <c r="H21" s="325">
        <v>7991997</v>
      </c>
      <c r="I21" s="325">
        <v>7954722</v>
      </c>
      <c r="J21" s="325">
        <v>7977437.3348707976</v>
      </c>
      <c r="K21" s="325">
        <v>8123819.4700922994</v>
      </c>
      <c r="L21" s="325">
        <v>8179126</v>
      </c>
      <c r="M21" s="325">
        <v>8226417.0241609011</v>
      </c>
      <c r="N21" s="325">
        <v>8247384.3660371006</v>
      </c>
      <c r="O21" s="325">
        <v>8206877.6522935014</v>
      </c>
      <c r="P21" s="325">
        <v>8170751.9877389017</v>
      </c>
      <c r="Q21" s="325">
        <v>8237475.7557686986</v>
      </c>
      <c r="R21" s="325">
        <v>8268848.8359767981</v>
      </c>
      <c r="S21" s="325">
        <v>8348943.4270784035</v>
      </c>
      <c r="T21" s="325">
        <v>8325868.1065012012</v>
      </c>
      <c r="U21" s="1007">
        <v>8377746.2208154015</v>
      </c>
      <c r="V21" s="73"/>
      <c r="W21" s="73"/>
    </row>
    <row r="22" spans="1:23" s="377" customFormat="1" ht="22.35" customHeight="1">
      <c r="A22" s="1218" t="s">
        <v>400</v>
      </c>
      <c r="B22" s="1463"/>
      <c r="C22" s="1463"/>
      <c r="D22" s="324">
        <v>14.956981146819325</v>
      </c>
      <c r="E22" s="324">
        <v>18.907662255286127</v>
      </c>
      <c r="F22" s="324">
        <v>20.006457498504339</v>
      </c>
      <c r="G22" s="324">
        <v>16.23</v>
      </c>
      <c r="H22" s="324">
        <v>13.45</v>
      </c>
      <c r="I22" s="324">
        <v>13.27</v>
      </c>
      <c r="J22" s="324">
        <v>13.423819188561264</v>
      </c>
      <c r="K22" s="324">
        <v>13.335232659757356</v>
      </c>
      <c r="L22" s="324">
        <v>12.43</v>
      </c>
      <c r="M22" s="324">
        <v>12.622313909628691</v>
      </c>
      <c r="N22" s="324">
        <v>12.195029937038498</v>
      </c>
      <c r="O22" s="324">
        <v>11.357336019315412</v>
      </c>
      <c r="P22" s="324">
        <v>11.749425249765032</v>
      </c>
      <c r="Q22" s="324">
        <v>12.041144069022071</v>
      </c>
      <c r="R22" s="324">
        <v>11.368872061080239</v>
      </c>
      <c r="S22" s="324">
        <v>11.588021555164152</v>
      </c>
      <c r="T22" s="324">
        <v>11.223325335115968</v>
      </c>
      <c r="U22" s="1006">
        <v>12.252119729750673</v>
      </c>
      <c r="V22" s="584"/>
      <c r="W22" s="319"/>
    </row>
    <row r="23" spans="1:23" ht="22.35" customHeight="1">
      <c r="A23" s="171"/>
      <c r="B23" s="1460" t="s">
        <v>17</v>
      </c>
      <c r="C23" s="1436" t="s">
        <v>401</v>
      </c>
      <c r="D23" s="325">
        <v>899936.8289202</v>
      </c>
      <c r="E23" s="325">
        <v>1009045.3155287998</v>
      </c>
      <c r="F23" s="325">
        <v>1174590.2256656003</v>
      </c>
      <c r="G23" s="325">
        <v>1047654</v>
      </c>
      <c r="H23" s="325">
        <v>938600</v>
      </c>
      <c r="I23" s="325">
        <v>851474</v>
      </c>
      <c r="J23" s="325">
        <v>873650.18261000013</v>
      </c>
      <c r="K23" s="325">
        <v>898635.76701590011</v>
      </c>
      <c r="L23" s="325">
        <v>797627</v>
      </c>
      <c r="M23" s="325">
        <v>836421.93836099945</v>
      </c>
      <c r="N23" s="325">
        <v>807059.46083679935</v>
      </c>
      <c r="O23" s="325">
        <v>728421.17723550007</v>
      </c>
      <c r="P23" s="325">
        <v>798850.76227159996</v>
      </c>
      <c r="Q23" s="325">
        <v>819974.51603030006</v>
      </c>
      <c r="R23" s="325">
        <v>747796.19279659993</v>
      </c>
      <c r="S23" s="325">
        <v>792443.43214479974</v>
      </c>
      <c r="T23" s="325">
        <v>787277.70563110022</v>
      </c>
      <c r="U23" s="1007">
        <v>869962.42161880038</v>
      </c>
      <c r="V23" s="73"/>
      <c r="W23" s="73"/>
    </row>
    <row r="24" spans="1:23" ht="22.35" customHeight="1">
      <c r="A24" s="171"/>
      <c r="B24" s="1460" t="s">
        <v>17</v>
      </c>
      <c r="C24" s="1436" t="s">
        <v>402</v>
      </c>
      <c r="D24" s="325">
        <v>259471.73160429992</v>
      </c>
      <c r="E24" s="325">
        <v>651176.2415242003</v>
      </c>
      <c r="F24" s="325">
        <v>760137.29110949964</v>
      </c>
      <c r="G24" s="325">
        <v>669416</v>
      </c>
      <c r="H24" s="325">
        <v>564056</v>
      </c>
      <c r="I24" s="325">
        <v>618976</v>
      </c>
      <c r="J24" s="325">
        <v>619269.92815940012</v>
      </c>
      <c r="K24" s="325">
        <v>604517.80799049966</v>
      </c>
      <c r="L24" s="325">
        <v>604488</v>
      </c>
      <c r="M24" s="325">
        <v>592837.69882359984</v>
      </c>
      <c r="N24" s="325">
        <v>588213.91057330021</v>
      </c>
      <c r="O24" s="325">
        <v>567350.01637909969</v>
      </c>
      <c r="P24" s="325">
        <v>550439.91717619984</v>
      </c>
      <c r="Q24" s="325">
        <v>568051.87303249969</v>
      </c>
      <c r="R24" s="325">
        <v>565560.47069540038</v>
      </c>
      <c r="S24" s="325">
        <v>563883.45647830004</v>
      </c>
      <c r="T24" s="325">
        <v>536664.37436649995</v>
      </c>
      <c r="U24" s="1007">
        <v>571434.05543730012</v>
      </c>
      <c r="V24" s="73"/>
      <c r="W24" s="73"/>
    </row>
    <row r="25" spans="1:23" ht="22.35" customHeight="1" thickBot="1">
      <c r="A25" s="296"/>
      <c r="B25" s="297" t="s">
        <v>17</v>
      </c>
      <c r="C25" s="298" t="s">
        <v>403</v>
      </c>
      <c r="D25" s="327">
        <v>7751621.4612001013</v>
      </c>
      <c r="E25" s="327">
        <v>8780681.2636969015</v>
      </c>
      <c r="F25" s="327">
        <v>9670515.2169980016</v>
      </c>
      <c r="G25" s="327">
        <v>10581455</v>
      </c>
      <c r="H25" s="327">
        <v>11171129</v>
      </c>
      <c r="I25" s="327">
        <v>11084967</v>
      </c>
      <c r="J25" s="327">
        <v>11121425.950384902</v>
      </c>
      <c r="K25" s="327">
        <v>11272046.115420012</v>
      </c>
      <c r="L25" s="327">
        <v>11284316</v>
      </c>
      <c r="M25" s="327">
        <v>11323277.5497234</v>
      </c>
      <c r="N25" s="327">
        <v>11441327.972245509</v>
      </c>
      <c r="O25" s="327">
        <v>11409112.061234104</v>
      </c>
      <c r="P25" s="327">
        <v>11483886.664794801</v>
      </c>
      <c r="Q25" s="327">
        <v>11527363.023865299</v>
      </c>
      <c r="R25" s="327">
        <v>11552216.054819502</v>
      </c>
      <c r="S25" s="327">
        <v>11704559.593424803</v>
      </c>
      <c r="T25" s="327">
        <v>11796344.135683207</v>
      </c>
      <c r="U25" s="1008">
        <v>11764466.140141388</v>
      </c>
      <c r="V25" s="73"/>
      <c r="W25" s="73"/>
    </row>
    <row r="26" spans="1:23" ht="26.25" hidden="1" customHeight="1" thickBot="1">
      <c r="A26" s="1009" t="s">
        <v>257</v>
      </c>
      <c r="B26" s="1520"/>
      <c r="C26" s="1520"/>
      <c r="D26" s="1520"/>
      <c r="E26" s="1520"/>
      <c r="F26" s="1520"/>
      <c r="G26" s="1520"/>
      <c r="H26" s="1520"/>
      <c r="I26" s="1520"/>
      <c r="J26" s="1520"/>
      <c r="K26" s="1520"/>
      <c r="L26" s="1520"/>
      <c r="M26" s="1520"/>
      <c r="N26" s="1520"/>
      <c r="O26" s="1520"/>
      <c r="P26" s="1520"/>
      <c r="Q26" s="1520"/>
      <c r="R26" s="1520"/>
      <c r="S26" s="1520"/>
      <c r="T26" s="1520"/>
      <c r="U26" s="1521"/>
    </row>
    <row r="27" spans="1:23" ht="75" customHeight="1">
      <c r="A27" s="1246" t="s">
        <v>811</v>
      </c>
      <c r="B27" s="1247"/>
      <c r="C27" s="1247"/>
      <c r="D27" s="1247"/>
      <c r="E27" s="1247"/>
      <c r="F27" s="1247"/>
      <c r="G27" s="1247"/>
      <c r="H27" s="1247"/>
      <c r="I27" s="1247"/>
      <c r="J27" s="1247"/>
      <c r="K27" s="1247"/>
      <c r="L27" s="1247"/>
      <c r="M27" s="1247"/>
      <c r="N27" s="1247"/>
      <c r="O27" s="1247"/>
      <c r="P27" s="1247"/>
      <c r="Q27" s="1247"/>
      <c r="R27" s="1247"/>
      <c r="S27" s="1247"/>
      <c r="T27" s="1247"/>
      <c r="U27" s="1248"/>
    </row>
    <row r="28" spans="1:23" ht="22.35" customHeight="1">
      <c r="A28" s="1210" t="s">
        <v>419</v>
      </c>
      <c r="B28" s="1429"/>
      <c r="C28" s="1429"/>
      <c r="D28" s="1235" t="s">
        <v>277</v>
      </c>
      <c r="E28" s="1235" t="s">
        <v>842</v>
      </c>
      <c r="F28" s="1234">
        <v>2021</v>
      </c>
      <c r="G28" s="1234">
        <v>2022</v>
      </c>
      <c r="H28" s="1234">
        <v>2023</v>
      </c>
      <c r="I28" s="1234">
        <v>2024</v>
      </c>
      <c r="J28" s="1234"/>
      <c r="K28" s="1234"/>
      <c r="L28" s="1234"/>
      <c r="M28" s="1234"/>
      <c r="N28" s="1234"/>
      <c r="O28" s="1234"/>
      <c r="P28" s="1234"/>
      <c r="Q28" s="1234"/>
      <c r="R28" s="1234"/>
      <c r="S28" s="1234"/>
      <c r="T28" s="1234"/>
      <c r="U28" s="1137">
        <v>2025</v>
      </c>
    </row>
    <row r="29" spans="1:23" ht="22.35" customHeight="1">
      <c r="A29" s="1210"/>
      <c r="B29" s="1429"/>
      <c r="C29" s="1429"/>
      <c r="D29" s="1242"/>
      <c r="E29" s="1242"/>
      <c r="F29" s="1475"/>
      <c r="G29" s="1234"/>
      <c r="H29" s="1234"/>
      <c r="I29" s="796" t="s">
        <v>0</v>
      </c>
      <c r="J29" s="796" t="s">
        <v>1</v>
      </c>
      <c r="K29" s="796" t="s">
        <v>2</v>
      </c>
      <c r="L29" s="776" t="s">
        <v>3</v>
      </c>
      <c r="M29" s="776" t="s">
        <v>4</v>
      </c>
      <c r="N29" s="885" t="s">
        <v>5</v>
      </c>
      <c r="O29" s="885" t="s">
        <v>6</v>
      </c>
      <c r="P29" s="885" t="s">
        <v>267</v>
      </c>
      <c r="Q29" s="885" t="s">
        <v>7</v>
      </c>
      <c r="R29" s="885" t="s">
        <v>13</v>
      </c>
      <c r="S29" s="885" t="s">
        <v>14</v>
      </c>
      <c r="T29" s="885" t="s">
        <v>15</v>
      </c>
      <c r="U29" s="1144" t="s">
        <v>0</v>
      </c>
    </row>
    <row r="30" spans="1:23" s="377" customFormat="1" ht="25.15" customHeight="1">
      <c r="A30" s="1220" t="s">
        <v>383</v>
      </c>
      <c r="B30" s="1459"/>
      <c r="C30" s="1459"/>
      <c r="D30" s="324">
        <v>20.879957791971751</v>
      </c>
      <c r="E30" s="324">
        <v>18.81919555152302</v>
      </c>
      <c r="F30" s="324">
        <v>21.385508613973943</v>
      </c>
      <c r="G30" s="324">
        <v>21.2</v>
      </c>
      <c r="H30" s="324">
        <v>23.21</v>
      </c>
      <c r="I30" s="324">
        <v>22.65</v>
      </c>
      <c r="J30" s="324">
        <v>23.12000247689442</v>
      </c>
      <c r="K30" s="324">
        <v>20.56144561222635</v>
      </c>
      <c r="L30" s="324">
        <v>20.63</v>
      </c>
      <c r="M30" s="324">
        <v>20.933074310909593</v>
      </c>
      <c r="N30" s="324">
        <v>21.193153996183863</v>
      </c>
      <c r="O30" s="324">
        <v>21.772838093058329</v>
      </c>
      <c r="P30" s="324">
        <v>22.036500099349443</v>
      </c>
      <c r="Q30" s="324">
        <v>22.207255683006238</v>
      </c>
      <c r="R30" s="324">
        <v>22.530212056017938</v>
      </c>
      <c r="S30" s="324">
        <v>22.353189768973877</v>
      </c>
      <c r="T30" s="324">
        <v>21.816562067342048</v>
      </c>
      <c r="U30" s="1006">
        <v>22.206525745964683</v>
      </c>
      <c r="V30" s="584"/>
    </row>
    <row r="31" spans="1:23" ht="22.35" customHeight="1">
      <c r="A31" s="170"/>
      <c r="B31" s="1460" t="s">
        <v>17</v>
      </c>
      <c r="C31" s="1436" t="s">
        <v>384</v>
      </c>
      <c r="D31" s="325">
        <v>472797.39204620005</v>
      </c>
      <c r="E31" s="325">
        <v>462628.53801439999</v>
      </c>
      <c r="F31" s="325">
        <v>561942.25783719996</v>
      </c>
      <c r="G31" s="325">
        <v>608371</v>
      </c>
      <c r="H31" s="325">
        <v>656618</v>
      </c>
      <c r="I31" s="325">
        <v>660737</v>
      </c>
      <c r="J31" s="325">
        <v>670840.67570110003</v>
      </c>
      <c r="K31" s="325">
        <v>605835.29353799997</v>
      </c>
      <c r="L31" s="325">
        <v>613986</v>
      </c>
      <c r="M31" s="325">
        <v>625053.85251909995</v>
      </c>
      <c r="N31" s="325">
        <v>641867.95359510009</v>
      </c>
      <c r="O31" s="325">
        <v>654426.62023899995</v>
      </c>
      <c r="P31" s="325">
        <v>666516.99856390001</v>
      </c>
      <c r="Q31" s="325">
        <v>680784.1344807999</v>
      </c>
      <c r="R31" s="325">
        <v>689921.14178100007</v>
      </c>
      <c r="S31" s="325">
        <v>697441.77000730007</v>
      </c>
      <c r="T31" s="325">
        <v>690806.01432469988</v>
      </c>
      <c r="U31" s="1007">
        <v>697859.63683690003</v>
      </c>
      <c r="V31" s="73"/>
    </row>
    <row r="32" spans="1:23" ht="22.35" customHeight="1">
      <c r="A32" s="170"/>
      <c r="B32" s="1460" t="s">
        <v>17</v>
      </c>
      <c r="C32" s="1461" t="s">
        <v>385</v>
      </c>
      <c r="D32" s="325">
        <v>2264359.9031985998</v>
      </c>
      <c r="E32" s="325">
        <v>2458280.0935769002</v>
      </c>
      <c r="F32" s="325">
        <v>2627677.7792883995</v>
      </c>
      <c r="G32" s="325">
        <v>2869649</v>
      </c>
      <c r="H32" s="325">
        <v>2828475</v>
      </c>
      <c r="I32" s="325">
        <v>2917624</v>
      </c>
      <c r="J32" s="325">
        <v>2901559.7051579999</v>
      </c>
      <c r="K32" s="325">
        <v>2946462.5443346994</v>
      </c>
      <c r="L32" s="325">
        <v>2976023</v>
      </c>
      <c r="M32" s="325">
        <v>2985962.9944242998</v>
      </c>
      <c r="N32" s="325">
        <v>3028657.0545879002</v>
      </c>
      <c r="O32" s="325">
        <v>3005701.9550779001</v>
      </c>
      <c r="P32" s="325">
        <v>3024604.6130690998</v>
      </c>
      <c r="Q32" s="325">
        <v>3065593.2646453003</v>
      </c>
      <c r="R32" s="325">
        <v>3062204.3861177</v>
      </c>
      <c r="S32" s="325">
        <v>3120099.5348563003</v>
      </c>
      <c r="T32" s="325">
        <v>3166429.3035372002</v>
      </c>
      <c r="U32" s="1007">
        <v>3142588.1059477003</v>
      </c>
      <c r="V32" s="73"/>
    </row>
    <row r="33" spans="1:24" s="377" customFormat="1" ht="25.15" customHeight="1">
      <c r="A33" s="1220" t="s">
        <v>386</v>
      </c>
      <c r="B33" s="1459"/>
      <c r="C33" s="1459"/>
      <c r="D33" s="324">
        <v>19.667132424864402</v>
      </c>
      <c r="E33" s="324">
        <v>17.523890614957871</v>
      </c>
      <c r="F33" s="324">
        <v>19.845548173506305</v>
      </c>
      <c r="G33" s="324">
        <v>19.8</v>
      </c>
      <c r="H33" s="324">
        <v>21.54</v>
      </c>
      <c r="I33" s="324">
        <v>21.22</v>
      </c>
      <c r="J33" s="324">
        <v>21.701243158875894</v>
      </c>
      <c r="K33" s="324">
        <v>19.149611143497584</v>
      </c>
      <c r="L33" s="324">
        <v>19.190000000000001</v>
      </c>
      <c r="M33" s="324">
        <v>19.49922117030647</v>
      </c>
      <c r="N33" s="324">
        <v>19.76687710562064</v>
      </c>
      <c r="O33" s="324">
        <v>20.347725689144355</v>
      </c>
      <c r="P33" s="324">
        <v>20.634652428583117</v>
      </c>
      <c r="Q33" s="324">
        <v>20.820740914931882</v>
      </c>
      <c r="R33" s="324">
        <v>21.131925366464671</v>
      </c>
      <c r="S33" s="324">
        <v>20.960472820336488</v>
      </c>
      <c r="T33" s="324">
        <v>20.424564214531564</v>
      </c>
      <c r="U33" s="1006">
        <v>20.812629226560972</v>
      </c>
      <c r="V33" s="584"/>
    </row>
    <row r="34" spans="1:24" ht="22.35" customHeight="1">
      <c r="A34" s="170"/>
      <c r="B34" s="1460" t="s">
        <v>17</v>
      </c>
      <c r="C34" s="1436" t="s">
        <v>387</v>
      </c>
      <c r="D34" s="325">
        <v>445334.6607376</v>
      </c>
      <c r="E34" s="325">
        <v>430786.31460769998</v>
      </c>
      <c r="F34" s="325">
        <v>521477.05953320005</v>
      </c>
      <c r="G34" s="325">
        <v>568213</v>
      </c>
      <c r="H34" s="325">
        <v>609217</v>
      </c>
      <c r="I34" s="325">
        <v>619086</v>
      </c>
      <c r="J34" s="325">
        <v>629674.52701630001</v>
      </c>
      <c r="K34" s="325">
        <v>564236.11972890003</v>
      </c>
      <c r="L34" s="325">
        <v>571066</v>
      </c>
      <c r="M34" s="325">
        <v>582239.52834630001</v>
      </c>
      <c r="N34" s="325">
        <v>598670.9179311</v>
      </c>
      <c r="O34" s="325">
        <v>611591.98885249998</v>
      </c>
      <c r="P34" s="325">
        <v>624116.64924569998</v>
      </c>
      <c r="Q34" s="325">
        <v>638279.23113740003</v>
      </c>
      <c r="R34" s="325">
        <v>647102.74544299999</v>
      </c>
      <c r="S34" s="325">
        <v>653987.614971</v>
      </c>
      <c r="T34" s="325">
        <v>646729.38640870003</v>
      </c>
      <c r="U34" s="1007">
        <v>654055.21060889994</v>
      </c>
      <c r="V34" s="73"/>
    </row>
    <row r="35" spans="1:24" ht="22.35" customHeight="1">
      <c r="A35" s="170"/>
      <c r="B35" s="1460" t="s">
        <v>17</v>
      </c>
      <c r="C35" s="1461" t="s">
        <v>385</v>
      </c>
      <c r="D35" s="325">
        <v>2264359.9031985998</v>
      </c>
      <c r="E35" s="325">
        <v>2458280.0935769002</v>
      </c>
      <c r="F35" s="325">
        <v>2627677.7792883995</v>
      </c>
      <c r="G35" s="325">
        <v>2869649</v>
      </c>
      <c r="H35" s="325">
        <v>2828475</v>
      </c>
      <c r="I35" s="325">
        <v>2917624</v>
      </c>
      <c r="J35" s="325">
        <v>2901559.7051579999</v>
      </c>
      <c r="K35" s="325">
        <v>2946462.5443346994</v>
      </c>
      <c r="L35" s="325">
        <v>2976023</v>
      </c>
      <c r="M35" s="325">
        <v>2985962.9944242998</v>
      </c>
      <c r="N35" s="325">
        <v>3028657.0545879002</v>
      </c>
      <c r="O35" s="325">
        <v>3005701.9550779001</v>
      </c>
      <c r="P35" s="325">
        <v>3024604.6130690998</v>
      </c>
      <c r="Q35" s="325">
        <v>3065593.2646453003</v>
      </c>
      <c r="R35" s="325">
        <v>3062204.3861177</v>
      </c>
      <c r="S35" s="325">
        <v>3120099.5348563003</v>
      </c>
      <c r="T35" s="325">
        <v>3166429.3035372002</v>
      </c>
      <c r="U35" s="1007">
        <v>3142588.1059477003</v>
      </c>
      <c r="V35" s="73"/>
      <c r="X35" s="73"/>
    </row>
    <row r="36" spans="1:24" s="377" customFormat="1" ht="22.35" customHeight="1">
      <c r="A36" s="1219" t="s">
        <v>388</v>
      </c>
      <c r="B36" s="1462"/>
      <c r="C36" s="1462"/>
      <c r="D36" s="324">
        <v>3.082699919111298</v>
      </c>
      <c r="E36" s="324">
        <v>1.433000695333289</v>
      </c>
      <c r="F36" s="324">
        <v>2.1585317950541811</v>
      </c>
      <c r="G36" s="324">
        <v>3.05</v>
      </c>
      <c r="H36" s="324">
        <v>3.43</v>
      </c>
      <c r="I36" s="324">
        <v>3.17</v>
      </c>
      <c r="J36" s="324">
        <v>2.8341843390363648</v>
      </c>
      <c r="K36" s="324">
        <v>3.0824167569049115</v>
      </c>
      <c r="L36" s="324">
        <v>3.02</v>
      </c>
      <c r="M36" s="324">
        <v>3.027921596113361</v>
      </c>
      <c r="N36" s="324">
        <v>3.2044837836772686</v>
      </c>
      <c r="O36" s="324">
        <v>3.1522619512226027</v>
      </c>
      <c r="P36" s="324">
        <v>3.1705361576162772</v>
      </c>
      <c r="Q36" s="324">
        <v>3.2093145584510698</v>
      </c>
      <c r="R36" s="324">
        <v>3.2196384728051299</v>
      </c>
      <c r="S36" s="324">
        <v>3.1852406679952718</v>
      </c>
      <c r="T36" s="324">
        <v>3.2134608045568358</v>
      </c>
      <c r="U36" s="1006">
        <v>2.2005134327087745</v>
      </c>
      <c r="V36" s="584"/>
      <c r="W36" s="378"/>
      <c r="X36" s="378"/>
    </row>
    <row r="37" spans="1:24" ht="22.35" customHeight="1">
      <c r="A37" s="171"/>
      <c r="B37" s="1460" t="s">
        <v>17</v>
      </c>
      <c r="C37" s="1436" t="s">
        <v>389</v>
      </c>
      <c r="D37" s="325">
        <v>94102.536472000007</v>
      </c>
      <c r="E37" s="325">
        <v>51974.617832699994</v>
      </c>
      <c r="F37" s="325">
        <v>84875.10571080001</v>
      </c>
      <c r="G37" s="325">
        <v>131436</v>
      </c>
      <c r="H37" s="325">
        <v>159324</v>
      </c>
      <c r="I37" s="325">
        <v>157909</v>
      </c>
      <c r="J37" s="325">
        <v>141137.8065456</v>
      </c>
      <c r="K37" s="325">
        <v>153679.05247359999</v>
      </c>
      <c r="L37" s="325">
        <v>151060</v>
      </c>
      <c r="M37" s="325">
        <v>151874.0796189</v>
      </c>
      <c r="N37" s="325">
        <v>161055.34921479999</v>
      </c>
      <c r="O37" s="325">
        <v>158557.1487744</v>
      </c>
      <c r="P37" s="325">
        <v>159661.8346271</v>
      </c>
      <c r="Q37" s="325">
        <v>161825.8413186</v>
      </c>
      <c r="R37" s="325">
        <v>162557.81969479998</v>
      </c>
      <c r="S37" s="325">
        <v>161329.3779738</v>
      </c>
      <c r="T37" s="325">
        <v>163326.36873799999</v>
      </c>
      <c r="U37" s="1007">
        <v>116195.63145840001</v>
      </c>
      <c r="V37" s="73"/>
      <c r="W37" s="100"/>
      <c r="X37" s="100"/>
    </row>
    <row r="38" spans="1:24" ht="22.35" customHeight="1">
      <c r="A38" s="171"/>
      <c r="B38" s="1460" t="s">
        <v>17</v>
      </c>
      <c r="C38" s="1436" t="s">
        <v>390</v>
      </c>
      <c r="D38" s="325">
        <v>3052601.2567297998</v>
      </c>
      <c r="E38" s="325">
        <v>3626977.8515782002</v>
      </c>
      <c r="F38" s="325">
        <v>3932075.7704506996</v>
      </c>
      <c r="G38" s="325">
        <v>4306153</v>
      </c>
      <c r="H38" s="325">
        <v>4644803</v>
      </c>
      <c r="I38" s="325">
        <v>4976680</v>
      </c>
      <c r="J38" s="325">
        <v>4979838.6294656992</v>
      </c>
      <c r="K38" s="325">
        <v>4985667.5652098004</v>
      </c>
      <c r="L38" s="325">
        <v>5000485</v>
      </c>
      <c r="M38" s="325">
        <v>5015786.3999466002</v>
      </c>
      <c r="N38" s="325">
        <v>5025937.4079273008</v>
      </c>
      <c r="O38" s="325">
        <v>5029948.3744649999</v>
      </c>
      <c r="P38" s="325">
        <v>5035799.2052404005</v>
      </c>
      <c r="Q38" s="325">
        <v>5042380.1834090995</v>
      </c>
      <c r="R38" s="325">
        <v>5048946.3667382002</v>
      </c>
      <c r="S38" s="325">
        <v>5064903.8735065991</v>
      </c>
      <c r="T38" s="325">
        <v>5082569.1885332996</v>
      </c>
      <c r="U38" s="1007">
        <v>5280387.2828609012</v>
      </c>
      <c r="V38" s="73"/>
      <c r="W38" s="100"/>
      <c r="X38" s="100"/>
    </row>
    <row r="39" spans="1:24" s="377" customFormat="1" ht="25.15" customHeight="1">
      <c r="A39" s="1218" t="s">
        <v>391</v>
      </c>
      <c r="B39" s="1463"/>
      <c r="C39" s="1463"/>
      <c r="D39" s="324">
        <v>71.236775111636234</v>
      </c>
      <c r="E39" s="324">
        <v>86.622345686617862</v>
      </c>
      <c r="F39" s="324">
        <v>81.65944743286903</v>
      </c>
      <c r="G39" s="324">
        <v>72.349999999999994</v>
      </c>
      <c r="H39" s="324">
        <v>75.290000000000006</v>
      </c>
      <c r="I39" s="324">
        <v>90.62</v>
      </c>
      <c r="J39" s="324">
        <v>79.784593460544897</v>
      </c>
      <c r="K39" s="324">
        <v>77.055279951917882</v>
      </c>
      <c r="L39" s="324">
        <v>77.349999999999994</v>
      </c>
      <c r="M39" s="324">
        <v>76.958711162592877</v>
      </c>
      <c r="N39" s="324">
        <v>75.856300432226192</v>
      </c>
      <c r="O39" s="324">
        <v>75.38265421197994</v>
      </c>
      <c r="P39" s="324">
        <v>75.482080153932202</v>
      </c>
      <c r="Q39" s="324">
        <v>74.920272215588085</v>
      </c>
      <c r="R39" s="324">
        <v>74.829521971958599</v>
      </c>
      <c r="S39" s="324">
        <v>75.318208993996848</v>
      </c>
      <c r="T39" s="324">
        <v>77.159033844472475</v>
      </c>
      <c r="U39" s="1006">
        <v>91.587232296933323</v>
      </c>
      <c r="V39" s="584"/>
      <c r="W39" s="378"/>
      <c r="X39" s="378"/>
    </row>
    <row r="40" spans="1:24" ht="22.35" customHeight="1">
      <c r="A40" s="171"/>
      <c r="B40" s="1460" t="s">
        <v>17</v>
      </c>
      <c r="C40" s="1436" t="s">
        <v>392</v>
      </c>
      <c r="D40" s="325">
        <v>231406.65645930002</v>
      </c>
      <c r="E40" s="325">
        <v>342974.73213999998</v>
      </c>
      <c r="F40" s="325">
        <v>378704.80566369998</v>
      </c>
      <c r="G40" s="325">
        <v>343300</v>
      </c>
      <c r="H40" s="325">
        <v>486573</v>
      </c>
      <c r="I40" s="325">
        <v>129313</v>
      </c>
      <c r="J40" s="325">
        <v>93812.531004699995</v>
      </c>
      <c r="K40" s="325">
        <v>129348.68336910001</v>
      </c>
      <c r="L40" s="325">
        <v>172251</v>
      </c>
      <c r="M40" s="325">
        <v>211545.60221079999</v>
      </c>
      <c r="N40" s="325">
        <v>253212.95223950001</v>
      </c>
      <c r="O40" s="325">
        <v>283438.85913529998</v>
      </c>
      <c r="P40" s="325">
        <v>327823.61150250002</v>
      </c>
      <c r="Q40" s="325">
        <v>362585.53804359998</v>
      </c>
      <c r="R40" s="325">
        <v>401966.28212620004</v>
      </c>
      <c r="S40" s="325">
        <v>450338.65283039992</v>
      </c>
      <c r="T40" s="325">
        <v>552439.35290219996</v>
      </c>
      <c r="U40" s="1007">
        <v>105164.63522120001</v>
      </c>
      <c r="V40" s="73"/>
      <c r="W40" s="100"/>
      <c r="X40" s="100"/>
    </row>
    <row r="41" spans="1:24" ht="22.35" customHeight="1">
      <c r="A41" s="171"/>
      <c r="B41" s="1460" t="s">
        <v>17</v>
      </c>
      <c r="C41" s="1436" t="s">
        <v>393</v>
      </c>
      <c r="D41" s="325">
        <v>324841.56686859997</v>
      </c>
      <c r="E41" s="325">
        <v>395942.55895679991</v>
      </c>
      <c r="F41" s="325">
        <v>463761.16612230003</v>
      </c>
      <c r="G41" s="325">
        <v>474496</v>
      </c>
      <c r="H41" s="325">
        <v>646273</v>
      </c>
      <c r="I41" s="325">
        <v>142704</v>
      </c>
      <c r="J41" s="325">
        <v>117582.26361220001</v>
      </c>
      <c r="K41" s="325">
        <v>167864.78934320004</v>
      </c>
      <c r="L41" s="325">
        <v>222688</v>
      </c>
      <c r="M41" s="325">
        <v>274881.94515610003</v>
      </c>
      <c r="N41" s="325">
        <v>333806.09230440005</v>
      </c>
      <c r="O41" s="325">
        <v>376000.10519430001</v>
      </c>
      <c r="P41" s="325">
        <v>434306.54114719998</v>
      </c>
      <c r="Q41" s="325">
        <v>483961.85347569996</v>
      </c>
      <c r="R41" s="325">
        <v>537176.06572020007</v>
      </c>
      <c r="S41" s="325">
        <v>597914.71258469997</v>
      </c>
      <c r="T41" s="325">
        <v>715974.94859219994</v>
      </c>
      <c r="U41" s="1007">
        <v>114824.55860249999</v>
      </c>
      <c r="V41" s="73"/>
      <c r="W41" s="100"/>
      <c r="X41" s="100"/>
    </row>
    <row r="42" spans="1:24" s="377" customFormat="1" ht="22.35" customHeight="1">
      <c r="A42" s="1219" t="s">
        <v>394</v>
      </c>
      <c r="B42" s="1462"/>
      <c r="C42" s="1462"/>
      <c r="D42" s="324">
        <v>5.6968342465950599</v>
      </c>
      <c r="E42" s="324">
        <v>4.6261228913691985</v>
      </c>
      <c r="F42" s="324">
        <v>5.158626581267499</v>
      </c>
      <c r="G42" s="324">
        <v>5.24</v>
      </c>
      <c r="H42" s="324">
        <v>5.15</v>
      </c>
      <c r="I42" s="324">
        <v>4.88</v>
      </c>
      <c r="J42" s="324">
        <v>4.7813577358066937</v>
      </c>
      <c r="K42" s="324">
        <v>4.8534963619463145</v>
      </c>
      <c r="L42" s="324">
        <v>4.79</v>
      </c>
      <c r="M42" s="324">
        <v>4.7627148307463152</v>
      </c>
      <c r="N42" s="324">
        <v>4.7778492524639411</v>
      </c>
      <c r="O42" s="324">
        <v>4.7981971923864331</v>
      </c>
      <c r="P42" s="324">
        <v>4.8113196252362949</v>
      </c>
      <c r="Q42" s="324">
        <v>4.8099963817741909</v>
      </c>
      <c r="R42" s="324">
        <v>4.8138797551300376</v>
      </c>
      <c r="S42" s="324">
        <v>4.7947036728041956</v>
      </c>
      <c r="T42" s="324">
        <v>4.8404799463770898</v>
      </c>
      <c r="U42" s="1006">
        <v>4.5760732793514398</v>
      </c>
      <c r="V42" s="584"/>
    </row>
    <row r="43" spans="1:24" ht="22.35" customHeight="1">
      <c r="A43" s="171"/>
      <c r="B43" s="1460" t="s">
        <v>17</v>
      </c>
      <c r="C43" s="1436" t="s">
        <v>395</v>
      </c>
      <c r="D43" s="325">
        <v>166316.46346919998</v>
      </c>
      <c r="E43" s="325">
        <v>163745.7445113</v>
      </c>
      <c r="F43" s="325">
        <v>199655.7851717</v>
      </c>
      <c r="G43" s="325">
        <v>221739</v>
      </c>
      <c r="H43" s="325">
        <v>233040</v>
      </c>
      <c r="I43" s="325">
        <v>236979</v>
      </c>
      <c r="J43" s="325">
        <v>231748.71335460001</v>
      </c>
      <c r="K43" s="325">
        <v>235072.07045720002</v>
      </c>
      <c r="L43" s="325">
        <v>232248</v>
      </c>
      <c r="M43" s="325">
        <v>231673.91449610001</v>
      </c>
      <c r="N43" s="325">
        <v>232752.89299360002</v>
      </c>
      <c r="O43" s="325">
        <v>233877.37626829999</v>
      </c>
      <c r="P43" s="325">
        <v>234741.4993805</v>
      </c>
      <c r="Q43" s="325">
        <v>234958.29701919999</v>
      </c>
      <c r="R43" s="325">
        <v>235490.63768339998</v>
      </c>
      <c r="S43" s="325">
        <v>235288.20604929997</v>
      </c>
      <c r="T43" s="325">
        <v>238310.04977380001</v>
      </c>
      <c r="U43" s="1007">
        <v>233445.51585599998</v>
      </c>
      <c r="V43" s="73"/>
    </row>
    <row r="44" spans="1:24" ht="22.35" customHeight="1">
      <c r="A44" s="171"/>
      <c r="B44" s="1460" t="s">
        <v>17</v>
      </c>
      <c r="C44" s="1436" t="s">
        <v>396</v>
      </c>
      <c r="D44" s="325">
        <v>2919454.1436518999</v>
      </c>
      <c r="E44" s="325">
        <v>3539589.1625965</v>
      </c>
      <c r="F44" s="325">
        <v>3870328.3136777002</v>
      </c>
      <c r="G44" s="325">
        <v>4228754</v>
      </c>
      <c r="H44" s="325">
        <v>4523220</v>
      </c>
      <c r="I44" s="325">
        <v>4857751</v>
      </c>
      <c r="J44" s="325">
        <v>4846922.6976906005</v>
      </c>
      <c r="K44" s="325">
        <v>4843355.2418061998</v>
      </c>
      <c r="L44" s="325">
        <v>4851216</v>
      </c>
      <c r="M44" s="325">
        <v>4864324.7124622995</v>
      </c>
      <c r="N44" s="325">
        <v>4871499.3021927001</v>
      </c>
      <c r="O44" s="325">
        <v>4874276.0434983009</v>
      </c>
      <c r="P44" s="325">
        <v>4878942.1128714001</v>
      </c>
      <c r="Q44" s="325">
        <v>4884791.5543032996</v>
      </c>
      <c r="R44" s="325">
        <v>4891909.4298614999</v>
      </c>
      <c r="S44" s="325">
        <v>4907252.2955665998</v>
      </c>
      <c r="T44" s="325">
        <v>4923273.1550136004</v>
      </c>
      <c r="U44" s="1007">
        <v>5101437.4465848999</v>
      </c>
      <c r="V44" s="73"/>
    </row>
    <row r="45" spans="1:24" s="377" customFormat="1" ht="22.35" customHeight="1">
      <c r="A45" s="1219" t="s">
        <v>397</v>
      </c>
      <c r="B45" s="1462"/>
      <c r="C45" s="1462"/>
      <c r="D45" s="324">
        <v>92.834975106495719</v>
      </c>
      <c r="E45" s="324">
        <v>85.131857522542035</v>
      </c>
      <c r="F45" s="324">
        <v>82.502774027593219</v>
      </c>
      <c r="G45" s="324">
        <v>80.819999999999993</v>
      </c>
      <c r="H45" s="324">
        <v>86.51</v>
      </c>
      <c r="I45" s="324">
        <v>87.63</v>
      </c>
      <c r="J45" s="324">
        <v>87.673611920366127</v>
      </c>
      <c r="K45" s="324">
        <v>87.862038316162867</v>
      </c>
      <c r="L45" s="324">
        <v>88.3</v>
      </c>
      <c r="M45" s="324">
        <v>88.458768438559659</v>
      </c>
      <c r="N45" s="324">
        <v>90.475954046339183</v>
      </c>
      <c r="O45" s="324">
        <v>91.892364416727489</v>
      </c>
      <c r="P45" s="324">
        <v>92.307083304851375</v>
      </c>
      <c r="Q45" s="324">
        <v>92.521348107375999</v>
      </c>
      <c r="R45" s="324">
        <v>93.293313239905146</v>
      </c>
      <c r="S45" s="324">
        <v>91.87980744792749</v>
      </c>
      <c r="T45" s="324">
        <v>94.082061672552939</v>
      </c>
      <c r="U45" s="1006">
        <v>92.502580479017794</v>
      </c>
      <c r="V45" s="584"/>
    </row>
    <row r="46" spans="1:24" ht="22.35" customHeight="1">
      <c r="A46" s="171"/>
      <c r="B46" s="1460" t="s">
        <v>17</v>
      </c>
      <c r="C46" s="1436" t="s">
        <v>398</v>
      </c>
      <c r="D46" s="325">
        <v>2239600.0299281003</v>
      </c>
      <c r="E46" s="325">
        <v>2445964.8025810001</v>
      </c>
      <c r="F46" s="325">
        <v>2623165.1434912006</v>
      </c>
      <c r="G46" s="325">
        <v>2894142</v>
      </c>
      <c r="H46" s="325">
        <v>3241987</v>
      </c>
      <c r="I46" s="325">
        <v>3253814</v>
      </c>
      <c r="J46" s="325">
        <v>3258670.5863716002</v>
      </c>
      <c r="K46" s="325">
        <v>3314117.9125359999</v>
      </c>
      <c r="L46" s="325">
        <v>3361159</v>
      </c>
      <c r="M46" s="325">
        <v>3402123.4907265995</v>
      </c>
      <c r="N46" s="325">
        <v>3460159.5056534</v>
      </c>
      <c r="O46" s="325">
        <v>3483680.7253506002</v>
      </c>
      <c r="P46" s="325">
        <v>3481514.8256441997</v>
      </c>
      <c r="Q46" s="325">
        <v>3525542.8060342004</v>
      </c>
      <c r="R46" s="325">
        <v>3562815.0724427993</v>
      </c>
      <c r="S46" s="325">
        <v>3587352.5631896998</v>
      </c>
      <c r="T46" s="325">
        <v>3634199.1248000008</v>
      </c>
      <c r="U46" s="1007">
        <v>3611202.6679264</v>
      </c>
      <c r="V46" s="73"/>
    </row>
    <row r="47" spans="1:24" ht="22.35" customHeight="1">
      <c r="A47" s="171"/>
      <c r="B47" s="1460" t="s">
        <v>17</v>
      </c>
      <c r="C47" s="1436" t="s">
        <v>399</v>
      </c>
      <c r="D47" s="325">
        <v>2412452.8792719999</v>
      </c>
      <c r="E47" s="325">
        <v>2873148.6352607002</v>
      </c>
      <c r="F47" s="325">
        <v>3179487.2044107001</v>
      </c>
      <c r="G47" s="325">
        <v>3581139</v>
      </c>
      <c r="H47" s="325">
        <v>3747610</v>
      </c>
      <c r="I47" s="325">
        <v>3713099</v>
      </c>
      <c r="J47" s="325">
        <v>3716820.2780688996</v>
      </c>
      <c r="K47" s="325">
        <v>3771956.5537626999</v>
      </c>
      <c r="L47" s="325">
        <v>3806579</v>
      </c>
      <c r="M47" s="325">
        <v>3845999.1595853996</v>
      </c>
      <c r="N47" s="325">
        <v>3824396.8158447999</v>
      </c>
      <c r="O47" s="325">
        <v>3791044.8245212999</v>
      </c>
      <c r="P47" s="325">
        <v>3771665.9447967</v>
      </c>
      <c r="Q47" s="325">
        <v>3810518.1973166</v>
      </c>
      <c r="R47" s="325">
        <v>3818939.3738016002</v>
      </c>
      <c r="S47" s="325">
        <v>3904397.1279791999</v>
      </c>
      <c r="T47" s="325">
        <v>3862797.0733130998</v>
      </c>
      <c r="U47" s="1007">
        <v>3903893.9770394005</v>
      </c>
      <c r="V47" s="73"/>
    </row>
    <row r="48" spans="1:24" s="377" customFormat="1" ht="22.35" customHeight="1">
      <c r="A48" s="1218" t="s">
        <v>400</v>
      </c>
      <c r="B48" s="1463"/>
      <c r="C48" s="1463"/>
      <c r="D48" s="324">
        <v>13.07796334102798</v>
      </c>
      <c r="E48" s="324">
        <v>17.528745083299039</v>
      </c>
      <c r="F48" s="324">
        <v>16.408544906392585</v>
      </c>
      <c r="G48" s="324">
        <v>14.23</v>
      </c>
      <c r="H48" s="324">
        <v>11.91</v>
      </c>
      <c r="I48" s="324">
        <v>11.35</v>
      </c>
      <c r="J48" s="324">
        <v>11.390563449298202</v>
      </c>
      <c r="K48" s="324">
        <v>11.274768606736373</v>
      </c>
      <c r="L48" s="324">
        <v>10.039999999999999</v>
      </c>
      <c r="M48" s="324">
        <v>11.023281092867634</v>
      </c>
      <c r="N48" s="324">
        <v>9.3314807337865506</v>
      </c>
      <c r="O48" s="324">
        <v>9.0921829714486915</v>
      </c>
      <c r="P48" s="324">
        <v>9.4361538273652101</v>
      </c>
      <c r="Q48" s="324">
        <v>10.490459730954193</v>
      </c>
      <c r="R48" s="324">
        <v>9.7510712442031569</v>
      </c>
      <c r="S48" s="324">
        <v>10.57517947306909</v>
      </c>
      <c r="T48" s="324">
        <v>9.1681580300876551</v>
      </c>
      <c r="U48" s="1006">
        <v>10.98677545870043</v>
      </c>
      <c r="V48" s="584"/>
    </row>
    <row r="49" spans="1:23" ht="22.35" customHeight="1">
      <c r="A49" s="171"/>
      <c r="B49" s="1460" t="s">
        <v>17</v>
      </c>
      <c r="C49" s="1436" t="s">
        <v>401</v>
      </c>
      <c r="D49" s="325">
        <v>329235.29038040002</v>
      </c>
      <c r="E49" s="325">
        <v>414449.04969000007</v>
      </c>
      <c r="F49" s="325">
        <v>395658.4880292</v>
      </c>
      <c r="G49" s="325">
        <v>401380</v>
      </c>
      <c r="H49" s="325">
        <v>410025</v>
      </c>
      <c r="I49" s="325">
        <v>363662</v>
      </c>
      <c r="J49" s="325">
        <v>366965.44000389997</v>
      </c>
      <c r="K49" s="325">
        <v>362978.16337160004</v>
      </c>
      <c r="L49" s="325">
        <v>309025</v>
      </c>
      <c r="M49" s="325">
        <v>363308.5866102</v>
      </c>
      <c r="N49" s="325">
        <v>274573.23242740001</v>
      </c>
      <c r="O49" s="325">
        <v>275505.10898140003</v>
      </c>
      <c r="P49" s="325">
        <v>308431.75368860003</v>
      </c>
      <c r="Q49" s="325">
        <v>336622.35491749999</v>
      </c>
      <c r="R49" s="325">
        <v>295588.64100569999</v>
      </c>
      <c r="S49" s="325">
        <v>344472.7467212</v>
      </c>
      <c r="T49" s="325">
        <v>289568.07819700002</v>
      </c>
      <c r="U49" s="1007">
        <v>369424.33047869999</v>
      </c>
      <c r="V49" s="73"/>
      <c r="W49" s="53"/>
    </row>
    <row r="50" spans="1:23" ht="22.35" customHeight="1">
      <c r="A50" s="171"/>
      <c r="B50" s="1460" t="s">
        <v>17</v>
      </c>
      <c r="C50" s="1436" t="s">
        <v>402</v>
      </c>
      <c r="D50" s="325">
        <v>107960.35456670001</v>
      </c>
      <c r="E50" s="325">
        <v>254900.8687581</v>
      </c>
      <c r="F50" s="325">
        <v>301991.69665870001</v>
      </c>
      <c r="G50" s="325">
        <v>271583</v>
      </c>
      <c r="H50" s="325">
        <v>187136</v>
      </c>
      <c r="I50" s="325">
        <v>201283</v>
      </c>
      <c r="J50" s="325">
        <v>200626.05854230002</v>
      </c>
      <c r="K50" s="325">
        <v>200458.71614169999</v>
      </c>
      <c r="L50" s="325">
        <v>197316</v>
      </c>
      <c r="M50" s="325">
        <v>196342.46968770001</v>
      </c>
      <c r="N50" s="325">
        <v>199157.34525550003</v>
      </c>
      <c r="O50" s="325">
        <v>184015.1070936</v>
      </c>
      <c r="P50" s="325">
        <v>170618.65950010001</v>
      </c>
      <c r="Q50" s="325">
        <v>197869.50662220002</v>
      </c>
      <c r="R50" s="325">
        <v>202500.17522649997</v>
      </c>
      <c r="S50" s="325">
        <v>208025.27784229998</v>
      </c>
      <c r="T50" s="325">
        <v>194225.32097620002</v>
      </c>
      <c r="U50" s="1007">
        <v>210719.96363899999</v>
      </c>
      <c r="V50" s="73"/>
    </row>
    <row r="51" spans="1:23" ht="22.35" customHeight="1" thickBot="1">
      <c r="A51" s="296"/>
      <c r="B51" s="297" t="s">
        <v>17</v>
      </c>
      <c r="C51" s="298" t="s">
        <v>403</v>
      </c>
      <c r="D51" s="327">
        <v>3342994.8803690006</v>
      </c>
      <c r="E51" s="327">
        <v>3818584.3611009</v>
      </c>
      <c r="F51" s="327">
        <v>4251749.2481378</v>
      </c>
      <c r="G51" s="327">
        <v>4728435</v>
      </c>
      <c r="H51" s="327">
        <v>5014378</v>
      </c>
      <c r="I51" s="327">
        <v>4976680</v>
      </c>
      <c r="J51" s="327">
        <v>4982997.5582214994</v>
      </c>
      <c r="K51" s="327">
        <v>4997325.4366982002</v>
      </c>
      <c r="L51" s="327">
        <v>5044938</v>
      </c>
      <c r="M51" s="327">
        <v>5076991.6106013991</v>
      </c>
      <c r="N51" s="327">
        <v>5076692.4478305001</v>
      </c>
      <c r="O51" s="327">
        <v>5054014.1736917002</v>
      </c>
      <c r="P51" s="327">
        <v>5076755.0206677997</v>
      </c>
      <c r="Q51" s="327">
        <v>5095028.0087589994</v>
      </c>
      <c r="R51" s="327">
        <v>5108042.0166995004</v>
      </c>
      <c r="S51" s="327">
        <v>5224478.9411896002</v>
      </c>
      <c r="T51" s="327">
        <v>5276887.6538287001</v>
      </c>
      <c r="U51" s="1008">
        <v>5280387.2828609012</v>
      </c>
      <c r="V51" s="73"/>
    </row>
    <row r="52" spans="1:23" ht="31.5" hidden="1" customHeight="1" thickBot="1">
      <c r="A52" s="1009" t="s">
        <v>257</v>
      </c>
      <c r="B52" s="1520"/>
      <c r="C52" s="1520"/>
      <c r="D52" s="1520"/>
      <c r="E52" s="1520"/>
      <c r="F52" s="1520"/>
      <c r="G52" s="1520"/>
      <c r="H52" s="1520"/>
      <c r="I52" s="1520"/>
      <c r="J52" s="1520"/>
      <c r="K52" s="1520"/>
      <c r="L52" s="1520"/>
      <c r="M52" s="1520"/>
      <c r="N52" s="1520"/>
      <c r="O52" s="1520"/>
      <c r="P52" s="1520"/>
      <c r="Q52" s="1520"/>
      <c r="R52" s="1520"/>
      <c r="S52" s="1520"/>
      <c r="T52" s="1520"/>
      <c r="U52" s="1521"/>
    </row>
    <row r="53" spans="1:23" ht="75" customHeight="1">
      <c r="A53" s="1246" t="s">
        <v>812</v>
      </c>
      <c r="B53" s="1247"/>
      <c r="C53" s="1247"/>
      <c r="D53" s="1247"/>
      <c r="E53" s="1247"/>
      <c r="F53" s="1247"/>
      <c r="G53" s="1247"/>
      <c r="H53" s="1247"/>
      <c r="I53" s="1247"/>
      <c r="J53" s="1247"/>
      <c r="K53" s="1247"/>
      <c r="L53" s="1247"/>
      <c r="M53" s="1247"/>
      <c r="N53" s="1247"/>
      <c r="O53" s="1247"/>
      <c r="P53" s="1247"/>
      <c r="Q53" s="1247"/>
      <c r="R53" s="1247"/>
      <c r="S53" s="1247"/>
      <c r="T53" s="1247"/>
      <c r="U53" s="1248"/>
    </row>
    <row r="54" spans="1:23" ht="22.35" customHeight="1">
      <c r="A54" s="1210" t="s">
        <v>419</v>
      </c>
      <c r="B54" s="1429"/>
      <c r="C54" s="1429"/>
      <c r="D54" s="1235" t="s">
        <v>277</v>
      </c>
      <c r="E54" s="1235" t="s">
        <v>842</v>
      </c>
      <c r="F54" s="1234">
        <v>2021</v>
      </c>
      <c r="G54" s="1234">
        <v>2022</v>
      </c>
      <c r="H54" s="1234">
        <v>2023</v>
      </c>
      <c r="I54" s="1234">
        <v>2024</v>
      </c>
      <c r="J54" s="1234"/>
      <c r="K54" s="1234"/>
      <c r="L54" s="1234"/>
      <c r="M54" s="1234"/>
      <c r="N54" s="1234"/>
      <c r="O54" s="1234"/>
      <c r="P54" s="1234"/>
      <c r="Q54" s="1234"/>
      <c r="R54" s="1234"/>
      <c r="S54" s="1234"/>
      <c r="T54" s="1234"/>
      <c r="U54" s="1137">
        <v>2025</v>
      </c>
    </row>
    <row r="55" spans="1:23" ht="22.35" customHeight="1">
      <c r="A55" s="1210"/>
      <c r="B55" s="1429"/>
      <c r="C55" s="1429"/>
      <c r="D55" s="1242"/>
      <c r="E55" s="1242"/>
      <c r="F55" s="1475"/>
      <c r="G55" s="1234"/>
      <c r="H55" s="1234"/>
      <c r="I55" s="796" t="s">
        <v>0</v>
      </c>
      <c r="J55" s="796" t="s">
        <v>1</v>
      </c>
      <c r="K55" s="796" t="s">
        <v>2</v>
      </c>
      <c r="L55" s="776" t="s">
        <v>3</v>
      </c>
      <c r="M55" s="776" t="s">
        <v>4</v>
      </c>
      <c r="N55" s="885" t="s">
        <v>5</v>
      </c>
      <c r="O55" s="885" t="s">
        <v>6</v>
      </c>
      <c r="P55" s="885" t="s">
        <v>267</v>
      </c>
      <c r="Q55" s="885" t="s">
        <v>7</v>
      </c>
      <c r="R55" s="885" t="s">
        <v>13</v>
      </c>
      <c r="S55" s="885" t="s">
        <v>14</v>
      </c>
      <c r="T55" s="885" t="s">
        <v>15</v>
      </c>
      <c r="U55" s="1144" t="s">
        <v>0</v>
      </c>
    </row>
    <row r="56" spans="1:23" s="377" customFormat="1" ht="25.15" customHeight="1">
      <c r="A56" s="1220" t="s">
        <v>383</v>
      </c>
      <c r="B56" s="1459"/>
      <c r="C56" s="1459"/>
      <c r="D56" s="324">
        <v>22.045225847020415</v>
      </c>
      <c r="E56" s="324">
        <v>22.110436553345743</v>
      </c>
      <c r="F56" s="324">
        <v>22.774128835655016</v>
      </c>
      <c r="G56" s="324">
        <v>23.59</v>
      </c>
      <c r="H56" s="324">
        <v>25.91</v>
      </c>
      <c r="I56" s="324">
        <v>26.59</v>
      </c>
      <c r="J56" s="324">
        <v>26.038860934966412</v>
      </c>
      <c r="K56" s="324">
        <v>25.095855376664193</v>
      </c>
      <c r="L56" s="324">
        <v>24.81</v>
      </c>
      <c r="M56" s="324">
        <v>24.790304879057572</v>
      </c>
      <c r="N56" s="324">
        <v>24.275498172957182</v>
      </c>
      <c r="O56" s="324">
        <v>24.880812500954661</v>
      </c>
      <c r="P56" s="324">
        <v>25.16039259553548</v>
      </c>
      <c r="Q56" s="324">
        <v>25.128261191105384</v>
      </c>
      <c r="R56" s="324">
        <v>25.112776963856039</v>
      </c>
      <c r="S56" s="324">
        <v>25.455352168230501</v>
      </c>
      <c r="T56" s="324">
        <v>25.773109119718708</v>
      </c>
      <c r="U56" s="1006">
        <v>26.576380876144373</v>
      </c>
      <c r="V56" s="584"/>
      <c r="W56" s="1118">
        <f>W57/W58*100</f>
        <v>26.24256581360595</v>
      </c>
    </row>
    <row r="57" spans="1:23" ht="22.35" customHeight="1">
      <c r="A57" s="170"/>
      <c r="B57" s="1460" t="s">
        <v>17</v>
      </c>
      <c r="C57" s="1436" t="s">
        <v>384</v>
      </c>
      <c r="D57" s="325">
        <v>77296.464584799993</v>
      </c>
      <c r="E57" s="325">
        <v>89467.949538499975</v>
      </c>
      <c r="F57" s="325">
        <v>97304.730419800006</v>
      </c>
      <c r="G57" s="325">
        <v>104310</v>
      </c>
      <c r="H57" s="325">
        <v>115338</v>
      </c>
      <c r="I57" s="325">
        <v>118014</v>
      </c>
      <c r="J57" s="325">
        <v>116185.00101099997</v>
      </c>
      <c r="K57" s="325">
        <v>113828.75884419998</v>
      </c>
      <c r="L57" s="325">
        <v>111650</v>
      </c>
      <c r="M57" s="325">
        <v>112712.41432229998</v>
      </c>
      <c r="N57" s="325">
        <v>111831.95196750002</v>
      </c>
      <c r="O57" s="325">
        <v>114822.34416709999</v>
      </c>
      <c r="P57" s="325">
        <v>116164.72226530002</v>
      </c>
      <c r="Q57" s="325">
        <v>117384.30644939998</v>
      </c>
      <c r="R57" s="325">
        <v>117824.33011350001</v>
      </c>
      <c r="S57" s="325">
        <v>118927.0039525</v>
      </c>
      <c r="T57" s="325">
        <v>120194.42014810002</v>
      </c>
      <c r="U57" s="1007">
        <v>123778.12497640001</v>
      </c>
      <c r="V57" s="73">
        <v>9030.6602237000006</v>
      </c>
      <c r="W57" s="53">
        <f>U57+V57</f>
        <v>132808.78520010001</v>
      </c>
    </row>
    <row r="58" spans="1:23" ht="22.35" customHeight="1">
      <c r="A58" s="170"/>
      <c r="B58" s="1460" t="s">
        <v>17</v>
      </c>
      <c r="C58" s="1461" t="s">
        <v>385</v>
      </c>
      <c r="D58" s="325">
        <v>350626.7757073</v>
      </c>
      <c r="E58" s="325">
        <v>404641.26215979992</v>
      </c>
      <c r="F58" s="325">
        <v>427259.94536159997</v>
      </c>
      <c r="G58" s="325">
        <v>442232</v>
      </c>
      <c r="H58" s="325">
        <v>445114</v>
      </c>
      <c r="I58" s="325">
        <v>443809</v>
      </c>
      <c r="J58" s="325">
        <v>446198.47734960006</v>
      </c>
      <c r="K58" s="325">
        <v>453575.92772089998</v>
      </c>
      <c r="L58" s="325">
        <v>449952</v>
      </c>
      <c r="M58" s="325">
        <v>454663.28418380005</v>
      </c>
      <c r="N58" s="325">
        <v>460678.29863149999</v>
      </c>
      <c r="O58" s="325">
        <v>461489.52797539998</v>
      </c>
      <c r="P58" s="325">
        <v>461696.77927009994</v>
      </c>
      <c r="Q58" s="325">
        <v>467140.58548130002</v>
      </c>
      <c r="R58" s="325">
        <v>469180.80896860006</v>
      </c>
      <c r="S58" s="325">
        <v>467198.42320990009</v>
      </c>
      <c r="T58" s="325">
        <v>466355.92000089999</v>
      </c>
      <c r="U58" s="1007">
        <v>465744.84898170002</v>
      </c>
      <c r="V58" s="73">
        <v>40336.706242</v>
      </c>
      <c r="W58" s="53">
        <f>U58+V58</f>
        <v>506081.55522370001</v>
      </c>
    </row>
    <row r="59" spans="1:23" s="377" customFormat="1" ht="25.15" customHeight="1">
      <c r="A59" s="1220" t="s">
        <v>386</v>
      </c>
      <c r="B59" s="1459"/>
      <c r="C59" s="1459"/>
      <c r="D59" s="324">
        <v>20.505961917586397</v>
      </c>
      <c r="E59" s="324">
        <v>20.430373086680497</v>
      </c>
      <c r="F59" s="324">
        <v>21.000348809543272</v>
      </c>
      <c r="G59" s="324">
        <v>21.65</v>
      </c>
      <c r="H59" s="324">
        <v>23.88</v>
      </c>
      <c r="I59" s="324">
        <v>24.57</v>
      </c>
      <c r="J59" s="324">
        <v>24.014598491389506</v>
      </c>
      <c r="K59" s="324">
        <v>23.088127952138361</v>
      </c>
      <c r="L59" s="324">
        <v>22.8</v>
      </c>
      <c r="M59" s="324">
        <v>22.79033487802181</v>
      </c>
      <c r="N59" s="324">
        <v>22.642661056807931</v>
      </c>
      <c r="O59" s="324">
        <v>22.949348769392998</v>
      </c>
      <c r="P59" s="324">
        <v>23.252448904737797</v>
      </c>
      <c r="Q59" s="324">
        <v>23.227773551446987</v>
      </c>
      <c r="R59" s="324">
        <v>23.233151165928277</v>
      </c>
      <c r="S59" s="324">
        <v>23.589440881778344</v>
      </c>
      <c r="T59" s="324">
        <v>23.922762379297062</v>
      </c>
      <c r="U59" s="1006">
        <v>24.747705544378189</v>
      </c>
      <c r="V59" s="584"/>
    </row>
    <row r="60" spans="1:23" ht="22.35" customHeight="1">
      <c r="A60" s="170"/>
      <c r="B60" s="1460" t="s">
        <v>17</v>
      </c>
      <c r="C60" s="1436" t="s">
        <v>387</v>
      </c>
      <c r="D60" s="325">
        <v>71899.393099400011</v>
      </c>
      <c r="E60" s="325">
        <v>82669.719521900042</v>
      </c>
      <c r="F60" s="325">
        <v>89726.078849399986</v>
      </c>
      <c r="G60" s="325">
        <v>95764</v>
      </c>
      <c r="H60" s="325">
        <v>106285</v>
      </c>
      <c r="I60" s="325">
        <v>109052</v>
      </c>
      <c r="J60" s="325">
        <v>107152.77281020001</v>
      </c>
      <c r="K60" s="325">
        <v>104722.1905523</v>
      </c>
      <c r="L60" s="325">
        <v>102573</v>
      </c>
      <c r="M60" s="325">
        <v>103619.28503289999</v>
      </c>
      <c r="N60" s="325">
        <v>104309.82572139999</v>
      </c>
      <c r="O60" s="325">
        <v>105908.84130930001</v>
      </c>
      <c r="P60" s="325">
        <v>107355.80769460004</v>
      </c>
      <c r="Q60" s="325">
        <v>108506.35736250001</v>
      </c>
      <c r="R60" s="325">
        <v>109005.48658920004</v>
      </c>
      <c r="S60" s="325">
        <v>110209.49584369999</v>
      </c>
      <c r="T60" s="325">
        <v>111565.2185836</v>
      </c>
      <c r="U60" s="1007">
        <v>115261.1638141</v>
      </c>
      <c r="V60" s="73"/>
    </row>
    <row r="61" spans="1:23" ht="22.35" customHeight="1">
      <c r="A61" s="170"/>
      <c r="B61" s="1460" t="s">
        <v>17</v>
      </c>
      <c r="C61" s="1461" t="s">
        <v>385</v>
      </c>
      <c r="D61" s="325">
        <v>350626.7757073</v>
      </c>
      <c r="E61" s="325">
        <v>404641.26215979992</v>
      </c>
      <c r="F61" s="325">
        <v>427259.94536159997</v>
      </c>
      <c r="G61" s="325">
        <v>442232</v>
      </c>
      <c r="H61" s="325">
        <v>445114</v>
      </c>
      <c r="I61" s="325">
        <v>443809</v>
      </c>
      <c r="J61" s="325">
        <v>446198.47734960006</v>
      </c>
      <c r="K61" s="325">
        <v>453575.92772089998</v>
      </c>
      <c r="L61" s="325">
        <v>449952</v>
      </c>
      <c r="M61" s="325">
        <v>454663.28418380005</v>
      </c>
      <c r="N61" s="325">
        <v>460678.29863149999</v>
      </c>
      <c r="O61" s="325">
        <v>461489.52797539998</v>
      </c>
      <c r="P61" s="325">
        <v>461696.77927009994</v>
      </c>
      <c r="Q61" s="325">
        <v>467140.58548130002</v>
      </c>
      <c r="R61" s="325">
        <v>469180.80896860006</v>
      </c>
      <c r="S61" s="325">
        <v>467198.42320990009</v>
      </c>
      <c r="T61" s="325">
        <v>466355.92000089999</v>
      </c>
      <c r="U61" s="1007">
        <v>465744.84898170002</v>
      </c>
      <c r="V61" s="73"/>
    </row>
    <row r="62" spans="1:23" s="377" customFormat="1" ht="22.35" customHeight="1">
      <c r="A62" s="1219" t="s">
        <v>388</v>
      </c>
      <c r="B62" s="1462"/>
      <c r="C62" s="1462"/>
      <c r="D62" s="324">
        <v>2.3795084870415102</v>
      </c>
      <c r="E62" s="324">
        <v>2.0416337488892689</v>
      </c>
      <c r="F62" s="324">
        <v>2.0264057827840354</v>
      </c>
      <c r="G62" s="324">
        <v>2.12</v>
      </c>
      <c r="H62" s="324">
        <v>1.98</v>
      </c>
      <c r="I62" s="324">
        <v>2.06</v>
      </c>
      <c r="J62" s="324">
        <v>1.8024087606273547</v>
      </c>
      <c r="K62" s="324">
        <v>1.8305831966506019</v>
      </c>
      <c r="L62" s="324">
        <v>1.61</v>
      </c>
      <c r="M62" s="324">
        <v>1.6745187705432567</v>
      </c>
      <c r="N62" s="324">
        <v>1.7556844826643536</v>
      </c>
      <c r="O62" s="324">
        <v>1.7455087679374635</v>
      </c>
      <c r="P62" s="324">
        <v>1.7485999396506173</v>
      </c>
      <c r="Q62" s="324">
        <v>1.7576023994733645</v>
      </c>
      <c r="R62" s="324">
        <v>1.7286674439907144</v>
      </c>
      <c r="S62" s="324">
        <v>1.731533883418976</v>
      </c>
      <c r="T62" s="324">
        <v>1.7562054846958237</v>
      </c>
      <c r="U62" s="1006">
        <v>1.8892219187061374</v>
      </c>
      <c r="V62" s="584"/>
      <c r="W62" s="1118">
        <f>W63/W64*100</f>
        <v>1.8709887088619708</v>
      </c>
    </row>
    <row r="63" spans="1:23" ht="22.35" customHeight="1">
      <c r="A63" s="171"/>
      <c r="B63" s="1460" t="s">
        <v>17</v>
      </c>
      <c r="C63" s="1436" t="s">
        <v>389</v>
      </c>
      <c r="D63" s="325">
        <v>14563.856700699998</v>
      </c>
      <c r="E63" s="325">
        <v>14432.654379699999</v>
      </c>
      <c r="F63" s="325">
        <v>15801.570610600003</v>
      </c>
      <c r="G63" s="325">
        <v>17474</v>
      </c>
      <c r="H63" s="325">
        <v>17185</v>
      </c>
      <c r="I63" s="325">
        <v>17960</v>
      </c>
      <c r="J63" s="325">
        <v>15772.426984199996</v>
      </c>
      <c r="K63" s="325">
        <v>16168.058954400001</v>
      </c>
      <c r="L63" s="325">
        <v>14290</v>
      </c>
      <c r="M63" s="325">
        <v>14860.209520500002</v>
      </c>
      <c r="N63" s="325">
        <v>15676.9536666</v>
      </c>
      <c r="O63" s="325">
        <v>15624.215764300001</v>
      </c>
      <c r="P63" s="325">
        <v>15695.500811999997</v>
      </c>
      <c r="Q63" s="325">
        <v>15859.810765100001</v>
      </c>
      <c r="R63" s="325">
        <v>15692.163420800005</v>
      </c>
      <c r="S63" s="325">
        <v>15795.854955400002</v>
      </c>
      <c r="T63" s="325">
        <v>16065.626098300003</v>
      </c>
      <c r="U63" s="1007">
        <v>17449.365681599997</v>
      </c>
      <c r="V63" s="73">
        <v>1218.4464531000001</v>
      </c>
      <c r="W63" s="53">
        <f>U63+V63</f>
        <v>18667.812134699998</v>
      </c>
    </row>
    <row r="64" spans="1:23" ht="22.35" customHeight="1">
      <c r="A64" s="171"/>
      <c r="B64" s="1460" t="s">
        <v>17</v>
      </c>
      <c r="C64" s="1436" t="s">
        <v>390</v>
      </c>
      <c r="D64" s="325">
        <v>612053.15215359989</v>
      </c>
      <c r="E64" s="325">
        <v>706916.91825489991</v>
      </c>
      <c r="F64" s="325">
        <v>779783.13844379992</v>
      </c>
      <c r="G64" s="325">
        <v>825593</v>
      </c>
      <c r="H64" s="325">
        <v>868361</v>
      </c>
      <c r="I64" s="325">
        <v>872290</v>
      </c>
      <c r="J64" s="325">
        <v>875074.91800640011</v>
      </c>
      <c r="K64" s="325">
        <v>883219.01916189992</v>
      </c>
      <c r="L64" s="325">
        <v>885704</v>
      </c>
      <c r="M64" s="325">
        <v>887431.64794020017</v>
      </c>
      <c r="N64" s="325">
        <v>892925.4556495999</v>
      </c>
      <c r="O64" s="325">
        <v>895109.5549500999</v>
      </c>
      <c r="P64" s="325">
        <v>897603.87473969988</v>
      </c>
      <c r="Q64" s="325">
        <v>902354.86534679984</v>
      </c>
      <c r="R64" s="325">
        <v>907760.6844132999</v>
      </c>
      <c r="S64" s="325">
        <v>912246.36760849983</v>
      </c>
      <c r="T64" s="325">
        <v>914791.9328519</v>
      </c>
      <c r="U64" s="1007">
        <v>923627.10324420012</v>
      </c>
      <c r="V64" s="73">
        <v>74124.088212999995</v>
      </c>
      <c r="W64" s="53">
        <f>U64+V64</f>
        <v>997751.1914572001</v>
      </c>
    </row>
    <row r="65" spans="1:23" s="377" customFormat="1" ht="25.15" customHeight="1">
      <c r="A65" s="1218" t="s">
        <v>391</v>
      </c>
      <c r="B65" s="1463"/>
      <c r="C65" s="1463"/>
      <c r="D65" s="324">
        <v>77.884001717599844</v>
      </c>
      <c r="E65" s="324">
        <v>80.59876085863192</v>
      </c>
      <c r="F65" s="324">
        <v>79.37539008183245</v>
      </c>
      <c r="G65" s="324">
        <v>76.38</v>
      </c>
      <c r="H65" s="324">
        <v>78.38</v>
      </c>
      <c r="I65" s="324">
        <v>79.760000000000005</v>
      </c>
      <c r="J65" s="324">
        <v>80.378126468472558</v>
      </c>
      <c r="K65" s="324">
        <v>80.374168368129091</v>
      </c>
      <c r="L65" s="324">
        <v>82.61</v>
      </c>
      <c r="M65" s="324">
        <v>81.936114168444234</v>
      </c>
      <c r="N65" s="324">
        <v>80.940412953012967</v>
      </c>
      <c r="O65" s="324">
        <v>81.076868828369868</v>
      </c>
      <c r="P65" s="324">
        <v>81.014128363844677</v>
      </c>
      <c r="Q65" s="324">
        <v>80.968398410903191</v>
      </c>
      <c r="R65" s="324">
        <v>81.349037909433591</v>
      </c>
      <c r="S65" s="324">
        <v>81.254435635928928</v>
      </c>
      <c r="T65" s="324">
        <v>81.125001949671898</v>
      </c>
      <c r="U65" s="1006">
        <v>80.807980101905059</v>
      </c>
      <c r="V65" s="584"/>
      <c r="W65" s="1118">
        <f>W66/W67*100</f>
        <v>80.591972409764651</v>
      </c>
    </row>
    <row r="66" spans="1:23" ht="22.35" customHeight="1">
      <c r="A66" s="171"/>
      <c r="B66" s="1460" t="s">
        <v>17</v>
      </c>
      <c r="C66" s="1436" t="s">
        <v>392</v>
      </c>
      <c r="D66" s="325">
        <v>51513.822377500001</v>
      </c>
      <c r="E66" s="325">
        <v>59823.366134200005</v>
      </c>
      <c r="F66" s="325">
        <v>61033.338148200011</v>
      </c>
      <c r="G66" s="325">
        <v>57197</v>
      </c>
      <c r="H66" s="325">
        <v>62931</v>
      </c>
      <c r="I66" s="325">
        <v>5935</v>
      </c>
      <c r="J66" s="325">
        <v>10873.5983418</v>
      </c>
      <c r="K66" s="325">
        <v>16683.175829000003</v>
      </c>
      <c r="L66" s="325">
        <v>22696</v>
      </c>
      <c r="M66" s="325">
        <v>28212.785373900002</v>
      </c>
      <c r="N66" s="325">
        <v>33511.229644300009</v>
      </c>
      <c r="O66" s="325">
        <v>39334.375697899995</v>
      </c>
      <c r="P66" s="325">
        <v>45092.551488400008</v>
      </c>
      <c r="Q66" s="325">
        <v>51161.041694499989</v>
      </c>
      <c r="R66" s="325">
        <v>57774.996663599995</v>
      </c>
      <c r="S66" s="325">
        <v>63599.383853300002</v>
      </c>
      <c r="T66" s="325">
        <v>70163.950111400016</v>
      </c>
      <c r="U66" s="1007">
        <v>6074.2398984000001</v>
      </c>
      <c r="V66" s="73">
        <v>4669.29216</v>
      </c>
      <c r="W66" s="53">
        <f>U66+V66</f>
        <v>10743.5320584</v>
      </c>
    </row>
    <row r="67" spans="1:23" ht="22.35" customHeight="1">
      <c r="A67" s="171"/>
      <c r="B67" s="1460" t="s">
        <v>17</v>
      </c>
      <c r="C67" s="1436" t="s">
        <v>393</v>
      </c>
      <c r="D67" s="325">
        <v>66141.725182900002</v>
      </c>
      <c r="E67" s="325">
        <v>74223.679740099964</v>
      </c>
      <c r="F67" s="325">
        <v>76892.016638000001</v>
      </c>
      <c r="G67" s="325">
        <v>74886</v>
      </c>
      <c r="H67" s="325">
        <v>80287</v>
      </c>
      <c r="I67" s="325">
        <v>7441</v>
      </c>
      <c r="J67" s="325">
        <v>13528.056474499999</v>
      </c>
      <c r="K67" s="325">
        <v>20756.887651499997</v>
      </c>
      <c r="L67" s="325">
        <v>27473</v>
      </c>
      <c r="M67" s="325">
        <v>34432.662154199999</v>
      </c>
      <c r="N67" s="325">
        <v>41402.345777200004</v>
      </c>
      <c r="O67" s="325">
        <v>48514.917098199992</v>
      </c>
      <c r="P67" s="325">
        <v>55660.108179999996</v>
      </c>
      <c r="Q67" s="325">
        <v>63186.431618499999</v>
      </c>
      <c r="R67" s="325">
        <v>71021.118563099997</v>
      </c>
      <c r="S67" s="325">
        <v>78271.891688800009</v>
      </c>
      <c r="T67" s="325">
        <v>86488.688351499994</v>
      </c>
      <c r="U67" s="1007">
        <v>7516.8812420999984</v>
      </c>
      <c r="V67" s="73">
        <v>5813.8907159</v>
      </c>
      <c r="W67" s="53">
        <f>U67+V67</f>
        <v>13330.771957999998</v>
      </c>
    </row>
    <row r="68" spans="1:23" s="377" customFormat="1" ht="22.35" customHeight="1">
      <c r="A68" s="1219" t="s">
        <v>394</v>
      </c>
      <c r="B68" s="1462"/>
      <c r="C68" s="1462"/>
      <c r="D68" s="324">
        <v>6.3185452342864465</v>
      </c>
      <c r="E68" s="324">
        <v>5.7187364993404115</v>
      </c>
      <c r="F68" s="324">
        <v>5.7161601805368969</v>
      </c>
      <c r="G68" s="324">
        <v>5.76</v>
      </c>
      <c r="H68" s="324">
        <v>5.52</v>
      </c>
      <c r="I68" s="324">
        <v>4.8899999999999997</v>
      </c>
      <c r="J68" s="324">
        <v>4.9849685313714343</v>
      </c>
      <c r="K68" s="324">
        <v>5.0756303229564841</v>
      </c>
      <c r="L68" s="324">
        <v>5.07</v>
      </c>
      <c r="M68" s="324">
        <v>5.1098492196701297</v>
      </c>
      <c r="N68" s="324">
        <v>5.1425360355886616</v>
      </c>
      <c r="O68" s="324">
        <v>5.1550238425389967</v>
      </c>
      <c r="P68" s="324">
        <v>5.168467449830624</v>
      </c>
      <c r="Q68" s="324">
        <v>5.1993142027582095</v>
      </c>
      <c r="R68" s="324">
        <v>5.2084774948410386</v>
      </c>
      <c r="S68" s="324">
        <v>5.189079127642918</v>
      </c>
      <c r="T68" s="324">
        <v>5.2408776434299673</v>
      </c>
      <c r="U68" s="1006">
        <v>5.1078931980069093</v>
      </c>
      <c r="V68" s="584"/>
      <c r="W68" s="1118">
        <f>W69/W70*100</f>
        <v>4.8881976035602985</v>
      </c>
    </row>
    <row r="69" spans="1:23" ht="22.35" customHeight="1">
      <c r="A69" s="171"/>
      <c r="B69" s="1460" t="s">
        <v>17</v>
      </c>
      <c r="C69" s="1436" t="s">
        <v>395</v>
      </c>
      <c r="D69" s="325">
        <v>36879.537887200007</v>
      </c>
      <c r="E69" s="325">
        <v>38825.944698899999</v>
      </c>
      <c r="F69" s="325">
        <v>42834.349365299997</v>
      </c>
      <c r="G69" s="325">
        <v>45542</v>
      </c>
      <c r="H69" s="325">
        <v>45679</v>
      </c>
      <c r="I69" s="325">
        <v>41925</v>
      </c>
      <c r="J69" s="325">
        <v>42366.441846600006</v>
      </c>
      <c r="K69" s="325">
        <v>43340.366160799997</v>
      </c>
      <c r="L69" s="325">
        <v>43365</v>
      </c>
      <c r="M69" s="325">
        <v>43767.362487899991</v>
      </c>
      <c r="N69" s="325">
        <v>44309.550775399999</v>
      </c>
      <c r="O69" s="325">
        <v>44506.746041300001</v>
      </c>
      <c r="P69" s="325">
        <v>44738.191770700003</v>
      </c>
      <c r="Q69" s="325">
        <v>45245.214308999995</v>
      </c>
      <c r="R69" s="325">
        <v>45597.986652</v>
      </c>
      <c r="S69" s="325">
        <v>45651.607201299994</v>
      </c>
      <c r="T69" s="325">
        <v>46207.891691999997</v>
      </c>
      <c r="U69" s="1007">
        <v>45278.986053599998</v>
      </c>
      <c r="V69" s="73">
        <v>1307.1349534999999</v>
      </c>
      <c r="W69" s="53">
        <f>U69+V69</f>
        <v>46586.121007099995</v>
      </c>
    </row>
    <row r="70" spans="1:23" ht="22.35" customHeight="1">
      <c r="A70" s="171"/>
      <c r="B70" s="1460" t="s">
        <v>17</v>
      </c>
      <c r="C70" s="1436" t="s">
        <v>396</v>
      </c>
      <c r="D70" s="325">
        <v>583671.34395239979</v>
      </c>
      <c r="E70" s="325">
        <v>678925.22593719978</v>
      </c>
      <c r="F70" s="325">
        <v>749355.30167870026</v>
      </c>
      <c r="G70" s="325">
        <v>790313</v>
      </c>
      <c r="H70" s="325">
        <v>826936</v>
      </c>
      <c r="I70" s="325">
        <v>857195</v>
      </c>
      <c r="J70" s="325">
        <v>849883.83737990027</v>
      </c>
      <c r="K70" s="325">
        <v>853891.30813519994</v>
      </c>
      <c r="L70" s="325">
        <v>855193</v>
      </c>
      <c r="M70" s="325">
        <v>856529.43181610014</v>
      </c>
      <c r="N70" s="325">
        <v>861628.39635459986</v>
      </c>
      <c r="O70" s="325">
        <v>863366.4440896</v>
      </c>
      <c r="P70" s="325">
        <v>865598.79122710007</v>
      </c>
      <c r="Q70" s="325">
        <v>870215.0426876999</v>
      </c>
      <c r="R70" s="325">
        <v>875457.11193270003</v>
      </c>
      <c r="S70" s="325">
        <v>879763.1733559001</v>
      </c>
      <c r="T70" s="325">
        <v>881682.32185170008</v>
      </c>
      <c r="U70" s="1007">
        <v>886451.30777730001</v>
      </c>
      <c r="V70" s="73">
        <v>66581.3800414</v>
      </c>
      <c r="W70" s="53">
        <f>U70+V70</f>
        <v>953032.68781869998</v>
      </c>
    </row>
    <row r="71" spans="1:23" s="377" customFormat="1" ht="22.35" customHeight="1">
      <c r="A71" s="1219" t="s">
        <v>397</v>
      </c>
      <c r="B71" s="1462"/>
      <c r="C71" s="1462"/>
      <c r="D71" s="324">
        <v>88.8558320540251</v>
      </c>
      <c r="E71" s="324">
        <v>83.148419090125387</v>
      </c>
      <c r="F71" s="324">
        <v>75.870603639504225</v>
      </c>
      <c r="G71" s="324">
        <v>77.87</v>
      </c>
      <c r="H71" s="324">
        <v>83.03</v>
      </c>
      <c r="I71" s="324">
        <v>83.89</v>
      </c>
      <c r="J71" s="324">
        <v>82.333789487277969</v>
      </c>
      <c r="K71" s="324">
        <v>81.07946593353563</v>
      </c>
      <c r="L71" s="324">
        <v>81.12</v>
      </c>
      <c r="M71" s="324">
        <v>81.680221558246899</v>
      </c>
      <c r="N71" s="324">
        <v>82.158862819775905</v>
      </c>
      <c r="O71" s="324">
        <v>83.079737409025356</v>
      </c>
      <c r="P71" s="324">
        <v>82.248184680730063</v>
      </c>
      <c r="Q71" s="324">
        <v>81.127552670433971</v>
      </c>
      <c r="R71" s="324">
        <v>79.272634118810743</v>
      </c>
      <c r="S71" s="324">
        <v>80.443511839882603</v>
      </c>
      <c r="T71" s="324">
        <v>85.910189170715512</v>
      </c>
      <c r="U71" s="1006">
        <v>84.12356346917656</v>
      </c>
      <c r="V71" s="584"/>
      <c r="W71" s="1118">
        <f>W72/W73*100</f>
        <v>83.60375910250383</v>
      </c>
    </row>
    <row r="72" spans="1:23" ht="22.35" customHeight="1">
      <c r="A72" s="171"/>
      <c r="B72" s="1460" t="s">
        <v>17</v>
      </c>
      <c r="C72" s="1436" t="s">
        <v>398</v>
      </c>
      <c r="D72" s="325">
        <v>403549.39145250007</v>
      </c>
      <c r="E72" s="325">
        <v>466977.34056369989</v>
      </c>
      <c r="F72" s="325">
        <v>492338.16148800013</v>
      </c>
      <c r="G72" s="325">
        <v>517187</v>
      </c>
      <c r="H72" s="325">
        <v>557741</v>
      </c>
      <c r="I72" s="325">
        <v>551049</v>
      </c>
      <c r="J72" s="325">
        <v>551697.99005369993</v>
      </c>
      <c r="K72" s="325">
        <v>560624.31938919995</v>
      </c>
      <c r="L72" s="325">
        <v>562991</v>
      </c>
      <c r="M72" s="325">
        <v>568046.37324229965</v>
      </c>
      <c r="N72" s="325">
        <v>575259.09009660012</v>
      </c>
      <c r="O72" s="325">
        <v>579321.23708530003</v>
      </c>
      <c r="P72" s="325">
        <v>583516.7134142</v>
      </c>
      <c r="Q72" s="325">
        <v>589570.40612780012</v>
      </c>
      <c r="R72" s="325">
        <v>591154.75444759999</v>
      </c>
      <c r="S72" s="325">
        <v>591372.04980070016</v>
      </c>
      <c r="T72" s="325">
        <v>592464.2173129</v>
      </c>
      <c r="U72" s="1007">
        <v>587264.5363104</v>
      </c>
      <c r="V72" s="73">
        <v>52978.764551200002</v>
      </c>
      <c r="W72" s="53">
        <f>U72+V72</f>
        <v>640243.30086159997</v>
      </c>
    </row>
    <row r="73" spans="1:23" ht="22.35" customHeight="1">
      <c r="A73" s="171"/>
      <c r="B73" s="1460" t="s">
        <v>17</v>
      </c>
      <c r="C73" s="1436" t="s">
        <v>399</v>
      </c>
      <c r="D73" s="325">
        <v>454161.96340060001</v>
      </c>
      <c r="E73" s="325">
        <v>561619.02496010007</v>
      </c>
      <c r="F73" s="325">
        <v>648918.20793640031</v>
      </c>
      <c r="G73" s="325">
        <v>664150</v>
      </c>
      <c r="H73" s="325">
        <v>671699</v>
      </c>
      <c r="I73" s="325">
        <v>656875</v>
      </c>
      <c r="J73" s="325">
        <v>670074.81799309992</v>
      </c>
      <c r="K73" s="325">
        <v>691450.43437849986</v>
      </c>
      <c r="L73" s="325">
        <v>693990</v>
      </c>
      <c r="M73" s="325">
        <v>695451.55780119996</v>
      </c>
      <c r="N73" s="325">
        <v>700178.98295219999</v>
      </c>
      <c r="O73" s="325">
        <v>697307.49657180009</v>
      </c>
      <c r="P73" s="325">
        <v>709458.47094289993</v>
      </c>
      <c r="Q73" s="325">
        <v>726720.31476510002</v>
      </c>
      <c r="R73" s="325">
        <v>745723.61700710002</v>
      </c>
      <c r="S73" s="325">
        <v>735139.52371670003</v>
      </c>
      <c r="T73" s="325">
        <v>689632.07162260008</v>
      </c>
      <c r="U73" s="1007">
        <v>698097.55090269994</v>
      </c>
      <c r="V73" s="73">
        <v>67709.283305099991</v>
      </c>
      <c r="W73" s="53">
        <f>U73+V73</f>
        <v>765806.83420779998</v>
      </c>
    </row>
    <row r="74" spans="1:23" s="377" customFormat="1" ht="22.35" customHeight="1">
      <c r="A74" s="1218" t="s">
        <v>400</v>
      </c>
      <c r="B74" s="1463"/>
      <c r="C74" s="1463"/>
      <c r="D74" s="324">
        <v>17.785729271120431</v>
      </c>
      <c r="E74" s="324">
        <v>16.121471866998192</v>
      </c>
      <c r="F74" s="324">
        <v>17.019493746315995</v>
      </c>
      <c r="G74" s="324">
        <v>14.41</v>
      </c>
      <c r="H74" s="324">
        <v>13.57</v>
      </c>
      <c r="I74" s="324">
        <v>12.52</v>
      </c>
      <c r="J74" s="324">
        <v>13.199719464792494</v>
      </c>
      <c r="K74" s="324">
        <v>15.037368071114448</v>
      </c>
      <c r="L74" s="324">
        <v>13.66</v>
      </c>
      <c r="M74" s="324">
        <v>13.375007350600916</v>
      </c>
      <c r="N74" s="324">
        <v>14.897949167285999</v>
      </c>
      <c r="O74" s="324">
        <v>13.025453744673229</v>
      </c>
      <c r="P74" s="324">
        <v>12.943726105008954</v>
      </c>
      <c r="Q74" s="324">
        <v>13.969744721791907</v>
      </c>
      <c r="R74" s="324">
        <v>14.167452882957429</v>
      </c>
      <c r="S74" s="324">
        <v>14.227871260843983</v>
      </c>
      <c r="T74" s="324">
        <v>13.169466686587706</v>
      </c>
      <c r="U74" s="1006">
        <v>13.427590672846442</v>
      </c>
      <c r="V74" s="584"/>
    </row>
    <row r="75" spans="1:23" ht="22.35" customHeight="1">
      <c r="A75" s="171"/>
      <c r="B75" s="1460" t="s">
        <v>17</v>
      </c>
      <c r="C75" s="1436" t="s">
        <v>401</v>
      </c>
      <c r="D75" s="325">
        <v>99853.897139800043</v>
      </c>
      <c r="E75" s="325">
        <v>92288.627677399956</v>
      </c>
      <c r="F75" s="325">
        <v>103468.32427719998</v>
      </c>
      <c r="G75" s="325">
        <v>78172</v>
      </c>
      <c r="H75" s="325">
        <v>80638</v>
      </c>
      <c r="I75" s="325">
        <v>61704</v>
      </c>
      <c r="J75" s="325">
        <v>68196.316496900006</v>
      </c>
      <c r="K75" s="325">
        <v>87228.8251513</v>
      </c>
      <c r="L75" s="325">
        <v>73437</v>
      </c>
      <c r="M75" s="325">
        <v>70068.034244000009</v>
      </c>
      <c r="N75" s="325">
        <v>85696.453619899985</v>
      </c>
      <c r="O75" s="325">
        <v>67058.270533600007</v>
      </c>
      <c r="P75" s="325">
        <v>66680.061394000004</v>
      </c>
      <c r="Q75" s="325">
        <v>79536.776518900006</v>
      </c>
      <c r="R75" s="325">
        <v>80878.592296099989</v>
      </c>
      <c r="S75" s="325">
        <v>81619.847748000015</v>
      </c>
      <c r="T75" s="325">
        <v>73800.296396700011</v>
      </c>
      <c r="U75" s="1007">
        <v>71471.290626100017</v>
      </c>
      <c r="V75" s="73"/>
      <c r="W75" s="53"/>
    </row>
    <row r="76" spans="1:23" ht="22.35" customHeight="1">
      <c r="A76" s="171"/>
      <c r="B76" s="1460" t="s">
        <v>17</v>
      </c>
      <c r="C76" s="1436" t="s">
        <v>402</v>
      </c>
      <c r="D76" s="325">
        <v>11423.8921565</v>
      </c>
      <c r="E76" s="325">
        <v>25053.101648499996</v>
      </c>
      <c r="F76" s="325">
        <v>36398.318817100007</v>
      </c>
      <c r="G76" s="325">
        <v>46423</v>
      </c>
      <c r="H76" s="325">
        <v>42940</v>
      </c>
      <c r="I76" s="325">
        <v>47538</v>
      </c>
      <c r="J76" s="325">
        <v>47678.743741400001</v>
      </c>
      <c r="K76" s="325">
        <v>48033.386568000002</v>
      </c>
      <c r="L76" s="325">
        <v>48557</v>
      </c>
      <c r="M76" s="325">
        <v>49550.482339900002</v>
      </c>
      <c r="N76" s="325">
        <v>51423.450263800005</v>
      </c>
      <c r="O76" s="325">
        <v>51240.743575400003</v>
      </c>
      <c r="P76" s="325">
        <v>51763.331112600004</v>
      </c>
      <c r="Q76" s="325">
        <v>51829.504731499997</v>
      </c>
      <c r="R76" s="325">
        <v>54620.77678040001</v>
      </c>
      <c r="S76" s="325">
        <v>54555.563319100002</v>
      </c>
      <c r="T76" s="325">
        <v>50360.533485699991</v>
      </c>
      <c r="U76" s="1007">
        <v>52549.57614099999</v>
      </c>
      <c r="V76" s="73"/>
      <c r="W76" s="53"/>
    </row>
    <row r="77" spans="1:23" ht="22.35" customHeight="1" thickBot="1">
      <c r="A77" s="296"/>
      <c r="B77" s="297" t="s">
        <v>17</v>
      </c>
      <c r="C77" s="298" t="s">
        <v>403</v>
      </c>
      <c r="D77" s="327">
        <v>625657.72592180001</v>
      </c>
      <c r="E77" s="327">
        <v>727859.90196159983</v>
      </c>
      <c r="F77" s="327">
        <v>821802.60575950006</v>
      </c>
      <c r="G77" s="327">
        <v>864727</v>
      </c>
      <c r="H77" s="327">
        <v>910955</v>
      </c>
      <c r="I77" s="327">
        <v>872290</v>
      </c>
      <c r="J77" s="327">
        <v>877860.0223085999</v>
      </c>
      <c r="K77" s="327">
        <v>899507.22147400002</v>
      </c>
      <c r="L77" s="327">
        <v>893158</v>
      </c>
      <c r="M77" s="327">
        <v>894343.55771420011</v>
      </c>
      <c r="N77" s="327">
        <v>920394.49419520015</v>
      </c>
      <c r="O77" s="327">
        <v>908214.15075370029</v>
      </c>
      <c r="P77" s="327">
        <v>915064.11326770007</v>
      </c>
      <c r="Q77" s="327">
        <v>940362.79020529997</v>
      </c>
      <c r="R77" s="327">
        <v>956413.05600880005</v>
      </c>
      <c r="S77" s="327">
        <v>957103.19956199988</v>
      </c>
      <c r="T77" s="327">
        <v>942793.15052939986</v>
      </c>
      <c r="U77" s="1008">
        <v>923627.10324420012</v>
      </c>
      <c r="V77" s="73"/>
      <c r="W77" s="53"/>
    </row>
    <row r="78" spans="1:23" ht="28.5" hidden="1" customHeight="1" thickBot="1">
      <c r="A78" s="1009" t="s">
        <v>257</v>
      </c>
      <c r="B78" s="1520"/>
      <c r="C78" s="1520"/>
      <c r="D78" s="1520"/>
      <c r="E78" s="1520"/>
      <c r="F78" s="1520"/>
      <c r="G78" s="1520"/>
      <c r="H78" s="1520"/>
      <c r="I78" s="1520"/>
      <c r="J78" s="1520"/>
      <c r="K78" s="1520"/>
      <c r="L78" s="1520"/>
      <c r="M78" s="1520"/>
      <c r="N78" s="1520"/>
      <c r="O78" s="1520"/>
      <c r="P78" s="1520"/>
      <c r="Q78" s="1520"/>
      <c r="R78" s="1520"/>
      <c r="S78" s="1520"/>
      <c r="T78" s="1520"/>
      <c r="U78" s="1521"/>
    </row>
    <row r="79" spans="1:23" ht="75" customHeight="1">
      <c r="A79" s="1246" t="s">
        <v>813</v>
      </c>
      <c r="B79" s="1247"/>
      <c r="C79" s="1247"/>
      <c r="D79" s="1247"/>
      <c r="E79" s="1247"/>
      <c r="F79" s="1247"/>
      <c r="G79" s="1247"/>
      <c r="H79" s="1247"/>
      <c r="I79" s="1247"/>
      <c r="J79" s="1247"/>
      <c r="K79" s="1247"/>
      <c r="L79" s="1247"/>
      <c r="M79" s="1247"/>
      <c r="N79" s="1247"/>
      <c r="O79" s="1247"/>
      <c r="P79" s="1247"/>
      <c r="Q79" s="1247"/>
      <c r="R79" s="1247"/>
      <c r="S79" s="1247"/>
      <c r="T79" s="1247"/>
      <c r="U79" s="1248"/>
    </row>
    <row r="80" spans="1:23" ht="22.35" customHeight="1">
      <c r="A80" s="1210" t="s">
        <v>419</v>
      </c>
      <c r="B80" s="1429"/>
      <c r="C80" s="1429"/>
      <c r="D80" s="1235" t="s">
        <v>277</v>
      </c>
      <c r="E80" s="1235" t="s">
        <v>842</v>
      </c>
      <c r="F80" s="1234">
        <v>2021</v>
      </c>
      <c r="G80" s="1234">
        <v>2022</v>
      </c>
      <c r="H80" s="1234">
        <v>2023</v>
      </c>
      <c r="I80" s="1234">
        <v>2024</v>
      </c>
      <c r="J80" s="1234"/>
      <c r="K80" s="1234"/>
      <c r="L80" s="1234"/>
      <c r="M80" s="1234"/>
      <c r="N80" s="1234"/>
      <c r="O80" s="1234"/>
      <c r="P80" s="1234"/>
      <c r="Q80" s="1234"/>
      <c r="R80" s="1234"/>
      <c r="S80" s="1234"/>
      <c r="T80" s="1234"/>
      <c r="U80" s="1135">
        <v>2025</v>
      </c>
    </row>
    <row r="81" spans="1:23" ht="22.35" customHeight="1">
      <c r="A81" s="1210"/>
      <c r="B81" s="1429"/>
      <c r="C81" s="1429"/>
      <c r="D81" s="1242"/>
      <c r="E81" s="1242"/>
      <c r="F81" s="1475"/>
      <c r="G81" s="1234"/>
      <c r="H81" s="1234"/>
      <c r="I81" s="796" t="s">
        <v>0</v>
      </c>
      <c r="J81" s="796" t="s">
        <v>1</v>
      </c>
      <c r="K81" s="796" t="s">
        <v>2</v>
      </c>
      <c r="L81" s="776" t="s">
        <v>3</v>
      </c>
      <c r="M81" s="776" t="s">
        <v>4</v>
      </c>
      <c r="N81" s="885" t="s">
        <v>5</v>
      </c>
      <c r="O81" s="885" t="s">
        <v>6</v>
      </c>
      <c r="P81" s="885" t="s">
        <v>267</v>
      </c>
      <c r="Q81" s="885" t="s">
        <v>7</v>
      </c>
      <c r="R81" s="885" t="s">
        <v>13</v>
      </c>
      <c r="S81" s="885" t="s">
        <v>14</v>
      </c>
      <c r="T81" s="885" t="s">
        <v>15</v>
      </c>
      <c r="U81" s="1144" t="s">
        <v>0</v>
      </c>
    </row>
    <row r="82" spans="1:23" s="377" customFormat="1" ht="25.15" customHeight="1">
      <c r="A82" s="1220" t="s">
        <v>383</v>
      </c>
      <c r="B82" s="1459"/>
      <c r="C82" s="1459"/>
      <c r="D82" s="324">
        <v>21.277693642980015</v>
      </c>
      <c r="E82" s="324">
        <v>25.475949565278995</v>
      </c>
      <c r="F82" s="324">
        <v>26.765886951717231</v>
      </c>
      <c r="G82" s="324">
        <v>27.03</v>
      </c>
      <c r="H82" s="324">
        <v>29.03</v>
      </c>
      <c r="I82" s="324">
        <v>29.16</v>
      </c>
      <c r="J82" s="324">
        <v>29.192083396951958</v>
      </c>
      <c r="K82" s="324">
        <v>27.819374783663324</v>
      </c>
      <c r="L82" s="324">
        <v>27.76</v>
      </c>
      <c r="M82" s="324">
        <v>27.951900368384528</v>
      </c>
      <c r="N82" s="324">
        <v>27.687709667987843</v>
      </c>
      <c r="O82" s="324">
        <v>28.056359706768326</v>
      </c>
      <c r="P82" s="324">
        <v>28.29684303355921</v>
      </c>
      <c r="Q82" s="324">
        <v>28.543192524611939</v>
      </c>
      <c r="R82" s="324">
        <v>28.407703050071692</v>
      </c>
      <c r="S82" s="324">
        <v>28.316976622716872</v>
      </c>
      <c r="T82" s="324">
        <v>28.302853624847728</v>
      </c>
      <c r="U82" s="1006">
        <v>28.525526852817162</v>
      </c>
      <c r="V82" s="584"/>
      <c r="W82" s="1118">
        <f>W83/W84*100</f>
        <v>28.311868741237966</v>
      </c>
    </row>
    <row r="83" spans="1:23" ht="22.35" customHeight="1">
      <c r="A83" s="170"/>
      <c r="B83" s="1460" t="s">
        <v>17</v>
      </c>
      <c r="C83" s="1436" t="s">
        <v>384</v>
      </c>
      <c r="D83" s="325">
        <v>532830.83040179987</v>
      </c>
      <c r="E83" s="325">
        <v>644847.83634899999</v>
      </c>
      <c r="F83" s="325">
        <v>693680.56761579996</v>
      </c>
      <c r="G83" s="325">
        <v>762944</v>
      </c>
      <c r="H83" s="325">
        <v>814023</v>
      </c>
      <c r="I83" s="325">
        <v>821894</v>
      </c>
      <c r="J83" s="325">
        <v>830909.21346439968</v>
      </c>
      <c r="K83" s="325">
        <v>804594.53806329984</v>
      </c>
      <c r="L83" s="325">
        <v>801803</v>
      </c>
      <c r="M83" s="325">
        <v>812038.48099249997</v>
      </c>
      <c r="N83" s="325">
        <v>817060.08418220014</v>
      </c>
      <c r="O83" s="325">
        <v>829955.17180089967</v>
      </c>
      <c r="P83" s="325">
        <v>838191.70692769974</v>
      </c>
      <c r="Q83" s="325">
        <v>850833.0044665999</v>
      </c>
      <c r="R83" s="325">
        <v>853661.31180180004</v>
      </c>
      <c r="S83" s="325">
        <v>857524.32216029963</v>
      </c>
      <c r="T83" s="325">
        <v>865057.79417949985</v>
      </c>
      <c r="U83" s="1007">
        <v>875601.44570669997</v>
      </c>
      <c r="V83" s="73">
        <v>75789.7824884</v>
      </c>
      <c r="W83" s="53">
        <f>U83+V83</f>
        <v>951391.22819509997</v>
      </c>
    </row>
    <row r="84" spans="1:23" ht="22.35" customHeight="1">
      <c r="A84" s="170"/>
      <c r="B84" s="1460" t="s">
        <v>17</v>
      </c>
      <c r="C84" s="1461" t="s">
        <v>385</v>
      </c>
      <c r="D84" s="325">
        <v>2504175.6843678998</v>
      </c>
      <c r="E84" s="325">
        <v>2531202.3589018993</v>
      </c>
      <c r="F84" s="325">
        <v>2591659.1849435992</v>
      </c>
      <c r="G84" s="325">
        <v>2822508</v>
      </c>
      <c r="H84" s="325">
        <v>2803775</v>
      </c>
      <c r="I84" s="325">
        <v>2818720</v>
      </c>
      <c r="J84" s="325">
        <v>2846351.1910600998</v>
      </c>
      <c r="K84" s="325">
        <v>2892209.276161701</v>
      </c>
      <c r="L84" s="325">
        <v>2887884</v>
      </c>
      <c r="M84" s="325">
        <v>2905127.9887608998</v>
      </c>
      <c r="N84" s="325">
        <v>2950984.7292529005</v>
      </c>
      <c r="O84" s="325">
        <v>2958171.2683869</v>
      </c>
      <c r="P84" s="325">
        <v>2962138.5888653002</v>
      </c>
      <c r="Q84" s="325">
        <v>2980861.3865913991</v>
      </c>
      <c r="R84" s="325">
        <v>3005034.6214092998</v>
      </c>
      <c r="S84" s="325">
        <v>3028304.6583171012</v>
      </c>
      <c r="T84" s="325">
        <v>3056433.1273650993</v>
      </c>
      <c r="U84" s="1007">
        <v>3069536.4549252004</v>
      </c>
      <c r="V84" s="73">
        <v>290860.68766729999</v>
      </c>
      <c r="W84" s="53">
        <f>U84+V84</f>
        <v>3360397.1425925004</v>
      </c>
    </row>
    <row r="85" spans="1:23" s="377" customFormat="1" ht="25.15" customHeight="1">
      <c r="A85" s="1220" t="s">
        <v>386</v>
      </c>
      <c r="B85" s="1459"/>
      <c r="C85" s="1459"/>
      <c r="D85" s="324">
        <v>19.025934921844872</v>
      </c>
      <c r="E85" s="324">
        <v>23.386762468549147</v>
      </c>
      <c r="F85" s="324">
        <v>25.04801121701221</v>
      </c>
      <c r="G85" s="324">
        <v>25.36</v>
      </c>
      <c r="H85" s="324">
        <v>27.43</v>
      </c>
      <c r="I85" s="324">
        <v>27.55</v>
      </c>
      <c r="J85" s="324">
        <v>27.539508890768804</v>
      </c>
      <c r="K85" s="324">
        <v>26.226884663334804</v>
      </c>
      <c r="L85" s="324">
        <v>26.17</v>
      </c>
      <c r="M85" s="324">
        <v>26.362800245653251</v>
      </c>
      <c r="N85" s="324">
        <v>26.140453842266918</v>
      </c>
      <c r="O85" s="324">
        <v>26.478048950871514</v>
      </c>
      <c r="P85" s="324">
        <v>26.73455379494775</v>
      </c>
      <c r="Q85" s="324">
        <v>26.950216095161178</v>
      </c>
      <c r="R85" s="324">
        <v>26.869047202548845</v>
      </c>
      <c r="S85" s="324">
        <v>26.761996142464668</v>
      </c>
      <c r="T85" s="324">
        <v>26.758090488704688</v>
      </c>
      <c r="U85" s="1006">
        <v>26.989085200057939</v>
      </c>
      <c r="V85" s="584"/>
    </row>
    <row r="86" spans="1:23" ht="22.35" customHeight="1">
      <c r="A86" s="170"/>
      <c r="B86" s="1460" t="s">
        <v>17</v>
      </c>
      <c r="C86" s="1436" t="s">
        <v>387</v>
      </c>
      <c r="D86" s="325">
        <v>476442.83603650006</v>
      </c>
      <c r="E86" s="325">
        <v>591966.28327470005</v>
      </c>
      <c r="F86" s="325">
        <v>649159.08335139998</v>
      </c>
      <c r="G86" s="325">
        <v>715819</v>
      </c>
      <c r="H86" s="325">
        <v>769084</v>
      </c>
      <c r="I86" s="325">
        <v>776609</v>
      </c>
      <c r="J86" s="325">
        <v>783871.13932449999</v>
      </c>
      <c r="K86" s="325">
        <v>758536.39108119975</v>
      </c>
      <c r="L86" s="325">
        <v>755674</v>
      </c>
      <c r="M86" s="325">
        <v>765873.08855759981</v>
      </c>
      <c r="N86" s="325">
        <v>771400.80104269984</v>
      </c>
      <c r="O86" s="325">
        <v>783266.03649410012</v>
      </c>
      <c r="P86" s="325">
        <v>791914.53452109988</v>
      </c>
      <c r="Q86" s="325">
        <v>803348.58518359985</v>
      </c>
      <c r="R86" s="325">
        <v>807424.17087939975</v>
      </c>
      <c r="S86" s="325">
        <v>810434.77584090037</v>
      </c>
      <c r="T86" s="325">
        <v>817843.14194709994</v>
      </c>
      <c r="U86" s="1007">
        <v>828439.8090666004</v>
      </c>
      <c r="V86" s="73"/>
    </row>
    <row r="87" spans="1:23" ht="22.35" customHeight="1">
      <c r="A87" s="170"/>
      <c r="B87" s="1460" t="s">
        <v>17</v>
      </c>
      <c r="C87" s="1461" t="s">
        <v>385</v>
      </c>
      <c r="D87" s="325">
        <v>2504175.6843678998</v>
      </c>
      <c r="E87" s="325">
        <v>2531202.3589018993</v>
      </c>
      <c r="F87" s="325">
        <v>2591659.1849435992</v>
      </c>
      <c r="G87" s="325">
        <v>2822508</v>
      </c>
      <c r="H87" s="325">
        <v>2803775</v>
      </c>
      <c r="I87" s="325">
        <v>2818720</v>
      </c>
      <c r="J87" s="325">
        <v>2846351.1910600998</v>
      </c>
      <c r="K87" s="325">
        <v>2892209.276161701</v>
      </c>
      <c r="L87" s="325">
        <v>2887884</v>
      </c>
      <c r="M87" s="325">
        <v>2905127.9887608998</v>
      </c>
      <c r="N87" s="325">
        <v>2950984.7292529005</v>
      </c>
      <c r="O87" s="325">
        <v>2958171.2683869</v>
      </c>
      <c r="P87" s="325">
        <v>2962138.5888653002</v>
      </c>
      <c r="Q87" s="325">
        <v>2980861.3865913991</v>
      </c>
      <c r="R87" s="325">
        <v>3005034.6214092998</v>
      </c>
      <c r="S87" s="325">
        <v>3028304.6583171012</v>
      </c>
      <c r="T87" s="325">
        <v>3056433.1273650993</v>
      </c>
      <c r="U87" s="1007">
        <v>3069536.4549252004</v>
      </c>
      <c r="V87" s="73"/>
    </row>
    <row r="88" spans="1:23" s="377" customFormat="1" ht="22.35" customHeight="1">
      <c r="A88" s="1219" t="s">
        <v>388</v>
      </c>
      <c r="B88" s="1462"/>
      <c r="C88" s="1462"/>
      <c r="D88" s="324">
        <v>2.0750139130184411</v>
      </c>
      <c r="E88" s="324">
        <v>1.5632021515524337</v>
      </c>
      <c r="F88" s="324">
        <v>1.5882086159697655</v>
      </c>
      <c r="G88" s="324">
        <v>2</v>
      </c>
      <c r="H88" s="324">
        <v>2.23</v>
      </c>
      <c r="I88" s="324">
        <v>2.39</v>
      </c>
      <c r="J88" s="324">
        <v>2.2773049239138183</v>
      </c>
      <c r="K88" s="324">
        <v>2.2867393722986109</v>
      </c>
      <c r="L88" s="324">
        <v>2.12</v>
      </c>
      <c r="M88" s="324">
        <v>2.2131185128980144</v>
      </c>
      <c r="N88" s="324">
        <v>2.2675844491769319</v>
      </c>
      <c r="O88" s="324">
        <v>2.3856224177693557</v>
      </c>
      <c r="P88" s="324">
        <v>2.3750829224547543</v>
      </c>
      <c r="Q88" s="324">
        <v>2.4102472952806084</v>
      </c>
      <c r="R88" s="324">
        <v>2.4255721279540019</v>
      </c>
      <c r="S88" s="324">
        <v>2.390159518558578</v>
      </c>
      <c r="T88" s="324">
        <v>2.3457149929567627</v>
      </c>
      <c r="U88" s="1006">
        <v>2.5848043400862069</v>
      </c>
      <c r="V88" s="584"/>
      <c r="W88" s="1118">
        <f>W89/W90*100</f>
        <v>2.5334826695641497</v>
      </c>
    </row>
    <row r="89" spans="1:23" ht="22.35" customHeight="1">
      <c r="A89" s="171"/>
      <c r="B89" s="1460" t="s">
        <v>17</v>
      </c>
      <c r="C89" s="1436" t="s">
        <v>389</v>
      </c>
      <c r="D89" s="325">
        <v>65593.798920500005</v>
      </c>
      <c r="E89" s="325">
        <v>56525.100050099987</v>
      </c>
      <c r="F89" s="325">
        <v>62225.444789700014</v>
      </c>
      <c r="G89" s="325">
        <v>85942</v>
      </c>
      <c r="H89" s="325">
        <v>101245</v>
      </c>
      <c r="I89" s="325">
        <v>111452</v>
      </c>
      <c r="J89" s="325">
        <v>106561.6352574</v>
      </c>
      <c r="K89" s="325">
        <v>107848.23313560001</v>
      </c>
      <c r="L89" s="325">
        <v>99996</v>
      </c>
      <c r="M89" s="325">
        <v>104807.44201689996</v>
      </c>
      <c r="N89" s="325">
        <v>107798.27737939994</v>
      </c>
      <c r="O89" s="325">
        <v>113790.39481029997</v>
      </c>
      <c r="P89" s="325">
        <v>113694.72078739996</v>
      </c>
      <c r="Q89" s="325">
        <v>115378.13009919999</v>
      </c>
      <c r="R89" s="325">
        <v>116420.96774499996</v>
      </c>
      <c r="S89" s="325">
        <v>115049.13418400002</v>
      </c>
      <c r="T89" s="325">
        <v>113258.2363567</v>
      </c>
      <c r="U89" s="1007">
        <v>128125.64392920006</v>
      </c>
      <c r="V89" s="73">
        <v>10904.273613400001</v>
      </c>
      <c r="W89" s="53">
        <f>U89+V89</f>
        <v>139029.91754260007</v>
      </c>
    </row>
    <row r="90" spans="1:23" ht="22.35" customHeight="1">
      <c r="A90" s="171"/>
      <c r="B90" s="1460" t="s">
        <v>17</v>
      </c>
      <c r="C90" s="1436" t="s">
        <v>390</v>
      </c>
      <c r="D90" s="325">
        <v>3161125.7403610987</v>
      </c>
      <c r="E90" s="325">
        <v>3615981.4643271999</v>
      </c>
      <c r="F90" s="325">
        <v>3917964.1870728019</v>
      </c>
      <c r="G90" s="325">
        <v>4290349</v>
      </c>
      <c r="H90" s="325">
        <v>4539327</v>
      </c>
      <c r="I90" s="325">
        <v>4670570</v>
      </c>
      <c r="J90" s="325">
        <v>4679287.0879258988</v>
      </c>
      <c r="K90" s="325">
        <v>4716245.0798751013</v>
      </c>
      <c r="L90" s="325">
        <v>4727561</v>
      </c>
      <c r="M90" s="325">
        <v>4735735.6330483025</v>
      </c>
      <c r="N90" s="325">
        <v>4753881.4891117997</v>
      </c>
      <c r="O90" s="325">
        <v>4769840.9422517987</v>
      </c>
      <c r="P90" s="325">
        <v>4786979.002395899</v>
      </c>
      <c r="Q90" s="325">
        <v>4786983.075351499</v>
      </c>
      <c r="R90" s="325">
        <v>4799732.2529923031</v>
      </c>
      <c r="S90" s="325">
        <v>4813450.0350580011</v>
      </c>
      <c r="T90" s="325">
        <v>4828303.3828392988</v>
      </c>
      <c r="U90" s="1007">
        <v>4956879.7893974008</v>
      </c>
      <c r="V90" s="73">
        <v>530819.77976990014</v>
      </c>
      <c r="W90" s="53">
        <f>U90+V90</f>
        <v>5487699.5691673011</v>
      </c>
    </row>
    <row r="91" spans="1:23" s="377" customFormat="1" ht="25.15" customHeight="1">
      <c r="A91" s="1218" t="s">
        <v>391</v>
      </c>
      <c r="B91" s="1463"/>
      <c r="C91" s="1463"/>
      <c r="D91" s="324">
        <v>81.122405819269332</v>
      </c>
      <c r="E91" s="324">
        <v>84.663425654492144</v>
      </c>
      <c r="F91" s="324">
        <v>80.915056389147381</v>
      </c>
      <c r="G91" s="324">
        <v>75.52</v>
      </c>
      <c r="H91" s="324">
        <v>75</v>
      </c>
      <c r="I91" s="324">
        <v>76.91</v>
      </c>
      <c r="J91" s="324">
        <v>75.589567814114034</v>
      </c>
      <c r="K91" s="324">
        <v>75.623987129409159</v>
      </c>
      <c r="L91" s="324">
        <v>77.84</v>
      </c>
      <c r="M91" s="324">
        <v>76.745232855400317</v>
      </c>
      <c r="N91" s="324">
        <v>76.034825203565731</v>
      </c>
      <c r="O91" s="324">
        <v>74.684893222491496</v>
      </c>
      <c r="P91" s="324">
        <v>75.211902596242027</v>
      </c>
      <c r="Q91" s="324">
        <v>75.339476888124238</v>
      </c>
      <c r="R91" s="324">
        <v>76.095182499861366</v>
      </c>
      <c r="S91" s="324">
        <v>77.750716156359331</v>
      </c>
      <c r="T91" s="324">
        <v>80.207292796132307</v>
      </c>
      <c r="U91" s="1006">
        <v>75.892077333765258</v>
      </c>
      <c r="V91" s="584"/>
      <c r="W91" s="1118">
        <f>W92/W93*100</f>
        <v>76.186753031753895</v>
      </c>
    </row>
    <row r="92" spans="1:23" ht="22.35" customHeight="1">
      <c r="A92" s="171"/>
      <c r="B92" s="1460" t="s">
        <v>17</v>
      </c>
      <c r="C92" s="1436" t="s">
        <v>392</v>
      </c>
      <c r="D92" s="325">
        <v>265372.81909589999</v>
      </c>
      <c r="E92" s="325">
        <v>298258.37594220001</v>
      </c>
      <c r="F92" s="325">
        <v>265507.48574960005</v>
      </c>
      <c r="G92" s="325">
        <v>267455</v>
      </c>
      <c r="H92" s="325">
        <v>306035</v>
      </c>
      <c r="I92" s="325">
        <v>31339</v>
      </c>
      <c r="J92" s="325">
        <v>55497.454415000007</v>
      </c>
      <c r="K92" s="325">
        <v>84147.112803099997</v>
      </c>
      <c r="L92" s="325">
        <v>117658</v>
      </c>
      <c r="M92" s="325">
        <v>144954.63382439991</v>
      </c>
      <c r="N92" s="325">
        <v>171050.76500489993</v>
      </c>
      <c r="O92" s="325">
        <v>196225.29194740011</v>
      </c>
      <c r="P92" s="325">
        <v>231989.47902070003</v>
      </c>
      <c r="Q92" s="325">
        <v>265831.01133090002</v>
      </c>
      <c r="R92" s="325">
        <v>308723.025211</v>
      </c>
      <c r="S92" s="325">
        <v>368918.55137860007</v>
      </c>
      <c r="T92" s="325">
        <v>465721.18503160018</v>
      </c>
      <c r="U92" s="1007">
        <v>33704.970713000002</v>
      </c>
      <c r="V92" s="73">
        <v>33085.55343</v>
      </c>
      <c r="W92" s="53">
        <f>U92+V92</f>
        <v>66790.524143000002</v>
      </c>
    </row>
    <row r="93" spans="1:23" ht="22.35" customHeight="1">
      <c r="A93" s="171"/>
      <c r="B93" s="1460" t="s">
        <v>17</v>
      </c>
      <c r="C93" s="1436" t="s">
        <v>393</v>
      </c>
      <c r="D93" s="325">
        <v>327126.41645159997</v>
      </c>
      <c r="E93" s="325">
        <v>352287.15780929988</v>
      </c>
      <c r="F93" s="325">
        <v>328131.12614379998</v>
      </c>
      <c r="G93" s="325">
        <v>354173</v>
      </c>
      <c r="H93" s="325">
        <v>408059</v>
      </c>
      <c r="I93" s="325">
        <v>40746</v>
      </c>
      <c r="J93" s="325">
        <v>73419.462526200019</v>
      </c>
      <c r="K93" s="325">
        <v>111270.39977289998</v>
      </c>
      <c r="L93" s="325">
        <v>151146</v>
      </c>
      <c r="M93" s="325">
        <v>188877.70410119998</v>
      </c>
      <c r="N93" s="325">
        <v>224963.7117557</v>
      </c>
      <c r="O93" s="325">
        <v>262737.59455320006</v>
      </c>
      <c r="P93" s="325">
        <v>308447.82675699983</v>
      </c>
      <c r="Q93" s="325">
        <v>352844.24887319992</v>
      </c>
      <c r="R93" s="325">
        <v>405706.39962859993</v>
      </c>
      <c r="S93" s="325">
        <v>474488.94314579986</v>
      </c>
      <c r="T93" s="325">
        <v>580646.93221270002</v>
      </c>
      <c r="U93" s="1007">
        <v>44411.711863900018</v>
      </c>
      <c r="V93" s="73">
        <v>43255.135042099988</v>
      </c>
      <c r="W93" s="53">
        <f>U93+V93</f>
        <v>87666.846906000006</v>
      </c>
    </row>
    <row r="94" spans="1:23" s="377" customFormat="1" ht="22.35" customHeight="1">
      <c r="A94" s="1219" t="s">
        <v>394</v>
      </c>
      <c r="B94" s="1462"/>
      <c r="C94" s="1462"/>
      <c r="D94" s="324">
        <v>4.5465966266843783</v>
      </c>
      <c r="E94" s="324">
        <v>4.2358590104179941</v>
      </c>
      <c r="F94" s="324">
        <v>4.1542075055265002</v>
      </c>
      <c r="G94" s="324">
        <v>4.3899999999999997</v>
      </c>
      <c r="H94" s="324">
        <v>4.62</v>
      </c>
      <c r="I94" s="324">
        <v>4.41</v>
      </c>
      <c r="J94" s="324">
        <v>4.3554328265642202</v>
      </c>
      <c r="K94" s="324">
        <v>4.4800596688482051</v>
      </c>
      <c r="L94" s="324">
        <v>4.4800000000000004</v>
      </c>
      <c r="M94" s="324">
        <v>4.4988428486785654</v>
      </c>
      <c r="N94" s="324">
        <v>4.5061608364032022</v>
      </c>
      <c r="O94" s="324">
        <v>4.5360090192199447</v>
      </c>
      <c r="P94" s="324">
        <v>4.5442040362412612</v>
      </c>
      <c r="Q94" s="324">
        <v>4.5487050836823286</v>
      </c>
      <c r="R94" s="324">
        <v>4.5565647124353976</v>
      </c>
      <c r="S94" s="324">
        <v>4.5486330075837156</v>
      </c>
      <c r="T94" s="324">
        <v>4.5538107965595005</v>
      </c>
      <c r="U94" s="1006">
        <v>4.5986640285453726</v>
      </c>
      <c r="V94" s="584"/>
      <c r="W94" s="1118">
        <f>W95/W96*100</f>
        <v>4.4215569133179011</v>
      </c>
    </row>
    <row r="95" spans="1:23" ht="22.35" customHeight="1">
      <c r="A95" s="171"/>
      <c r="B95" s="1460" t="s">
        <v>17</v>
      </c>
      <c r="C95" s="1436" t="s">
        <v>395</v>
      </c>
      <c r="D95" s="325">
        <v>137897.48276439996</v>
      </c>
      <c r="E95" s="325">
        <v>146132.17667869997</v>
      </c>
      <c r="F95" s="325">
        <v>156074.72628869998</v>
      </c>
      <c r="G95" s="325">
        <v>180767</v>
      </c>
      <c r="H95" s="325">
        <v>201143</v>
      </c>
      <c r="I95" s="325">
        <v>207203</v>
      </c>
      <c r="J95" s="325">
        <v>200836.61265419994</v>
      </c>
      <c r="K95" s="325">
        <v>205116.67348239993</v>
      </c>
      <c r="L95" s="325">
        <v>205218</v>
      </c>
      <c r="M95" s="325">
        <v>206193.35431369994</v>
      </c>
      <c r="N95" s="325">
        <v>207132.02294080006</v>
      </c>
      <c r="O95" s="325">
        <v>209062.18177009997</v>
      </c>
      <c r="P95" s="325">
        <v>210105.54042580002</v>
      </c>
      <c r="Q95" s="325">
        <v>210278.03615649996</v>
      </c>
      <c r="R95" s="325">
        <v>211161.20059260004</v>
      </c>
      <c r="S95" s="325">
        <v>211342.94965979998</v>
      </c>
      <c r="T95" s="325">
        <v>212153.41882620001</v>
      </c>
      <c r="U95" s="1007">
        <v>219410.2527096</v>
      </c>
      <c r="V95" s="73">
        <v>13098.601461399998</v>
      </c>
      <c r="W95" s="53">
        <f>U95+V95</f>
        <v>232508.85417099998</v>
      </c>
    </row>
    <row r="96" spans="1:23" ht="22.35" customHeight="1">
      <c r="A96" s="171"/>
      <c r="B96" s="1460" t="s">
        <v>17</v>
      </c>
      <c r="C96" s="1436" t="s">
        <v>396</v>
      </c>
      <c r="D96" s="325">
        <v>3032982.5600772989</v>
      </c>
      <c r="E96" s="325">
        <v>3449882.9238483002</v>
      </c>
      <c r="F96" s="325">
        <v>3757027.6901446991</v>
      </c>
      <c r="G96" s="325">
        <v>4117729</v>
      </c>
      <c r="H96" s="325">
        <v>4355533</v>
      </c>
      <c r="I96" s="325">
        <v>4702175</v>
      </c>
      <c r="J96" s="325">
        <v>4611174.6100014988</v>
      </c>
      <c r="K96" s="325">
        <v>4578436.196032499</v>
      </c>
      <c r="L96" s="325">
        <v>4580227</v>
      </c>
      <c r="M96" s="325">
        <v>4583253.0997224012</v>
      </c>
      <c r="N96" s="325">
        <v>4596640.6983851008</v>
      </c>
      <c r="O96" s="325">
        <v>4608945.4602992013</v>
      </c>
      <c r="P96" s="325">
        <v>4623593.8956559002</v>
      </c>
      <c r="Q96" s="325">
        <v>4622810.9382345993</v>
      </c>
      <c r="R96" s="325">
        <v>4634219.2840215005</v>
      </c>
      <c r="S96" s="325">
        <v>4646295.9158814996</v>
      </c>
      <c r="T96" s="325">
        <v>4658810.5721582985</v>
      </c>
      <c r="U96" s="1007">
        <v>4771173.7875968032</v>
      </c>
      <c r="V96" s="73">
        <v>487355.24932849989</v>
      </c>
      <c r="W96" s="53">
        <f>U96+V96</f>
        <v>5258529.0369253028</v>
      </c>
    </row>
    <row r="97" spans="1:23" s="377" customFormat="1" ht="22.35" customHeight="1">
      <c r="A97" s="1219" t="s">
        <v>397</v>
      </c>
      <c r="B97" s="1462"/>
      <c r="C97" s="1462"/>
      <c r="D97" s="324">
        <v>94.604077127528214</v>
      </c>
      <c r="E97" s="324">
        <v>78.764202580325431</v>
      </c>
      <c r="F97" s="324">
        <v>72.39129756918102</v>
      </c>
      <c r="G97" s="324">
        <v>77.7</v>
      </c>
      <c r="H97" s="324">
        <v>82.32</v>
      </c>
      <c r="I97" s="324">
        <v>81.209999999999994</v>
      </c>
      <c r="J97" s="324">
        <v>82.067375857258099</v>
      </c>
      <c r="K97" s="324">
        <v>82.486924063221281</v>
      </c>
      <c r="L97" s="324">
        <v>82.58</v>
      </c>
      <c r="M97" s="324">
        <v>83.116840924453825</v>
      </c>
      <c r="N97" s="324">
        <v>83.156106808803003</v>
      </c>
      <c r="O97" s="324">
        <v>83.214524195761882</v>
      </c>
      <c r="P97" s="324">
        <v>83.704761805197123</v>
      </c>
      <c r="Q97" s="324">
        <v>83.948975465028099</v>
      </c>
      <c r="R97" s="324">
        <v>84.694644070556762</v>
      </c>
      <c r="S97" s="324">
        <v>85.302317345524841</v>
      </c>
      <c r="T97" s="324">
        <v>85.300053923604764</v>
      </c>
      <c r="U97" s="1006">
        <v>85.157804893451612</v>
      </c>
      <c r="V97" s="584"/>
      <c r="W97" s="1118">
        <f>W98/W99*100</f>
        <v>85.114989495348468</v>
      </c>
    </row>
    <row r="98" spans="1:23" ht="22.35" customHeight="1">
      <c r="A98" s="171"/>
      <c r="B98" s="1460" t="s">
        <v>17</v>
      </c>
      <c r="C98" s="1436" t="s">
        <v>398</v>
      </c>
      <c r="D98" s="325">
        <v>2158797.7609712002</v>
      </c>
      <c r="E98" s="325">
        <v>2144163.6549031003</v>
      </c>
      <c r="F98" s="325">
        <v>2229007.5017260006</v>
      </c>
      <c r="G98" s="325">
        <v>2506684</v>
      </c>
      <c r="H98" s="325">
        <v>2747804</v>
      </c>
      <c r="I98" s="325">
        <v>2713132</v>
      </c>
      <c r="J98" s="325">
        <v>2742226.3618234005</v>
      </c>
      <c r="K98" s="325">
        <v>2809096.3323634015</v>
      </c>
      <c r="L98" s="325">
        <v>2826147</v>
      </c>
      <c r="M98" s="325">
        <v>2847662.6802807995</v>
      </c>
      <c r="N98" s="325">
        <v>2871970.5418356992</v>
      </c>
      <c r="O98" s="325">
        <v>2884655.6834773007</v>
      </c>
      <c r="P98" s="325">
        <v>2881938.8794292002</v>
      </c>
      <c r="Q98" s="325">
        <v>2902361.8334506014</v>
      </c>
      <c r="R98" s="325">
        <v>2934938.3470080001</v>
      </c>
      <c r="S98" s="325">
        <v>2960463.8618871006</v>
      </c>
      <c r="T98" s="325">
        <v>3007277.2091354989</v>
      </c>
      <c r="U98" s="1007">
        <v>2992403.4916748987</v>
      </c>
      <c r="V98" s="73">
        <v>355338.59282859997</v>
      </c>
      <c r="W98" s="53">
        <f>U98+V98</f>
        <v>3347742.0845034989</v>
      </c>
    </row>
    <row r="99" spans="1:23" ht="22.35" customHeight="1">
      <c r="A99" s="171"/>
      <c r="B99" s="1460" t="s">
        <v>17</v>
      </c>
      <c r="C99" s="1436" t="s">
        <v>399</v>
      </c>
      <c r="D99" s="325">
        <v>2281928.8835312002</v>
      </c>
      <c r="E99" s="325">
        <v>2722256.5387066999</v>
      </c>
      <c r="F99" s="325">
        <v>3079109.7501683002</v>
      </c>
      <c r="G99" s="325">
        <v>3226257</v>
      </c>
      <c r="H99" s="325">
        <v>3338005</v>
      </c>
      <c r="I99" s="325">
        <v>3341069</v>
      </c>
      <c r="J99" s="325">
        <v>3341432.978913601</v>
      </c>
      <c r="K99" s="325">
        <v>3405505.0109644015</v>
      </c>
      <c r="L99" s="325">
        <v>3422253</v>
      </c>
      <c r="M99" s="325">
        <v>3426095.9013938992</v>
      </c>
      <c r="N99" s="325">
        <v>3453709.7178431987</v>
      </c>
      <c r="O99" s="325">
        <v>3466529.0841430011</v>
      </c>
      <c r="P99" s="325">
        <v>3442980.8021391015</v>
      </c>
      <c r="Q99" s="325">
        <v>3457292.7392778993</v>
      </c>
      <c r="R99" s="325">
        <v>3465317.5288900016</v>
      </c>
      <c r="S99" s="325">
        <v>3470555.025950199</v>
      </c>
      <c r="T99" s="325">
        <v>3525527.910954</v>
      </c>
      <c r="U99" s="1007">
        <v>3513950.9472079002</v>
      </c>
      <c r="V99" s="73">
        <v>419248.25113829994</v>
      </c>
      <c r="W99" s="53">
        <f>U99+V99</f>
        <v>3933199.1983462004</v>
      </c>
    </row>
    <row r="100" spans="1:23" s="377" customFormat="1" ht="22.35" customHeight="1">
      <c r="A100" s="1218" t="s">
        <v>400</v>
      </c>
      <c r="B100" s="1463"/>
      <c r="C100" s="1463"/>
      <c r="D100" s="324">
        <v>14.884774994025499</v>
      </c>
      <c r="E100" s="324">
        <v>19.082165298574186</v>
      </c>
      <c r="F100" s="324">
        <v>22.656060128364768</v>
      </c>
      <c r="G100" s="324">
        <v>16.39</v>
      </c>
      <c r="H100" s="324">
        <v>12.67</v>
      </c>
      <c r="I100" s="324">
        <v>12.71</v>
      </c>
      <c r="J100" s="324">
        <v>12.902984675899157</v>
      </c>
      <c r="K100" s="324">
        <v>12.542246781837948</v>
      </c>
      <c r="L100" s="324">
        <v>12.04</v>
      </c>
      <c r="M100" s="324">
        <v>11.580440008365441</v>
      </c>
      <c r="N100" s="324">
        <v>12.048064675718237</v>
      </c>
      <c r="O100" s="324">
        <v>10.930245313469136</v>
      </c>
      <c r="P100" s="324">
        <v>11.480930518780312</v>
      </c>
      <c r="Q100" s="324">
        <v>10.830219814939323</v>
      </c>
      <c r="R100" s="324">
        <v>10.167408157396773</v>
      </c>
      <c r="S100" s="324">
        <v>10.084523726533776</v>
      </c>
      <c r="T100" s="324">
        <v>10.786496947942297</v>
      </c>
      <c r="U100" s="1006">
        <v>10.73937427317186</v>
      </c>
      <c r="V100" s="584"/>
    </row>
    <row r="101" spans="1:23" ht="22.35" customHeight="1">
      <c r="A101" s="171"/>
      <c r="B101" s="1460" t="s">
        <v>17</v>
      </c>
      <c r="C101" s="1436" t="s">
        <v>401</v>
      </c>
      <c r="D101" s="325">
        <v>381482.57566180005</v>
      </c>
      <c r="E101" s="325">
        <v>406531.14385440003</v>
      </c>
      <c r="F101" s="325">
        <v>569755.73888169962</v>
      </c>
      <c r="G101" s="325">
        <v>423388</v>
      </c>
      <c r="H101" s="325">
        <v>310301</v>
      </c>
      <c r="I101" s="325">
        <v>278577</v>
      </c>
      <c r="J101" s="325">
        <v>291093.36831649987</v>
      </c>
      <c r="K101" s="325">
        <v>296593.71609639976</v>
      </c>
      <c r="L101" s="325">
        <v>263271</v>
      </c>
      <c r="M101" s="325">
        <v>251586.51808429995</v>
      </c>
      <c r="N101" s="325">
        <v>293099.93707920011</v>
      </c>
      <c r="O101" s="325">
        <v>250465.28196399997</v>
      </c>
      <c r="P101" s="325">
        <v>284900.13357780001</v>
      </c>
      <c r="Q101" s="325">
        <v>264954.16783640004</v>
      </c>
      <c r="R101" s="325">
        <v>233051.72240439997</v>
      </c>
      <c r="S101" s="325">
        <v>242533.83547869997</v>
      </c>
      <c r="T101" s="325">
        <v>287410.34522950009</v>
      </c>
      <c r="U101" s="1007">
        <v>268997.89209529996</v>
      </c>
      <c r="V101" s="73"/>
    </row>
    <row r="102" spans="1:23" ht="22.35" customHeight="1">
      <c r="A102" s="171"/>
      <c r="B102" s="1460" t="s">
        <v>17</v>
      </c>
      <c r="C102" s="1436" t="s">
        <v>402</v>
      </c>
      <c r="D102" s="325">
        <v>104447.34215790004</v>
      </c>
      <c r="E102" s="325">
        <v>318330.75286010012</v>
      </c>
      <c r="F102" s="325">
        <v>372861.93061869993</v>
      </c>
      <c r="G102" s="325">
        <v>308317</v>
      </c>
      <c r="H102" s="325">
        <v>284186</v>
      </c>
      <c r="I102" s="325">
        <v>315099</v>
      </c>
      <c r="J102" s="325">
        <v>313799.06429720006</v>
      </c>
      <c r="K102" s="325">
        <v>304200.10576990002</v>
      </c>
      <c r="L102" s="325">
        <v>310073</v>
      </c>
      <c r="M102" s="325">
        <v>300619.01257580001</v>
      </c>
      <c r="N102" s="325">
        <v>290581.90170820011</v>
      </c>
      <c r="O102" s="325">
        <v>281356.47836010001</v>
      </c>
      <c r="P102" s="325">
        <v>278462.86107749993</v>
      </c>
      <c r="Q102" s="325">
        <v>266774.55559300014</v>
      </c>
      <c r="R102" s="325">
        <v>266622.99456609995</v>
      </c>
      <c r="S102" s="325">
        <v>256713.40524329999</v>
      </c>
      <c r="T102" s="325">
        <v>251018.16675400001</v>
      </c>
      <c r="U102" s="1007">
        <v>263339.9807593</v>
      </c>
      <c r="V102" s="73"/>
    </row>
    <row r="103" spans="1:23" ht="22.35" customHeight="1" thickBot="1">
      <c r="A103" s="296"/>
      <c r="B103" s="297" t="s">
        <v>17</v>
      </c>
      <c r="C103" s="298" t="s">
        <v>403</v>
      </c>
      <c r="D103" s="327">
        <v>3264610.4359303</v>
      </c>
      <c r="E103" s="327">
        <v>3798635.4555301</v>
      </c>
      <c r="F103" s="327">
        <v>4160554.2365253</v>
      </c>
      <c r="G103" s="327">
        <v>4465116</v>
      </c>
      <c r="H103" s="327">
        <v>4691531</v>
      </c>
      <c r="I103" s="327">
        <v>4670570</v>
      </c>
      <c r="J103" s="327">
        <v>4688003.9603825025</v>
      </c>
      <c r="K103" s="327">
        <v>4790161.0637759995</v>
      </c>
      <c r="L103" s="327">
        <v>4761510</v>
      </c>
      <c r="M103" s="327">
        <v>4768433.0669749985</v>
      </c>
      <c r="N103" s="327">
        <v>4844610.7694272017</v>
      </c>
      <c r="O103" s="327">
        <v>4865597.6610949989</v>
      </c>
      <c r="P103" s="327">
        <v>4906945.4234023998</v>
      </c>
      <c r="Q103" s="327">
        <v>4909676.188621101</v>
      </c>
      <c r="R103" s="327">
        <v>4914474.8517544996</v>
      </c>
      <c r="S103" s="327">
        <v>4950627.8557153018</v>
      </c>
      <c r="T103" s="327">
        <v>4991690.2084342986</v>
      </c>
      <c r="U103" s="1008">
        <v>4956879.7893974008</v>
      </c>
      <c r="V103" s="73"/>
    </row>
    <row r="104" spans="1:23" ht="29.25" hidden="1" customHeight="1" thickBot="1">
      <c r="A104" s="1009" t="s">
        <v>257</v>
      </c>
      <c r="B104" s="1522"/>
      <c r="C104" s="1520"/>
      <c r="D104" s="1520"/>
      <c r="E104" s="1520"/>
      <c r="F104" s="1520"/>
      <c r="G104" s="1520"/>
      <c r="H104" s="1520"/>
      <c r="I104" s="1520"/>
      <c r="J104" s="1520"/>
      <c r="K104" s="1520"/>
      <c r="L104" s="1520"/>
      <c r="M104" s="1520"/>
      <c r="N104" s="1520"/>
      <c r="O104" s="1520"/>
      <c r="P104" s="1520"/>
      <c r="Q104" s="1520"/>
      <c r="R104" s="1520"/>
      <c r="S104" s="1520"/>
      <c r="T104" s="1520"/>
      <c r="U104" s="1521"/>
    </row>
    <row r="105" spans="1:23" ht="75" customHeight="1">
      <c r="A105" s="1246" t="s">
        <v>814</v>
      </c>
      <c r="B105" s="1247"/>
      <c r="C105" s="1247"/>
      <c r="D105" s="1247"/>
      <c r="E105" s="1247"/>
      <c r="F105" s="1247"/>
      <c r="G105" s="1247"/>
      <c r="H105" s="1247"/>
      <c r="I105" s="1247"/>
      <c r="J105" s="1247"/>
      <c r="K105" s="1247"/>
      <c r="L105" s="1247"/>
      <c r="M105" s="1247"/>
      <c r="N105" s="1247"/>
      <c r="O105" s="1247"/>
      <c r="P105" s="1247"/>
      <c r="Q105" s="1247"/>
      <c r="R105" s="1247"/>
      <c r="S105" s="1247"/>
      <c r="T105" s="1247"/>
      <c r="U105" s="1248"/>
    </row>
    <row r="106" spans="1:23" ht="22.35" customHeight="1">
      <c r="A106" s="1210" t="s">
        <v>419</v>
      </c>
      <c r="B106" s="1429"/>
      <c r="C106" s="1429"/>
      <c r="D106" s="1235" t="s">
        <v>277</v>
      </c>
      <c r="E106" s="1235" t="s">
        <v>842</v>
      </c>
      <c r="F106" s="1234">
        <v>2021</v>
      </c>
      <c r="G106" s="1234">
        <v>2022</v>
      </c>
      <c r="H106" s="1234">
        <v>2023</v>
      </c>
      <c r="I106" s="1234">
        <v>2024</v>
      </c>
      <c r="J106" s="1234"/>
      <c r="K106" s="1234"/>
      <c r="L106" s="1234"/>
      <c r="M106" s="1234"/>
      <c r="N106" s="1234"/>
      <c r="O106" s="1234"/>
      <c r="P106" s="1234"/>
      <c r="Q106" s="1234"/>
      <c r="R106" s="1234"/>
      <c r="S106" s="1234"/>
      <c r="T106" s="1234"/>
      <c r="U106" s="1135">
        <v>2025</v>
      </c>
    </row>
    <row r="107" spans="1:23" ht="22.35" customHeight="1">
      <c r="A107" s="1210"/>
      <c r="B107" s="1429"/>
      <c r="C107" s="1429"/>
      <c r="D107" s="1242"/>
      <c r="E107" s="1242"/>
      <c r="F107" s="1475"/>
      <c r="G107" s="1234"/>
      <c r="H107" s="1234"/>
      <c r="I107" s="796" t="s">
        <v>0</v>
      </c>
      <c r="J107" s="796" t="s">
        <v>1</v>
      </c>
      <c r="K107" s="796" t="s">
        <v>2</v>
      </c>
      <c r="L107" s="776" t="s">
        <v>3</v>
      </c>
      <c r="M107" s="776" t="s">
        <v>4</v>
      </c>
      <c r="N107" s="885" t="s">
        <v>5</v>
      </c>
      <c r="O107" s="885" t="s">
        <v>6</v>
      </c>
      <c r="P107" s="885" t="s">
        <v>267</v>
      </c>
      <c r="Q107" s="885" t="s">
        <v>7</v>
      </c>
      <c r="R107" s="885" t="s">
        <v>13</v>
      </c>
      <c r="S107" s="885" t="s">
        <v>14</v>
      </c>
      <c r="T107" s="885" t="s">
        <v>15</v>
      </c>
      <c r="U107" s="1144" t="s">
        <v>0</v>
      </c>
    </row>
    <row r="108" spans="1:23" s="377" customFormat="1" ht="25.15" customHeight="1">
      <c r="A108" s="1220" t="s">
        <v>383</v>
      </c>
      <c r="B108" s="1459"/>
      <c r="C108" s="1459"/>
      <c r="D108" s="324">
        <v>47.868554164866637</v>
      </c>
      <c r="E108" s="324">
        <v>54.605936541621517</v>
      </c>
      <c r="F108" s="324">
        <v>60.86300990316952</v>
      </c>
      <c r="G108" s="324">
        <v>57.31</v>
      </c>
      <c r="H108" s="324">
        <v>58.58</v>
      </c>
      <c r="I108" s="324">
        <v>59.89</v>
      </c>
      <c r="J108" s="324">
        <v>59.737979387142971</v>
      </c>
      <c r="K108" s="324">
        <v>59.108856195060241</v>
      </c>
      <c r="L108" s="324">
        <v>59.6</v>
      </c>
      <c r="M108" s="324">
        <v>58.396399524421327</v>
      </c>
      <c r="N108" s="324">
        <v>58.188752765097092</v>
      </c>
      <c r="O108" s="324">
        <v>58.426255917686461</v>
      </c>
      <c r="P108" s="324">
        <v>55.974629402556708</v>
      </c>
      <c r="Q108" s="324">
        <v>54.813280624025538</v>
      </c>
      <c r="R108" s="324">
        <v>58.879450835573387</v>
      </c>
      <c r="S108" s="324">
        <v>57.077393060761686</v>
      </c>
      <c r="T108" s="324">
        <v>59.596659635904899</v>
      </c>
      <c r="U108" s="1006">
        <v>59.347921682421934</v>
      </c>
      <c r="V108" s="584"/>
    </row>
    <row r="109" spans="1:23" ht="22.35" customHeight="1">
      <c r="A109" s="170"/>
      <c r="B109" s="1460" t="s">
        <v>17</v>
      </c>
      <c r="C109" s="1436" t="s">
        <v>384</v>
      </c>
      <c r="D109" s="325">
        <v>175308.4075232</v>
      </c>
      <c r="E109" s="325">
        <v>163431.61920019999</v>
      </c>
      <c r="F109" s="325">
        <v>166350.69284070001</v>
      </c>
      <c r="G109" s="325">
        <v>173578</v>
      </c>
      <c r="H109" s="325">
        <v>191459</v>
      </c>
      <c r="I109" s="325">
        <v>197141</v>
      </c>
      <c r="J109" s="325">
        <v>197649.90059890001</v>
      </c>
      <c r="K109" s="325">
        <v>196604.27174700002</v>
      </c>
      <c r="L109" s="325">
        <v>201083</v>
      </c>
      <c r="M109" s="325">
        <v>202070.9748001</v>
      </c>
      <c r="N109" s="325">
        <v>203421.0885289</v>
      </c>
      <c r="O109" s="325">
        <v>203463.90279570001</v>
      </c>
      <c r="P109" s="325">
        <v>197545.10869779999</v>
      </c>
      <c r="Q109" s="325">
        <v>195468.92131189999</v>
      </c>
      <c r="R109" s="325">
        <v>202034.54368140004</v>
      </c>
      <c r="S109" s="325">
        <v>203726.27996719998</v>
      </c>
      <c r="T109" s="325">
        <v>206411.76619980001</v>
      </c>
      <c r="U109" s="1007">
        <v>207033.21896190001</v>
      </c>
      <c r="V109" s="73"/>
    </row>
    <row r="110" spans="1:23" ht="22.35" customHeight="1">
      <c r="A110" s="170"/>
      <c r="B110" s="1460" t="s">
        <v>17</v>
      </c>
      <c r="C110" s="1461" t="s">
        <v>385</v>
      </c>
      <c r="D110" s="325">
        <v>366228.74992089998</v>
      </c>
      <c r="E110" s="325">
        <v>299292.76842570002</v>
      </c>
      <c r="F110" s="325">
        <v>273319.85898389999</v>
      </c>
      <c r="G110" s="325">
        <v>302899</v>
      </c>
      <c r="H110" s="325">
        <v>326827</v>
      </c>
      <c r="I110" s="325">
        <v>329176</v>
      </c>
      <c r="J110" s="325">
        <v>330861.37600669998</v>
      </c>
      <c r="K110" s="325">
        <v>332613.89984980004</v>
      </c>
      <c r="L110" s="325">
        <v>337382</v>
      </c>
      <c r="M110" s="325">
        <v>346033.27678720001</v>
      </c>
      <c r="N110" s="325">
        <v>349588.32912279997</v>
      </c>
      <c r="O110" s="325">
        <v>348240.52919350006</v>
      </c>
      <c r="P110" s="325">
        <v>352919.01135620003</v>
      </c>
      <c r="Q110" s="325">
        <v>356608.68878229999</v>
      </c>
      <c r="R110" s="325">
        <v>343132.52045369992</v>
      </c>
      <c r="S110" s="325">
        <v>356929.89648339996</v>
      </c>
      <c r="T110" s="325">
        <v>346347.87832210003</v>
      </c>
      <c r="U110" s="1007">
        <v>348846.62022330012</v>
      </c>
      <c r="V110" s="73"/>
    </row>
    <row r="111" spans="1:23" s="377" customFormat="1" ht="25.15" customHeight="1">
      <c r="A111" s="1220" t="s">
        <v>386</v>
      </c>
      <c r="B111" s="1459"/>
      <c r="C111" s="1459"/>
      <c r="D111" s="324">
        <v>46.998792933863356</v>
      </c>
      <c r="E111" s="324">
        <v>53.757937806687139</v>
      </c>
      <c r="F111" s="324">
        <v>60.013787219157841</v>
      </c>
      <c r="G111" s="324">
        <v>56.39</v>
      </c>
      <c r="H111" s="324">
        <v>57.69</v>
      </c>
      <c r="I111" s="324">
        <v>59</v>
      </c>
      <c r="J111" s="324">
        <v>58.843767551416306</v>
      </c>
      <c r="K111" s="324">
        <v>58.166702414681517</v>
      </c>
      <c r="L111" s="324">
        <v>58.67</v>
      </c>
      <c r="M111" s="324">
        <v>57.495082502180708</v>
      </c>
      <c r="N111" s="324">
        <v>57.269233358294805</v>
      </c>
      <c r="O111" s="324">
        <v>57.545843678852414</v>
      </c>
      <c r="P111" s="324">
        <v>55.102084519279792</v>
      </c>
      <c r="Q111" s="324">
        <v>53.94792948697463</v>
      </c>
      <c r="R111" s="324">
        <v>57.984420506842291</v>
      </c>
      <c r="S111" s="324">
        <v>56.198649765845268</v>
      </c>
      <c r="T111" s="324">
        <v>58.663636638779813</v>
      </c>
      <c r="U111" s="1006">
        <v>58.432026180853128</v>
      </c>
      <c r="V111" s="584"/>
    </row>
    <row r="112" spans="1:23" ht="22.35" customHeight="1">
      <c r="A112" s="170"/>
      <c r="B112" s="1460" t="s">
        <v>17</v>
      </c>
      <c r="C112" s="1436" t="s">
        <v>387</v>
      </c>
      <c r="D112" s="325">
        <v>172123.09183960003</v>
      </c>
      <c r="E112" s="325">
        <v>160893.62031019997</v>
      </c>
      <c r="F112" s="325">
        <v>164029.59859830001</v>
      </c>
      <c r="G112" s="325">
        <v>170811</v>
      </c>
      <c r="H112" s="325">
        <v>188552</v>
      </c>
      <c r="I112" s="325">
        <v>194228</v>
      </c>
      <c r="J112" s="325">
        <v>194691.29901480002</v>
      </c>
      <c r="K112" s="325">
        <v>193470.5373155</v>
      </c>
      <c r="L112" s="325">
        <v>197926</v>
      </c>
      <c r="M112" s="325">
        <v>198952.11797379996</v>
      </c>
      <c r="N112" s="325">
        <v>200206.5559987</v>
      </c>
      <c r="O112" s="325">
        <v>200397.95055609997</v>
      </c>
      <c r="P112" s="325">
        <v>194465.73192210001</v>
      </c>
      <c r="Q112" s="325">
        <v>192383.00396870001</v>
      </c>
      <c r="R112" s="325">
        <v>198963.4035556</v>
      </c>
      <c r="S112" s="325">
        <v>200589.7824343</v>
      </c>
      <c r="T112" s="325">
        <v>203180.26084500001</v>
      </c>
      <c r="U112" s="1007">
        <v>203838.1484599</v>
      </c>
      <c r="V112" s="73"/>
    </row>
    <row r="113" spans="1:22" ht="22.35" customHeight="1">
      <c r="A113" s="170"/>
      <c r="B113" s="1460" t="s">
        <v>17</v>
      </c>
      <c r="C113" s="1461" t="s">
        <v>385</v>
      </c>
      <c r="D113" s="325">
        <v>366228.74992089998</v>
      </c>
      <c r="E113" s="325">
        <v>299292.76842570002</v>
      </c>
      <c r="F113" s="325">
        <v>273319.85898389999</v>
      </c>
      <c r="G113" s="325">
        <v>302899</v>
      </c>
      <c r="H113" s="325">
        <v>326827</v>
      </c>
      <c r="I113" s="325">
        <v>329176</v>
      </c>
      <c r="J113" s="325">
        <v>330861.37600669998</v>
      </c>
      <c r="K113" s="325">
        <v>332613.89984980004</v>
      </c>
      <c r="L113" s="325">
        <v>337382</v>
      </c>
      <c r="M113" s="325">
        <v>346033.27678720001</v>
      </c>
      <c r="N113" s="325">
        <v>349588.32912279997</v>
      </c>
      <c r="O113" s="325">
        <v>348240.52919350006</v>
      </c>
      <c r="P113" s="325">
        <v>352919.01135620003</v>
      </c>
      <c r="Q113" s="325">
        <v>356608.68878229999</v>
      </c>
      <c r="R113" s="325">
        <v>343132.52045369992</v>
      </c>
      <c r="S113" s="325">
        <v>356929.89648339996</v>
      </c>
      <c r="T113" s="325">
        <v>346347.87832210003</v>
      </c>
      <c r="U113" s="1007">
        <v>348846.62022330012</v>
      </c>
      <c r="V113" s="73"/>
    </row>
    <row r="114" spans="1:22" s="377" customFormat="1" ht="22.35" customHeight="1">
      <c r="A114" s="1219" t="s">
        <v>388</v>
      </c>
      <c r="B114" s="1462"/>
      <c r="C114" s="1462"/>
      <c r="D114" s="324">
        <v>2.6739362054440501</v>
      </c>
      <c r="E114" s="324">
        <v>2.3651093323191148</v>
      </c>
      <c r="F114" s="324">
        <v>1.155142270090828</v>
      </c>
      <c r="G114" s="324">
        <v>1.64</v>
      </c>
      <c r="H114" s="324">
        <v>3.08</v>
      </c>
      <c r="I114" s="324">
        <v>3.25</v>
      </c>
      <c r="J114" s="324">
        <v>3.5170378236624442</v>
      </c>
      <c r="K114" s="324">
        <v>3.1458381939882694</v>
      </c>
      <c r="L114" s="324">
        <v>3.19</v>
      </c>
      <c r="M114" s="324">
        <v>3.2403131608430038</v>
      </c>
      <c r="N114" s="324">
        <v>3.1862890071339618</v>
      </c>
      <c r="O114" s="324">
        <v>3.2293177777403654</v>
      </c>
      <c r="P114" s="324">
        <v>3.3232634960011054</v>
      </c>
      <c r="Q114" s="324">
        <v>3.3634724394879871</v>
      </c>
      <c r="R114" s="324">
        <v>3.2766750863886069</v>
      </c>
      <c r="S114" s="324">
        <v>3.156182548315801</v>
      </c>
      <c r="T114" s="324">
        <v>3.0890482107108812</v>
      </c>
      <c r="U114" s="1006">
        <v>2.6562648727383777</v>
      </c>
      <c r="V114" s="584"/>
    </row>
    <row r="115" spans="1:22" ht="22.35" customHeight="1">
      <c r="A115" s="171"/>
      <c r="B115" s="1460" t="s">
        <v>17</v>
      </c>
      <c r="C115" s="1436" t="s">
        <v>389</v>
      </c>
      <c r="D115" s="325">
        <v>11837.355368300001</v>
      </c>
      <c r="E115" s="325">
        <v>11596.292962899999</v>
      </c>
      <c r="F115" s="325">
        <v>5144.8021483999992</v>
      </c>
      <c r="G115" s="325">
        <v>8051</v>
      </c>
      <c r="H115" s="325">
        <v>16444</v>
      </c>
      <c r="I115" s="325">
        <v>18386</v>
      </c>
      <c r="J115" s="325">
        <v>20011.802252400001</v>
      </c>
      <c r="K115" s="325">
        <v>18068.061515199999</v>
      </c>
      <c r="L115" s="325">
        <v>18425</v>
      </c>
      <c r="M115" s="325">
        <v>18737.203396100002</v>
      </c>
      <c r="N115" s="325">
        <v>18538.331500799999</v>
      </c>
      <c r="O115" s="325">
        <v>18786.2360844</v>
      </c>
      <c r="P115" s="325">
        <v>19346.805165500002</v>
      </c>
      <c r="Q115" s="325">
        <v>19581.384471199999</v>
      </c>
      <c r="R115" s="325">
        <v>19046.935101099996</v>
      </c>
      <c r="S115" s="325">
        <v>18320.877869599997</v>
      </c>
      <c r="T115" s="325">
        <v>17942.756122800001</v>
      </c>
      <c r="U115" s="1007">
        <v>16032.470078400002</v>
      </c>
      <c r="V115" s="73"/>
    </row>
    <row r="116" spans="1:22" ht="22.35" customHeight="1">
      <c r="A116" s="171"/>
      <c r="B116" s="1460" t="s">
        <v>17</v>
      </c>
      <c r="C116" s="1436" t="s">
        <v>390</v>
      </c>
      <c r="D116" s="325">
        <v>442694.00833869999</v>
      </c>
      <c r="E116" s="325">
        <v>490306.84562599991</v>
      </c>
      <c r="F116" s="325">
        <v>445382.55430610001</v>
      </c>
      <c r="G116" s="325">
        <v>490655</v>
      </c>
      <c r="H116" s="325">
        <v>533740</v>
      </c>
      <c r="I116" s="325">
        <v>565427</v>
      </c>
      <c r="J116" s="325">
        <v>568995.93509520008</v>
      </c>
      <c r="K116" s="325">
        <v>574348.08788730006</v>
      </c>
      <c r="L116" s="325">
        <v>576939</v>
      </c>
      <c r="M116" s="325">
        <v>578252.85600560007</v>
      </c>
      <c r="N116" s="325">
        <v>581815.7568034</v>
      </c>
      <c r="O116" s="325">
        <v>581740.08807350008</v>
      </c>
      <c r="P116" s="325">
        <v>582162.84049640002</v>
      </c>
      <c r="Q116" s="325">
        <v>582177.64002789999</v>
      </c>
      <c r="R116" s="325">
        <v>581288.48906079994</v>
      </c>
      <c r="S116" s="325">
        <v>580475.86250600009</v>
      </c>
      <c r="T116" s="325">
        <v>580850.63420460001</v>
      </c>
      <c r="U116" s="1007">
        <v>603571.9646388999</v>
      </c>
      <c r="V116" s="73"/>
    </row>
    <row r="117" spans="1:22" s="377" customFormat="1" ht="25.15" customHeight="1">
      <c r="A117" s="1218" t="s">
        <v>391</v>
      </c>
      <c r="B117" s="1463"/>
      <c r="C117" s="1463"/>
      <c r="D117" s="324">
        <v>88.434804066601984</v>
      </c>
      <c r="E117" s="324">
        <v>93.530444892794179</v>
      </c>
      <c r="F117" s="324">
        <v>96.725204825208905</v>
      </c>
      <c r="G117" s="324">
        <v>96.65</v>
      </c>
      <c r="H117" s="324">
        <v>94.13</v>
      </c>
      <c r="I117" s="324">
        <v>95.26</v>
      </c>
      <c r="J117" s="324">
        <v>99.09475482735499</v>
      </c>
      <c r="K117" s="324">
        <v>93.911232632876519</v>
      </c>
      <c r="L117" s="324">
        <v>93.34</v>
      </c>
      <c r="M117" s="324">
        <v>92.748744680761035</v>
      </c>
      <c r="N117" s="324">
        <v>91.952217444072659</v>
      </c>
      <c r="O117" s="324">
        <v>92.186368319589022</v>
      </c>
      <c r="P117" s="324">
        <v>92.726586447859319</v>
      </c>
      <c r="Q117" s="324">
        <v>92.982638560504427</v>
      </c>
      <c r="R117" s="324">
        <v>93.353577302063002</v>
      </c>
      <c r="S117" s="324">
        <v>93.821800329993636</v>
      </c>
      <c r="T117" s="324">
        <v>94.10358045915396</v>
      </c>
      <c r="U117" s="1006">
        <v>97.086470404411358</v>
      </c>
      <c r="V117" s="584"/>
    </row>
    <row r="118" spans="1:22" ht="22.35" customHeight="1">
      <c r="A118" s="171"/>
      <c r="B118" s="1460" t="s">
        <v>17</v>
      </c>
      <c r="C118" s="1436" t="s">
        <v>392</v>
      </c>
      <c r="D118" s="325">
        <v>84284.870006599973</v>
      </c>
      <c r="E118" s="325">
        <v>148897.12382039998</v>
      </c>
      <c r="F118" s="325">
        <v>151548.35876850001</v>
      </c>
      <c r="G118" s="325">
        <v>232371</v>
      </c>
      <c r="H118" s="325">
        <v>248596</v>
      </c>
      <c r="I118" s="325">
        <v>30830</v>
      </c>
      <c r="J118" s="325">
        <v>365234.19721969997</v>
      </c>
      <c r="K118" s="325">
        <v>69700.007368899984</v>
      </c>
      <c r="L118" s="325">
        <v>84451</v>
      </c>
      <c r="M118" s="325">
        <v>98435.559476200011</v>
      </c>
      <c r="N118" s="325">
        <v>104616.71053410001</v>
      </c>
      <c r="O118" s="325">
        <v>127957.76633510001</v>
      </c>
      <c r="P118" s="325">
        <v>163025.43155879999</v>
      </c>
      <c r="Q118" s="325">
        <v>193130.06910399997</v>
      </c>
      <c r="R118" s="325">
        <v>221386.99982659999</v>
      </c>
      <c r="S118" s="325">
        <v>253353.64244199998</v>
      </c>
      <c r="T118" s="325">
        <v>284580.48251970008</v>
      </c>
      <c r="U118" s="1007">
        <v>44486.674541500004</v>
      </c>
      <c r="V118" s="73"/>
    </row>
    <row r="119" spans="1:22" ht="22.35" customHeight="1">
      <c r="A119" s="171"/>
      <c r="B119" s="1460" t="s">
        <v>17</v>
      </c>
      <c r="C119" s="1436" t="s">
        <v>393</v>
      </c>
      <c r="D119" s="325">
        <v>95307.352004899993</v>
      </c>
      <c r="E119" s="325">
        <v>159196.4242136</v>
      </c>
      <c r="F119" s="325">
        <v>156679.2844144</v>
      </c>
      <c r="G119" s="325">
        <v>240421</v>
      </c>
      <c r="H119" s="325">
        <v>264112</v>
      </c>
      <c r="I119" s="325">
        <v>32363</v>
      </c>
      <c r="J119" s="325">
        <v>368570.66537579999</v>
      </c>
      <c r="K119" s="325">
        <v>74219.031541600008</v>
      </c>
      <c r="L119" s="325">
        <v>90481</v>
      </c>
      <c r="M119" s="325">
        <v>106131.419692</v>
      </c>
      <c r="N119" s="325">
        <v>113772.9066705</v>
      </c>
      <c r="O119" s="325">
        <v>138803.3487679</v>
      </c>
      <c r="P119" s="325">
        <v>175813.04111789999</v>
      </c>
      <c r="Q119" s="325">
        <v>207705.51588330002</v>
      </c>
      <c r="R119" s="325">
        <v>237148.9194359</v>
      </c>
      <c r="S119" s="325">
        <v>270037.07192879997</v>
      </c>
      <c r="T119" s="325">
        <v>302411.96044950001</v>
      </c>
      <c r="U119" s="1007">
        <v>45821.703432200004</v>
      </c>
      <c r="V119" s="73"/>
    </row>
    <row r="120" spans="1:22" s="377" customFormat="1" ht="22.35" customHeight="1">
      <c r="A120" s="1219" t="s">
        <v>394</v>
      </c>
      <c r="B120" s="1462"/>
      <c r="C120" s="1462"/>
      <c r="D120" s="324">
        <v>3.7595574643856584</v>
      </c>
      <c r="E120" s="324">
        <v>2.8250243092679326</v>
      </c>
      <c r="F120" s="324">
        <v>2.1740952187064679</v>
      </c>
      <c r="G120" s="324">
        <v>2.71</v>
      </c>
      <c r="H120" s="324">
        <v>4.34</v>
      </c>
      <c r="I120" s="324">
        <v>4.0599999999999996</v>
      </c>
      <c r="J120" s="324">
        <v>4.0019246277617082</v>
      </c>
      <c r="K120" s="324">
        <v>4.1652746351627554</v>
      </c>
      <c r="L120" s="324">
        <v>4.18</v>
      </c>
      <c r="M120" s="324">
        <v>4.2103539095895854</v>
      </c>
      <c r="N120" s="324">
        <v>4.187172133010189</v>
      </c>
      <c r="O120" s="324">
        <v>4.1799286444364387</v>
      </c>
      <c r="P120" s="324">
        <v>4.1732670967787007</v>
      </c>
      <c r="Q120" s="324">
        <v>4.1639981878890646</v>
      </c>
      <c r="R120" s="324">
        <v>4.1719969588477017</v>
      </c>
      <c r="S120" s="324">
        <v>4.1503319789631492</v>
      </c>
      <c r="T120" s="324">
        <v>4.1552186438012608</v>
      </c>
      <c r="U120" s="1006">
        <v>3.9390269711254469</v>
      </c>
      <c r="V120" s="584"/>
    </row>
    <row r="121" spans="1:22" ht="22.35" customHeight="1">
      <c r="A121" s="171"/>
      <c r="B121" s="1460" t="s">
        <v>17</v>
      </c>
      <c r="C121" s="1436" t="s">
        <v>395</v>
      </c>
      <c r="D121" s="325">
        <v>15864.309479799998</v>
      </c>
      <c r="E121" s="325">
        <v>13228.009268600001</v>
      </c>
      <c r="F121" s="325">
        <v>9269.2846363999997</v>
      </c>
      <c r="G121" s="325">
        <v>12194</v>
      </c>
      <c r="H121" s="325">
        <v>20483</v>
      </c>
      <c r="I121" s="325">
        <v>20523</v>
      </c>
      <c r="J121" s="325">
        <v>20514.087633599996</v>
      </c>
      <c r="K121" s="325">
        <v>21673.739154399998</v>
      </c>
      <c r="L121" s="325">
        <v>21904</v>
      </c>
      <c r="M121" s="325">
        <v>22188.474983399999</v>
      </c>
      <c r="N121" s="325">
        <v>22265.577866200001</v>
      </c>
      <c r="O121" s="325">
        <v>22237.992440400001</v>
      </c>
      <c r="P121" s="325">
        <v>22188.305405000003</v>
      </c>
      <c r="Q121" s="325">
        <v>22110.206311500002</v>
      </c>
      <c r="R121" s="325">
        <v>22140.8227749</v>
      </c>
      <c r="S121" s="325">
        <v>22014.297553299999</v>
      </c>
      <c r="T121" s="325">
        <v>22093.245903399998</v>
      </c>
      <c r="U121" s="1007">
        <v>22274.593545600001</v>
      </c>
      <c r="V121" s="73"/>
    </row>
    <row r="122" spans="1:22" ht="22.35" customHeight="1">
      <c r="A122" s="171"/>
      <c r="B122" s="1460" t="s">
        <v>17</v>
      </c>
      <c r="C122" s="1436" t="s">
        <v>396</v>
      </c>
      <c r="D122" s="325">
        <v>421972.78882110002</v>
      </c>
      <c r="E122" s="325">
        <v>468244.08643860003</v>
      </c>
      <c r="F122" s="325">
        <v>426351.36477210006</v>
      </c>
      <c r="G122" s="325">
        <v>450357</v>
      </c>
      <c r="H122" s="325">
        <v>472289</v>
      </c>
      <c r="I122" s="325">
        <v>505657</v>
      </c>
      <c r="J122" s="325">
        <v>512605.54712330009</v>
      </c>
      <c r="K122" s="325">
        <v>520343.58002309996</v>
      </c>
      <c r="L122" s="325">
        <v>524481</v>
      </c>
      <c r="M122" s="325">
        <v>526997.8595591</v>
      </c>
      <c r="N122" s="325">
        <v>531756.92708370008</v>
      </c>
      <c r="O122" s="325">
        <v>532018.47045880009</v>
      </c>
      <c r="P122" s="325">
        <v>531677.09831290005</v>
      </c>
      <c r="Q122" s="325">
        <v>530985.01281310001</v>
      </c>
      <c r="R122" s="325">
        <v>530700.8368724999</v>
      </c>
      <c r="S122" s="325">
        <v>530422.57016749994</v>
      </c>
      <c r="T122" s="325">
        <v>531698.75756980001</v>
      </c>
      <c r="U122" s="1007">
        <v>565484.66687029996</v>
      </c>
      <c r="V122" s="73"/>
    </row>
    <row r="123" spans="1:22" s="377" customFormat="1" ht="22.35" customHeight="1">
      <c r="A123" s="1219" t="s">
        <v>397</v>
      </c>
      <c r="B123" s="1462"/>
      <c r="C123" s="1462"/>
      <c r="D123" s="324">
        <v>138.99496503711921</v>
      </c>
      <c r="E123" s="324">
        <v>95.907642645171236</v>
      </c>
      <c r="F123" s="324">
        <v>81.27552921189573</v>
      </c>
      <c r="G123" s="324">
        <v>72.31</v>
      </c>
      <c r="H123" s="324">
        <v>74.28</v>
      </c>
      <c r="I123" s="324">
        <v>69.11</v>
      </c>
      <c r="J123" s="324">
        <v>67.630947157796243</v>
      </c>
      <c r="K123" s="324">
        <v>71.55832502560007</v>
      </c>
      <c r="L123" s="324">
        <v>69.23</v>
      </c>
      <c r="M123" s="324">
        <v>66.872254718038533</v>
      </c>
      <c r="N123" s="324">
        <v>67.356241675475573</v>
      </c>
      <c r="O123" s="324">
        <v>69.814514751057587</v>
      </c>
      <c r="P123" s="324">
        <v>67.088012497665801</v>
      </c>
      <c r="Q123" s="324">
        <v>66.310588360551421</v>
      </c>
      <c r="R123" s="324">
        <v>68.300140010597858</v>
      </c>
      <c r="S123" s="324">
        <v>71.06978043931565</v>
      </c>
      <c r="T123" s="324">
        <v>72.587188926887009</v>
      </c>
      <c r="U123" s="1006">
        <v>68.321284689563996</v>
      </c>
      <c r="V123" s="584"/>
    </row>
    <row r="124" spans="1:22" ht="22.35" customHeight="1">
      <c r="A124" s="171"/>
      <c r="B124" s="1460" t="s">
        <v>17</v>
      </c>
      <c r="C124" s="1436" t="s">
        <v>398</v>
      </c>
      <c r="D124" s="325">
        <v>244994.47314840002</v>
      </c>
      <c r="E124" s="325">
        <v>177921.58013280001</v>
      </c>
      <c r="F124" s="325">
        <v>167855.31424439998</v>
      </c>
      <c r="G124" s="325">
        <v>182951</v>
      </c>
      <c r="H124" s="325">
        <v>174335</v>
      </c>
      <c r="I124" s="325">
        <v>168398</v>
      </c>
      <c r="J124" s="325">
        <v>168474.9519249</v>
      </c>
      <c r="K124" s="325">
        <v>182407.51660320003</v>
      </c>
      <c r="L124" s="325">
        <v>177434</v>
      </c>
      <c r="M124" s="325">
        <v>173112.4768756</v>
      </c>
      <c r="N124" s="325">
        <v>181254.8713457</v>
      </c>
      <c r="O124" s="325">
        <v>175929.95707400001</v>
      </c>
      <c r="P124" s="325">
        <v>165470.41578889996</v>
      </c>
      <c r="Q124" s="325">
        <v>161097.93026329999</v>
      </c>
      <c r="R124" s="325">
        <v>163147.3944589</v>
      </c>
      <c r="S124" s="325">
        <v>169751.41389700002</v>
      </c>
      <c r="T124" s="325">
        <v>179951.66267799999</v>
      </c>
      <c r="U124" s="1007">
        <v>178867.68240399999</v>
      </c>
      <c r="V124" s="73"/>
    </row>
    <row r="125" spans="1:22" ht="22.35" customHeight="1">
      <c r="A125" s="171"/>
      <c r="B125" s="1460" t="s">
        <v>17</v>
      </c>
      <c r="C125" s="1436" t="s">
        <v>399</v>
      </c>
      <c r="D125" s="325">
        <v>176261.401327</v>
      </c>
      <c r="E125" s="325">
        <v>185513.4535952</v>
      </c>
      <c r="F125" s="325">
        <v>206526.26426679999</v>
      </c>
      <c r="G125" s="325">
        <v>253015</v>
      </c>
      <c r="H125" s="325">
        <v>234684</v>
      </c>
      <c r="I125" s="325">
        <v>243679</v>
      </c>
      <c r="J125" s="325">
        <v>249109.2598952</v>
      </c>
      <c r="K125" s="325">
        <v>254907.47098670006</v>
      </c>
      <c r="L125" s="325">
        <v>256304</v>
      </c>
      <c r="M125" s="325">
        <v>258870.40538040001</v>
      </c>
      <c r="N125" s="325">
        <v>269098.84939689998</v>
      </c>
      <c r="O125" s="325">
        <v>251996.24705739995</v>
      </c>
      <c r="P125" s="325">
        <v>246646.7698602</v>
      </c>
      <c r="Q125" s="325">
        <v>242944.50440909999</v>
      </c>
      <c r="R125" s="325">
        <v>238868.31627810001</v>
      </c>
      <c r="S125" s="325">
        <v>238851.74943230004</v>
      </c>
      <c r="T125" s="325">
        <v>247911.05061149999</v>
      </c>
      <c r="U125" s="1007">
        <v>261803.7456654</v>
      </c>
      <c r="V125" s="73"/>
    </row>
    <row r="126" spans="1:22" s="377" customFormat="1" ht="22.35" customHeight="1">
      <c r="A126" s="1218" t="s">
        <v>400</v>
      </c>
      <c r="B126" s="1463"/>
      <c r="C126" s="1463"/>
      <c r="D126" s="324">
        <v>25.237213817542877</v>
      </c>
      <c r="E126" s="324">
        <v>34.12935840916338</v>
      </c>
      <c r="F126" s="324">
        <v>35.42387408476673</v>
      </c>
      <c r="G126" s="324">
        <v>35.9</v>
      </c>
      <c r="H126" s="324">
        <v>33.82</v>
      </c>
      <c r="I126" s="324">
        <v>35.83</v>
      </c>
      <c r="J126" s="324">
        <v>35.72718038128361</v>
      </c>
      <c r="K126" s="324">
        <v>34.810670664714856</v>
      </c>
      <c r="L126" s="324">
        <v>34.28</v>
      </c>
      <c r="M126" s="324">
        <v>33.895694336080382</v>
      </c>
      <c r="N126" s="324">
        <v>33.477471732456863</v>
      </c>
      <c r="O126" s="324">
        <v>32.020413164787129</v>
      </c>
      <c r="P126" s="324">
        <v>32.204197499251045</v>
      </c>
      <c r="Q126" s="324">
        <v>32.70493202391625</v>
      </c>
      <c r="R126" s="324">
        <v>31.41428889981086</v>
      </c>
      <c r="S126" s="324">
        <v>29.423662245172743</v>
      </c>
      <c r="T126" s="324">
        <v>30.353418304253598</v>
      </c>
      <c r="U126" s="1006">
        <v>33.94681252951866</v>
      </c>
      <c r="V126" s="584"/>
    </row>
    <row r="127" spans="1:22" ht="22.35" customHeight="1">
      <c r="A127" s="171"/>
      <c r="B127" s="1460" t="s">
        <v>17</v>
      </c>
      <c r="C127" s="1436" t="s">
        <v>401</v>
      </c>
      <c r="D127" s="325">
        <v>79021.069212999995</v>
      </c>
      <c r="E127" s="325">
        <v>95776.494307000015</v>
      </c>
      <c r="F127" s="325">
        <v>105707.67447750001</v>
      </c>
      <c r="G127" s="325">
        <v>144713</v>
      </c>
      <c r="H127" s="325">
        <v>137636</v>
      </c>
      <c r="I127" s="325">
        <v>147530</v>
      </c>
      <c r="J127" s="325">
        <v>147395.05779269998</v>
      </c>
      <c r="K127" s="325">
        <v>151835.0623966</v>
      </c>
      <c r="L127" s="325">
        <v>151895</v>
      </c>
      <c r="M127" s="325">
        <v>151458.79942250001</v>
      </c>
      <c r="N127" s="325">
        <v>153689.83771029999</v>
      </c>
      <c r="O127" s="325">
        <v>135392.51575650001</v>
      </c>
      <c r="P127" s="325">
        <v>138838.81361119999</v>
      </c>
      <c r="Q127" s="325">
        <v>138861.21675749999</v>
      </c>
      <c r="R127" s="325">
        <v>138277.23709040001</v>
      </c>
      <c r="S127" s="325">
        <v>123817.00219689999</v>
      </c>
      <c r="T127" s="325">
        <v>136498.98580789997</v>
      </c>
      <c r="U127" s="1007">
        <v>160068.90841870001</v>
      </c>
      <c r="V127" s="73"/>
    </row>
    <row r="128" spans="1:22" ht="22.35" customHeight="1">
      <c r="A128" s="171"/>
      <c r="B128" s="1460" t="s">
        <v>17</v>
      </c>
      <c r="C128" s="1436" t="s">
        <v>402</v>
      </c>
      <c r="D128" s="325">
        <v>34965.547486399999</v>
      </c>
      <c r="E128" s="325">
        <v>52891.518257500007</v>
      </c>
      <c r="F128" s="325">
        <v>48885.345014999999</v>
      </c>
      <c r="G128" s="325">
        <v>43093</v>
      </c>
      <c r="H128" s="325">
        <v>49794</v>
      </c>
      <c r="I128" s="325">
        <v>55055</v>
      </c>
      <c r="J128" s="325">
        <v>57166.061578499997</v>
      </c>
      <c r="K128" s="325">
        <v>51825.5995109</v>
      </c>
      <c r="L128" s="325">
        <v>48543</v>
      </c>
      <c r="M128" s="325">
        <v>46325.734220199993</v>
      </c>
      <c r="N128" s="325">
        <v>47051.213345800003</v>
      </c>
      <c r="O128" s="325">
        <v>50737.687349999993</v>
      </c>
      <c r="P128" s="325">
        <v>49595.065486000007</v>
      </c>
      <c r="Q128" s="325">
        <v>51578.306085800003</v>
      </c>
      <c r="R128" s="325">
        <v>41816.524122399991</v>
      </c>
      <c r="S128" s="325">
        <v>44589.210073599999</v>
      </c>
      <c r="T128" s="325">
        <v>41060.3531506</v>
      </c>
      <c r="U128" s="1007">
        <v>44824.534897999998</v>
      </c>
      <c r="V128" s="73"/>
    </row>
    <row r="129" spans="1:22" ht="22.35" customHeight="1" thickBot="1">
      <c r="A129" s="296"/>
      <c r="B129" s="297" t="s">
        <v>17</v>
      </c>
      <c r="C129" s="298" t="s">
        <v>403</v>
      </c>
      <c r="D129" s="327">
        <v>451660.85893429996</v>
      </c>
      <c r="E129" s="327">
        <v>435601.54510430002</v>
      </c>
      <c r="F129" s="327">
        <v>436409.12657540006</v>
      </c>
      <c r="G129" s="327">
        <v>523177</v>
      </c>
      <c r="H129" s="327">
        <v>554266</v>
      </c>
      <c r="I129" s="327">
        <v>565427</v>
      </c>
      <c r="J129" s="327">
        <v>572564.40947230009</v>
      </c>
      <c r="K129" s="327">
        <v>585052.39347180002</v>
      </c>
      <c r="L129" s="327">
        <v>584711</v>
      </c>
      <c r="M129" s="327">
        <v>583509.31443279993</v>
      </c>
      <c r="N129" s="327">
        <v>599630.26079259999</v>
      </c>
      <c r="O129" s="327">
        <v>581286.07569370011</v>
      </c>
      <c r="P129" s="327">
        <v>585122.10745689995</v>
      </c>
      <c r="Q129" s="327">
        <v>582296.0362799</v>
      </c>
      <c r="R129" s="327">
        <v>573286.13035669993</v>
      </c>
      <c r="S129" s="327">
        <v>572349.59695789998</v>
      </c>
      <c r="T129" s="327">
        <v>584973.12289079989</v>
      </c>
      <c r="U129" s="1008">
        <v>603571.9646388999</v>
      </c>
      <c r="V129" s="73"/>
    </row>
    <row r="130" spans="1:22" ht="27.2" hidden="1" customHeight="1" thickBot="1">
      <c r="A130" s="1523" t="s">
        <v>257</v>
      </c>
      <c r="B130" s="1524"/>
      <c r="C130" s="1524"/>
      <c r="D130" s="1524"/>
      <c r="E130" s="1524"/>
      <c r="F130" s="1524"/>
      <c r="G130" s="1524"/>
      <c r="H130" s="1524"/>
      <c r="I130" s="1524"/>
      <c r="J130" s="1524"/>
      <c r="K130" s="1524"/>
      <c r="L130" s="1524"/>
      <c r="M130" s="1524"/>
      <c r="N130" s="1524"/>
      <c r="O130" s="1524"/>
      <c r="P130" s="1524"/>
      <c r="Q130" s="1524"/>
      <c r="R130" s="1524"/>
      <c r="S130" s="1524"/>
      <c r="T130" s="1524"/>
      <c r="U130" s="1525"/>
    </row>
    <row r="131" spans="1:22" ht="22.35" customHeight="1"/>
    <row r="132" spans="1:22" ht="23.1" customHeight="1"/>
  </sheetData>
  <mergeCells count="75">
    <mergeCell ref="G54:G55"/>
    <mergeCell ref="G80:G81"/>
    <mergeCell ref="G106:G107"/>
    <mergeCell ref="A105:U105"/>
    <mergeCell ref="A97:C97"/>
    <mergeCell ref="A100:C100"/>
    <mergeCell ref="A94:C94"/>
    <mergeCell ref="F106:F107"/>
    <mergeCell ref="E106:E107"/>
    <mergeCell ref="D106:D107"/>
    <mergeCell ref="A65:C65"/>
    <mergeCell ref="A68:C68"/>
    <mergeCell ref="A71:C71"/>
    <mergeCell ref="D54:D55"/>
    <mergeCell ref="A82:C82"/>
    <mergeCell ref="A91:C91"/>
    <mergeCell ref="G2:G3"/>
    <mergeCell ref="G28:G29"/>
    <mergeCell ref="A4:C4"/>
    <mergeCell ref="A7:C7"/>
    <mergeCell ref="A28:C29"/>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A36:C36"/>
    <mergeCell ref="A39:C39"/>
    <mergeCell ref="A42:C42"/>
    <mergeCell ref="A45:C45"/>
    <mergeCell ref="A126:C126"/>
    <mergeCell ref="A111:C111"/>
    <mergeCell ref="A114:C114"/>
    <mergeCell ref="A117:C117"/>
    <mergeCell ref="A120:C120"/>
    <mergeCell ref="A123:C123"/>
    <mergeCell ref="A48:C48"/>
    <mergeCell ref="A108:C108"/>
    <mergeCell ref="A106:C107"/>
    <mergeCell ref="A56:C56"/>
    <mergeCell ref="A59:C59"/>
    <mergeCell ref="A74:C74"/>
    <mergeCell ref="F80:F81"/>
    <mergeCell ref="A62:C62"/>
    <mergeCell ref="E80:E81"/>
    <mergeCell ref="D80:D81"/>
    <mergeCell ref="I80:T80"/>
    <mergeCell ref="H80:H81"/>
    <mergeCell ref="H106:H107"/>
    <mergeCell ref="I106:T106"/>
    <mergeCell ref="H2:H3"/>
    <mergeCell ref="H28:H29"/>
    <mergeCell ref="I28:T28"/>
    <mergeCell ref="H54:H55"/>
    <mergeCell ref="I54:T54"/>
    <mergeCell ref="I2:U2"/>
    <mergeCell ref="A53:U53"/>
    <mergeCell ref="A88:C88"/>
    <mergeCell ref="A85:C85"/>
    <mergeCell ref="A80:C81"/>
    <mergeCell ref="A79:U79"/>
    <mergeCell ref="A54:C55"/>
    <mergeCell ref="E54:E55"/>
    <mergeCell ref="F54:F5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K32" sqref="K32"/>
    </sheetView>
  </sheetViews>
  <sheetFormatPr defaultColWidth="7.21875" defaultRowHeight="12.75"/>
  <cols>
    <col min="1" max="1" width="1.21875" style="104" customWidth="1"/>
    <col min="2" max="2" width="34.44140625" style="105" customWidth="1"/>
    <col min="3" max="4" width="9.21875" style="105" hidden="1" customWidth="1"/>
    <col min="5" max="18" width="9.21875" style="105" customWidth="1"/>
    <col min="19" max="20" width="9.109375" style="105" customWidth="1"/>
    <col min="21" max="208" width="8.77734375" style="105" customWidth="1"/>
    <col min="209" max="209" width="3.21875" style="105" customWidth="1"/>
    <col min="210" max="210" width="17.21875" style="105" customWidth="1"/>
    <col min="211" max="16384" width="7.21875" style="105"/>
  </cols>
  <sheetData>
    <row r="1" spans="1:23" ht="75" customHeight="1">
      <c r="A1" s="1246" t="s">
        <v>817</v>
      </c>
      <c r="B1" s="1247"/>
      <c r="C1" s="1247"/>
      <c r="D1" s="1247"/>
      <c r="E1" s="1247"/>
      <c r="F1" s="1247"/>
      <c r="G1" s="1247"/>
      <c r="H1" s="1247"/>
      <c r="I1" s="1247"/>
      <c r="J1" s="1247"/>
      <c r="K1" s="1247"/>
      <c r="L1" s="1247"/>
      <c r="M1" s="1247"/>
      <c r="N1" s="1247"/>
      <c r="O1" s="1247"/>
      <c r="P1" s="1247"/>
      <c r="Q1" s="1247"/>
      <c r="R1" s="1247"/>
      <c r="S1" s="1247"/>
      <c r="T1" s="1248"/>
    </row>
    <row r="2" spans="1:23" ht="22.35" customHeight="1">
      <c r="A2" s="1210" t="s">
        <v>479</v>
      </c>
      <c r="B2" s="1429"/>
      <c r="C2" s="1235" t="s">
        <v>277</v>
      </c>
      <c r="D2" s="1235" t="s">
        <v>842</v>
      </c>
      <c r="E2" s="1234">
        <v>2021</v>
      </c>
      <c r="F2" s="1234">
        <v>2022</v>
      </c>
      <c r="G2" s="1234">
        <v>2023</v>
      </c>
      <c r="H2" s="1234">
        <v>2024</v>
      </c>
      <c r="I2" s="1234"/>
      <c r="J2" s="1234"/>
      <c r="K2" s="1234"/>
      <c r="L2" s="1234"/>
      <c r="M2" s="1234"/>
      <c r="N2" s="1234"/>
      <c r="O2" s="1234"/>
      <c r="P2" s="1234"/>
      <c r="Q2" s="1234"/>
      <c r="R2" s="1234"/>
      <c r="S2" s="1234"/>
      <c r="T2" s="1255"/>
    </row>
    <row r="3" spans="1:23" ht="22.35" customHeight="1">
      <c r="A3" s="1210"/>
      <c r="B3" s="1429"/>
      <c r="C3" s="1242"/>
      <c r="D3" s="1242"/>
      <c r="E3" s="1475"/>
      <c r="F3" s="1234"/>
      <c r="G3" s="1234"/>
      <c r="H3" s="776" t="s">
        <v>0</v>
      </c>
      <c r="I3" s="776" t="s">
        <v>1</v>
      </c>
      <c r="J3" s="776" t="s">
        <v>2</v>
      </c>
      <c r="K3" s="776" t="s">
        <v>3</v>
      </c>
      <c r="L3" s="776" t="s">
        <v>4</v>
      </c>
      <c r="M3" s="885" t="s">
        <v>5</v>
      </c>
      <c r="N3" s="885" t="s">
        <v>6</v>
      </c>
      <c r="O3" s="885" t="s">
        <v>267</v>
      </c>
      <c r="P3" s="885" t="s">
        <v>7</v>
      </c>
      <c r="Q3" s="885" t="s">
        <v>13</v>
      </c>
      <c r="R3" s="776" t="s">
        <v>14</v>
      </c>
      <c r="S3" s="885" t="s">
        <v>15</v>
      </c>
      <c r="T3" s="1144" t="s">
        <v>0</v>
      </c>
    </row>
    <row r="4" spans="1:23" ht="10.5" customHeight="1">
      <c r="A4" s="159"/>
      <c r="B4" s="1464"/>
      <c r="C4" s="1526"/>
      <c r="D4" s="1526"/>
      <c r="E4" s="1526"/>
      <c r="F4" s="1526"/>
      <c r="G4" s="1526"/>
      <c r="H4" s="1526"/>
      <c r="I4" s="1526"/>
      <c r="J4" s="1526"/>
      <c r="K4" s="1526"/>
      <c r="L4" s="1526"/>
      <c r="M4" s="1526"/>
      <c r="N4" s="1526"/>
      <c r="O4" s="1526"/>
      <c r="P4" s="1526"/>
      <c r="Q4" s="1526"/>
      <c r="R4" s="1526"/>
      <c r="S4" s="1526"/>
      <c r="T4" s="1010"/>
    </row>
    <row r="5" spans="1:23" ht="33" customHeight="1">
      <c r="A5" s="747" t="s">
        <v>17</v>
      </c>
      <c r="B5" s="1527" t="s">
        <v>476</v>
      </c>
      <c r="C5" s="143">
        <v>3342995.85656778</v>
      </c>
      <c r="D5" s="143">
        <v>3818584.3611009</v>
      </c>
      <c r="E5" s="143">
        <v>4251749.2481378</v>
      </c>
      <c r="F5" s="143">
        <v>4728435</v>
      </c>
      <c r="G5" s="143">
        <v>5014378</v>
      </c>
      <c r="H5" s="143">
        <v>4976681</v>
      </c>
      <c r="I5" s="143">
        <v>4982997.5582214994</v>
      </c>
      <c r="J5" s="143">
        <v>4997325.4366997406</v>
      </c>
      <c r="K5" s="143">
        <v>5044938</v>
      </c>
      <c r="L5" s="143">
        <v>5076991.61060178</v>
      </c>
      <c r="M5" s="143">
        <v>5076692.44783046</v>
      </c>
      <c r="N5" s="143">
        <v>5054014.17369116</v>
      </c>
      <c r="O5" s="143">
        <v>5076755.0206677001</v>
      </c>
      <c r="P5" s="143">
        <v>5095028.0087588504</v>
      </c>
      <c r="Q5" s="143">
        <v>5108042.0166992797</v>
      </c>
      <c r="R5" s="143">
        <v>5224478.9411888504</v>
      </c>
      <c r="S5" s="143">
        <v>5276887.6538286395</v>
      </c>
      <c r="T5" s="995">
        <v>5280387.2828612402</v>
      </c>
      <c r="V5" s="44"/>
      <c r="W5" s="44"/>
    </row>
    <row r="6" spans="1:23" ht="33" customHeight="1">
      <c r="A6" s="747" t="s">
        <v>17</v>
      </c>
      <c r="B6" s="1527" t="s">
        <v>477</v>
      </c>
      <c r="C6" s="143">
        <v>655962.98526158498</v>
      </c>
      <c r="D6" s="143">
        <v>763879.11320435395</v>
      </c>
      <c r="E6" s="143">
        <v>861328.88733455597</v>
      </c>
      <c r="F6" s="143">
        <v>938286.38061855198</v>
      </c>
      <c r="G6" s="143">
        <v>985414.93548361701</v>
      </c>
      <c r="H6" s="143">
        <v>940520</v>
      </c>
      <c r="I6" s="143">
        <v>947241.41696899198</v>
      </c>
      <c r="J6" s="143">
        <v>972940.50136034703</v>
      </c>
      <c r="K6" s="143">
        <v>966271.54272848205</v>
      </c>
      <c r="L6" s="143">
        <v>967729.49407316605</v>
      </c>
      <c r="M6" s="143">
        <v>994428.54445300298</v>
      </c>
      <c r="N6" s="143">
        <v>982647.71899217099</v>
      </c>
      <c r="O6" s="143">
        <v>990229.65069162205</v>
      </c>
      <c r="P6" s="143">
        <v>1016462.54222922</v>
      </c>
      <c r="Q6" s="143">
        <v>1034116.75080057</v>
      </c>
      <c r="R6" s="143">
        <v>1037486.7728386699</v>
      </c>
      <c r="S6" s="143">
        <v>1021878.31434661</v>
      </c>
      <c r="T6" s="995">
        <v>999455.31863997597</v>
      </c>
    </row>
    <row r="7" spans="1:23" ht="27.2" customHeight="1">
      <c r="A7" s="747" t="s">
        <v>17</v>
      </c>
      <c r="B7" s="1527" t="s">
        <v>478</v>
      </c>
      <c r="C7" s="143">
        <v>3617726.7076381971</v>
      </c>
      <c r="D7" s="143">
        <v>4159828.5621993002</v>
      </c>
      <c r="E7" s="143">
        <v>4562816.7896907013</v>
      </c>
      <c r="F7" s="143">
        <v>4923415.8313631499</v>
      </c>
      <c r="G7" s="143">
        <v>5211779.2101420201</v>
      </c>
      <c r="H7" s="143">
        <v>5187860</v>
      </c>
      <c r="I7" s="143">
        <v>5205213.7077674931</v>
      </c>
      <c r="J7" s="143">
        <v>5320509.7219478097</v>
      </c>
      <c r="K7" s="143">
        <v>5282169.0608515171</v>
      </c>
      <c r="L7" s="143">
        <v>5293135.8943330497</v>
      </c>
      <c r="M7" s="143">
        <v>5377464.0367781399</v>
      </c>
      <c r="N7" s="143">
        <v>5394452.6486653797</v>
      </c>
      <c r="O7" s="143">
        <v>5438780.1041519605</v>
      </c>
      <c r="P7" s="143">
        <v>5453386.4169219099</v>
      </c>
      <c r="Q7" s="143">
        <v>5456581.61585287</v>
      </c>
      <c r="R7" s="143">
        <v>5500396.8400312504</v>
      </c>
      <c r="S7" s="143">
        <v>5577216.3747188803</v>
      </c>
      <c r="T7" s="995">
        <v>5527248.8611596897</v>
      </c>
    </row>
    <row r="8" spans="1:23" ht="24.2" customHeight="1">
      <c r="A8" s="747" t="s">
        <v>17</v>
      </c>
      <c r="B8" s="1528" t="s">
        <v>716</v>
      </c>
      <c r="C8" s="143">
        <v>451660.85893430799</v>
      </c>
      <c r="D8" s="143">
        <v>435601.54510451399</v>
      </c>
      <c r="E8" s="143">
        <v>436409.12657524197</v>
      </c>
      <c r="F8" s="143">
        <v>523176.73417297698</v>
      </c>
      <c r="G8" s="143">
        <v>554265.57181717898</v>
      </c>
      <c r="H8" s="143">
        <v>565427</v>
      </c>
      <c r="I8" s="143">
        <v>572564.40947231394</v>
      </c>
      <c r="J8" s="143">
        <v>585052.39347180002</v>
      </c>
      <c r="K8" s="143">
        <v>584711</v>
      </c>
      <c r="L8" s="143">
        <v>583509.31443201203</v>
      </c>
      <c r="M8" s="143">
        <v>599630.26079266798</v>
      </c>
      <c r="N8" s="143">
        <v>581286.07569281</v>
      </c>
      <c r="O8" s="143">
        <v>585122.10745659296</v>
      </c>
      <c r="P8" s="143">
        <v>582296.03627959895</v>
      </c>
      <c r="Q8" s="143">
        <v>573286.13035680598</v>
      </c>
      <c r="R8" s="143">
        <v>572349.59695771395</v>
      </c>
      <c r="S8" s="143">
        <v>584973.12289136404</v>
      </c>
      <c r="T8" s="995">
        <v>603571.96463877102</v>
      </c>
    </row>
    <row r="9" spans="1:23" s="379" customFormat="1" ht="25.15" customHeight="1" thickBot="1">
      <c r="A9" s="748"/>
      <c r="B9" s="749" t="s">
        <v>230</v>
      </c>
      <c r="C9" s="750">
        <f>SUM(C5:C8)</f>
        <v>8068346.4084018702</v>
      </c>
      <c r="D9" s="750">
        <v>9177893.5816090684</v>
      </c>
      <c r="E9" s="750">
        <v>10112304.051738299</v>
      </c>
      <c r="F9" s="750">
        <v>11113313.94615468</v>
      </c>
      <c r="G9" s="750">
        <v>11765837.717442814</v>
      </c>
      <c r="H9" s="750">
        <v>11670488</v>
      </c>
      <c r="I9" s="750">
        <v>11708017.092430299</v>
      </c>
      <c r="J9" s="750">
        <v>11875828.053479698</v>
      </c>
      <c r="K9" s="750">
        <v>11878089.603579998</v>
      </c>
      <c r="L9" s="750">
        <v>11921366.313440008</v>
      </c>
      <c r="M9" s="750">
        <v>12048215.289854273</v>
      </c>
      <c r="N9" s="750">
        <v>12012400.617041521</v>
      </c>
      <c r="O9" s="750">
        <v>12090886.882967876</v>
      </c>
      <c r="P9" s="750">
        <v>12147173.004189579</v>
      </c>
      <c r="Q9" s="750">
        <v>12172026.513709525</v>
      </c>
      <c r="R9" s="750">
        <v>12334712.151016485</v>
      </c>
      <c r="S9" s="750">
        <v>12460955.465785494</v>
      </c>
      <c r="T9" s="1011">
        <v>12410663.427299676</v>
      </c>
    </row>
    <row r="10" spans="1:23" s="65" customFormat="1" ht="21" hidden="1" customHeight="1" thickBot="1">
      <c r="A10" s="1245" t="s">
        <v>239</v>
      </c>
      <c r="B10" s="1245"/>
      <c r="C10" s="317"/>
      <c r="D10" s="317"/>
      <c r="E10" s="317"/>
      <c r="F10" s="317"/>
      <c r="G10" s="317"/>
      <c r="H10" s="317"/>
      <c r="I10" s="317"/>
      <c r="J10" s="317"/>
      <c r="K10" s="317"/>
      <c r="L10" s="317"/>
      <c r="M10" s="317"/>
      <c r="N10" s="317"/>
      <c r="O10" s="317"/>
      <c r="P10" s="317"/>
      <c r="Q10" s="317"/>
      <c r="R10" s="317"/>
      <c r="S10" s="317"/>
      <c r="T10" s="317"/>
      <c r="U10" s="53"/>
      <c r="V10" s="32"/>
    </row>
  </sheetData>
  <mergeCells count="9">
    <mergeCell ref="A10:B10"/>
    <mergeCell ref="C2:C3"/>
    <mergeCell ref="A1:T1"/>
    <mergeCell ref="A2:B3"/>
    <mergeCell ref="D2:D3"/>
    <mergeCell ref="E2:E3"/>
    <mergeCell ref="F2:F3"/>
    <mergeCell ref="H2:T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sqref="A1:Y8"/>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258" t="s">
        <v>295</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60"/>
      <c r="Z1" s="908"/>
    </row>
    <row r="2" spans="1:27" ht="33" customHeight="1">
      <c r="A2" s="1221" t="s">
        <v>479</v>
      </c>
      <c r="B2" s="1256" t="s">
        <v>888</v>
      </c>
      <c r="C2" s="1256"/>
      <c r="D2" s="1256"/>
      <c r="E2" s="1256"/>
      <c r="F2" s="1256" t="s">
        <v>887</v>
      </c>
      <c r="G2" s="1256"/>
      <c r="H2" s="1256"/>
      <c r="I2" s="1256"/>
      <c r="J2" s="1256" t="s">
        <v>910</v>
      </c>
      <c r="K2" s="1256"/>
      <c r="L2" s="1256"/>
      <c r="M2" s="1256"/>
      <c r="N2" s="1256" t="s">
        <v>908</v>
      </c>
      <c r="O2" s="1256"/>
      <c r="P2" s="1256"/>
      <c r="Q2" s="1256"/>
      <c r="R2" s="1256" t="s">
        <v>887</v>
      </c>
      <c r="S2" s="1256"/>
      <c r="T2" s="1256"/>
      <c r="U2" s="1256"/>
      <c r="V2" s="1256" t="s">
        <v>909</v>
      </c>
      <c r="W2" s="1256"/>
      <c r="X2" s="1256"/>
      <c r="Y2" s="1257"/>
    </row>
    <row r="3" spans="1:27" ht="69.75" customHeight="1">
      <c r="A3" s="1221"/>
      <c r="B3" s="1529" t="s">
        <v>109</v>
      </c>
      <c r="C3" s="1529" t="s">
        <v>110</v>
      </c>
      <c r="D3" s="1529" t="s">
        <v>111</v>
      </c>
      <c r="E3" s="1529" t="s">
        <v>112</v>
      </c>
      <c r="F3" s="1529" t="s">
        <v>109</v>
      </c>
      <c r="G3" s="1529" t="s">
        <v>110</v>
      </c>
      <c r="H3" s="1529" t="s">
        <v>111</v>
      </c>
      <c r="I3" s="1529" t="s">
        <v>112</v>
      </c>
      <c r="J3" s="1529" t="s">
        <v>109</v>
      </c>
      <c r="K3" s="1529" t="s">
        <v>110</v>
      </c>
      <c r="L3" s="1529" t="s">
        <v>111</v>
      </c>
      <c r="M3" s="1529" t="s">
        <v>112</v>
      </c>
      <c r="N3" s="1529" t="s">
        <v>109</v>
      </c>
      <c r="O3" s="1529" t="s">
        <v>110</v>
      </c>
      <c r="P3" s="1529" t="s">
        <v>111</v>
      </c>
      <c r="Q3" s="1529" t="s">
        <v>112</v>
      </c>
      <c r="R3" s="777" t="s">
        <v>109</v>
      </c>
      <c r="S3" s="1529" t="s">
        <v>110</v>
      </c>
      <c r="T3" s="1529" t="s">
        <v>111</v>
      </c>
      <c r="U3" s="380" t="s">
        <v>112</v>
      </c>
      <c r="V3" s="777" t="s">
        <v>109</v>
      </c>
      <c r="W3" s="1529" t="s">
        <v>110</v>
      </c>
      <c r="X3" s="1529" t="s">
        <v>111</v>
      </c>
      <c r="Y3" s="909" t="s">
        <v>112</v>
      </c>
    </row>
    <row r="4" spans="1:27" ht="40.5" customHeight="1">
      <c r="A4" s="381" t="s">
        <v>476</v>
      </c>
      <c r="B4" s="751">
        <v>0</v>
      </c>
      <c r="C4" s="751">
        <v>0</v>
      </c>
      <c r="D4" s="751">
        <v>0</v>
      </c>
      <c r="E4" s="751">
        <v>4</v>
      </c>
      <c r="F4" s="917">
        <v>0</v>
      </c>
      <c r="G4" s="917">
        <v>0</v>
      </c>
      <c r="H4" s="917">
        <v>0</v>
      </c>
      <c r="I4" s="917">
        <v>4</v>
      </c>
      <c r="J4" s="917">
        <v>0</v>
      </c>
      <c r="K4" s="917">
        <v>0</v>
      </c>
      <c r="L4" s="917">
        <v>0</v>
      </c>
      <c r="M4" s="917">
        <v>4</v>
      </c>
      <c r="N4" s="751">
        <v>0</v>
      </c>
      <c r="O4" s="751">
        <v>0</v>
      </c>
      <c r="P4" s="751">
        <v>0</v>
      </c>
      <c r="Q4" s="751">
        <v>4</v>
      </c>
      <c r="R4" s="751">
        <v>0</v>
      </c>
      <c r="S4" s="751">
        <v>0</v>
      </c>
      <c r="T4" s="751">
        <v>0</v>
      </c>
      <c r="U4" s="752">
        <v>4</v>
      </c>
      <c r="V4" s="751">
        <v>0</v>
      </c>
      <c r="W4" s="751">
        <v>0</v>
      </c>
      <c r="X4" s="751">
        <v>0</v>
      </c>
      <c r="Y4" s="752">
        <v>4</v>
      </c>
      <c r="Z4" s="934"/>
    </row>
    <row r="5" spans="1:27" ht="33" customHeight="1">
      <c r="A5" s="382" t="s">
        <v>477</v>
      </c>
      <c r="B5" s="753">
        <v>0</v>
      </c>
      <c r="C5" s="753">
        <v>2</v>
      </c>
      <c r="D5" s="753">
        <v>21</v>
      </c>
      <c r="E5" s="753">
        <v>4</v>
      </c>
      <c r="F5" s="918">
        <v>0</v>
      </c>
      <c r="G5" s="918">
        <v>3</v>
      </c>
      <c r="H5" s="918">
        <v>19</v>
      </c>
      <c r="I5" s="918">
        <v>5</v>
      </c>
      <c r="J5" s="918">
        <v>0</v>
      </c>
      <c r="K5" s="918">
        <v>3</v>
      </c>
      <c r="L5" s="918">
        <v>20</v>
      </c>
      <c r="M5" s="918">
        <v>4</v>
      </c>
      <c r="N5" s="753">
        <v>0</v>
      </c>
      <c r="O5" s="753">
        <v>2</v>
      </c>
      <c r="P5" s="753">
        <v>20</v>
      </c>
      <c r="Q5" s="753">
        <v>5</v>
      </c>
      <c r="R5" s="753">
        <v>0</v>
      </c>
      <c r="S5" s="753">
        <v>3</v>
      </c>
      <c r="T5" s="753">
        <v>20</v>
      </c>
      <c r="U5" s="754">
        <v>4</v>
      </c>
      <c r="V5" s="753">
        <v>0</v>
      </c>
      <c r="W5" s="753">
        <v>2</v>
      </c>
      <c r="X5" s="753">
        <v>21</v>
      </c>
      <c r="Y5" s="754">
        <v>4</v>
      </c>
      <c r="Z5" s="934"/>
      <c r="AA5" s="53"/>
    </row>
    <row r="6" spans="1:27" ht="33" customHeight="1">
      <c r="A6" s="382" t="s">
        <v>478</v>
      </c>
      <c r="B6" s="753">
        <v>0</v>
      </c>
      <c r="C6" s="753">
        <v>11</v>
      </c>
      <c r="D6" s="753">
        <v>37</v>
      </c>
      <c r="E6" s="753">
        <v>20</v>
      </c>
      <c r="F6" s="918">
        <v>0</v>
      </c>
      <c r="G6" s="918">
        <v>10</v>
      </c>
      <c r="H6" s="918">
        <v>37</v>
      </c>
      <c r="I6" s="918">
        <v>20</v>
      </c>
      <c r="J6" s="918">
        <v>0</v>
      </c>
      <c r="K6" s="918">
        <v>11</v>
      </c>
      <c r="L6" s="918">
        <v>38</v>
      </c>
      <c r="M6" s="918">
        <v>19</v>
      </c>
      <c r="N6" s="753">
        <v>0</v>
      </c>
      <c r="O6" s="753">
        <v>9</v>
      </c>
      <c r="P6" s="753">
        <v>37</v>
      </c>
      <c r="Q6" s="753">
        <v>21</v>
      </c>
      <c r="R6" s="753">
        <v>0</v>
      </c>
      <c r="S6" s="753">
        <v>11</v>
      </c>
      <c r="T6" s="753">
        <v>38</v>
      </c>
      <c r="U6" s="754">
        <v>19</v>
      </c>
      <c r="V6" s="753">
        <v>0</v>
      </c>
      <c r="W6" s="753">
        <v>9</v>
      </c>
      <c r="X6" s="753">
        <v>38</v>
      </c>
      <c r="Y6" s="754">
        <v>20</v>
      </c>
      <c r="Z6" s="934"/>
      <c r="AA6" s="53"/>
    </row>
    <row r="7" spans="1:27" ht="24.2" customHeight="1">
      <c r="A7" s="382" t="s">
        <v>716</v>
      </c>
      <c r="B7" s="753">
        <v>0</v>
      </c>
      <c r="C7" s="753">
        <v>0</v>
      </c>
      <c r="D7" s="753">
        <v>3</v>
      </c>
      <c r="E7" s="753">
        <v>4</v>
      </c>
      <c r="F7" s="918">
        <v>0</v>
      </c>
      <c r="G7" s="918">
        <v>0</v>
      </c>
      <c r="H7" s="918">
        <v>2</v>
      </c>
      <c r="I7" s="918">
        <v>5</v>
      </c>
      <c r="J7" s="918">
        <v>0</v>
      </c>
      <c r="K7" s="918">
        <v>0</v>
      </c>
      <c r="L7" s="918">
        <v>2</v>
      </c>
      <c r="M7" s="918">
        <v>5</v>
      </c>
      <c r="N7" s="753">
        <v>0</v>
      </c>
      <c r="O7" s="753">
        <v>0</v>
      </c>
      <c r="P7" s="753">
        <v>2</v>
      </c>
      <c r="Q7" s="753">
        <v>5</v>
      </c>
      <c r="R7" s="753">
        <v>0</v>
      </c>
      <c r="S7" s="753">
        <v>0</v>
      </c>
      <c r="T7" s="753">
        <v>2</v>
      </c>
      <c r="U7" s="754">
        <v>5</v>
      </c>
      <c r="V7" s="753">
        <v>0</v>
      </c>
      <c r="W7" s="753">
        <v>0</v>
      </c>
      <c r="X7" s="753">
        <v>2</v>
      </c>
      <c r="Y7" s="754">
        <v>5</v>
      </c>
      <c r="Z7" s="934"/>
    </row>
    <row r="8" spans="1:27" ht="33" customHeight="1" thickBot="1">
      <c r="A8" s="383" t="s">
        <v>72</v>
      </c>
      <c r="B8" s="597">
        <v>0</v>
      </c>
      <c r="C8" s="597">
        <v>13</v>
      </c>
      <c r="D8" s="597">
        <v>61</v>
      </c>
      <c r="E8" s="597">
        <v>32</v>
      </c>
      <c r="F8" s="597">
        <v>0</v>
      </c>
      <c r="G8" s="597">
        <v>13</v>
      </c>
      <c r="H8" s="597">
        <v>58</v>
      </c>
      <c r="I8" s="597">
        <v>34</v>
      </c>
      <c r="J8" s="597">
        <v>0</v>
      </c>
      <c r="K8" s="597">
        <v>14</v>
      </c>
      <c r="L8" s="597">
        <v>60</v>
      </c>
      <c r="M8" s="597">
        <v>32</v>
      </c>
      <c r="N8" s="597">
        <v>0</v>
      </c>
      <c r="O8" s="597">
        <v>11</v>
      </c>
      <c r="P8" s="597">
        <v>59</v>
      </c>
      <c r="Q8" s="597">
        <v>35</v>
      </c>
      <c r="R8" s="597">
        <v>0</v>
      </c>
      <c r="S8" s="597">
        <v>14</v>
      </c>
      <c r="T8" s="597">
        <v>60</v>
      </c>
      <c r="U8" s="622">
        <v>32</v>
      </c>
      <c r="V8" s="597">
        <v>0</v>
      </c>
      <c r="W8" s="597">
        <v>11</v>
      </c>
      <c r="X8" s="597">
        <v>61</v>
      </c>
      <c r="Y8" s="622">
        <v>33</v>
      </c>
      <c r="Z8" s="934"/>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101" zoomScale="84" zoomScaleNormal="60" zoomScaleSheetLayoutView="69" zoomScalePageLayoutView="50" workbookViewId="0">
      <selection activeCell="S115" sqref="A1:S115"/>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261" t="s">
        <v>815</v>
      </c>
      <c r="B1" s="1262"/>
      <c r="C1" s="1262"/>
      <c r="D1" s="1262"/>
      <c r="E1" s="1262"/>
      <c r="F1" s="1262"/>
      <c r="G1" s="1262"/>
      <c r="H1" s="1262"/>
      <c r="I1" s="1262"/>
      <c r="J1" s="1262"/>
      <c r="K1" s="1262"/>
      <c r="L1" s="1262"/>
      <c r="M1" s="1262"/>
      <c r="N1" s="1262"/>
      <c r="O1" s="1262"/>
      <c r="P1" s="1262"/>
      <c r="Q1" s="1262"/>
      <c r="R1" s="1262"/>
      <c r="S1" s="1263"/>
    </row>
    <row r="2" spans="1:23" ht="22.35" customHeight="1">
      <c r="A2" s="1210" t="s">
        <v>405</v>
      </c>
      <c r="B2" s="1495" t="s">
        <v>277</v>
      </c>
      <c r="C2" s="1235" t="s">
        <v>842</v>
      </c>
      <c r="D2" s="1234">
        <v>2021</v>
      </c>
      <c r="E2" s="1234">
        <v>2022</v>
      </c>
      <c r="F2" s="1234">
        <v>2023</v>
      </c>
      <c r="G2" s="1265">
        <v>2024</v>
      </c>
      <c r="H2" s="1265"/>
      <c r="I2" s="1265"/>
      <c r="J2" s="1265"/>
      <c r="K2" s="1265"/>
      <c r="L2" s="1265"/>
      <c r="M2" s="1265"/>
      <c r="N2" s="1265"/>
      <c r="O2" s="1265"/>
      <c r="P2" s="1265"/>
      <c r="Q2" s="1265"/>
      <c r="R2" s="1265"/>
      <c r="S2" s="1137">
        <v>2025</v>
      </c>
    </row>
    <row r="3" spans="1:23" ht="22.35" customHeight="1">
      <c r="A3" s="1210"/>
      <c r="B3" s="1495"/>
      <c r="C3" s="1242"/>
      <c r="D3" s="1475"/>
      <c r="E3" s="1234"/>
      <c r="F3" s="1234"/>
      <c r="G3" s="776" t="s">
        <v>0</v>
      </c>
      <c r="H3" s="776" t="s">
        <v>1</v>
      </c>
      <c r="I3" s="776" t="s">
        <v>2</v>
      </c>
      <c r="J3" s="776" t="s">
        <v>3</v>
      </c>
      <c r="K3" s="776" t="s">
        <v>4</v>
      </c>
      <c r="L3" s="885" t="s">
        <v>5</v>
      </c>
      <c r="M3" s="885" t="s">
        <v>6</v>
      </c>
      <c r="N3" s="885" t="s">
        <v>267</v>
      </c>
      <c r="O3" s="885" t="s">
        <v>7</v>
      </c>
      <c r="P3" s="885" t="s">
        <v>13</v>
      </c>
      <c r="Q3" s="885" t="s">
        <v>14</v>
      </c>
      <c r="R3" s="885" t="s">
        <v>15</v>
      </c>
      <c r="S3" s="1144" t="s">
        <v>0</v>
      </c>
      <c r="T3" s="275"/>
      <c r="V3" s="1264"/>
      <c r="W3" s="1264"/>
    </row>
    <row r="4" spans="1:23" ht="24.2" customHeight="1">
      <c r="A4" s="338" t="s">
        <v>418</v>
      </c>
      <c r="B4" s="778">
        <v>6668812.9072652999</v>
      </c>
      <c r="C4" s="778">
        <v>7720283.9792964999</v>
      </c>
      <c r="D4" s="778">
        <v>8262968.6287965002</v>
      </c>
      <c r="E4" s="778">
        <v>8981889.5389172006</v>
      </c>
      <c r="F4" s="778">
        <v>9692661.9116345011</v>
      </c>
      <c r="G4" s="778">
        <v>10079667.654557701</v>
      </c>
      <c r="H4" s="778">
        <v>9876399.7467631008</v>
      </c>
      <c r="I4" s="778">
        <v>9990451.1539277975</v>
      </c>
      <c r="J4" s="778">
        <v>10045376.500558499</v>
      </c>
      <c r="K4" s="778">
        <v>10063754.278803702</v>
      </c>
      <c r="L4" s="778">
        <v>10259259.2008639</v>
      </c>
      <c r="M4" s="778">
        <v>10261303.674731798</v>
      </c>
      <c r="N4" s="778">
        <v>10256441.787695702</v>
      </c>
      <c r="O4" s="778">
        <v>10354483.2498639</v>
      </c>
      <c r="P4" s="778">
        <v>10412641.506096302</v>
      </c>
      <c r="Q4" s="778">
        <v>10519261.6013379</v>
      </c>
      <c r="R4" s="778">
        <v>10554440.364069501</v>
      </c>
      <c r="S4" s="1012">
        <v>10536727.643043</v>
      </c>
      <c r="T4" s="77"/>
      <c r="U4" s="53"/>
      <c r="V4" s="77"/>
      <c r="W4" s="77"/>
    </row>
    <row r="5" spans="1:23" ht="24.2" customHeight="1">
      <c r="A5" s="123" t="s">
        <v>409</v>
      </c>
      <c r="B5" s="388">
        <v>6317760.5660175998</v>
      </c>
      <c r="C5" s="388">
        <v>7319911.9995659003</v>
      </c>
      <c r="D5" s="388">
        <v>7858620.9582347004</v>
      </c>
      <c r="E5" s="388">
        <v>8592333.2115045991</v>
      </c>
      <c r="F5" s="388">
        <v>9246886.3630903997</v>
      </c>
      <c r="G5" s="388">
        <v>9577060.1250653006</v>
      </c>
      <c r="H5" s="388">
        <v>9367505.5176854003</v>
      </c>
      <c r="I5" s="388">
        <v>9487233.0772980992</v>
      </c>
      <c r="J5" s="388">
        <v>9524756.8977616001</v>
      </c>
      <c r="K5" s="388">
        <v>9552613.6714750007</v>
      </c>
      <c r="L5" s="388">
        <v>9752873.5164602995</v>
      </c>
      <c r="M5" s="388">
        <v>9760304.8818328995</v>
      </c>
      <c r="N5" s="388">
        <v>9762822.0456185006</v>
      </c>
      <c r="O5" s="388">
        <v>9853762.8874567002</v>
      </c>
      <c r="P5" s="388">
        <v>9916343.2337053008</v>
      </c>
      <c r="Q5" s="388">
        <v>10023234.4796657</v>
      </c>
      <c r="R5" s="388">
        <v>10080011.5758975</v>
      </c>
      <c r="S5" s="1013">
        <v>10031195.4755469</v>
      </c>
      <c r="T5" s="77"/>
      <c r="V5" s="77"/>
      <c r="W5" s="77"/>
    </row>
    <row r="6" spans="1:23" ht="24.2" customHeight="1">
      <c r="A6" s="123" t="s">
        <v>715</v>
      </c>
      <c r="B6" s="388">
        <v>226493.2010528</v>
      </c>
      <c r="C6" s="388">
        <v>235324.62528549999</v>
      </c>
      <c r="D6" s="388">
        <v>232695.28251819999</v>
      </c>
      <c r="E6" s="388">
        <v>236947.42777750001</v>
      </c>
      <c r="F6" s="388">
        <v>295148.90593329998</v>
      </c>
      <c r="G6" s="388">
        <v>340525.6781122</v>
      </c>
      <c r="H6" s="388">
        <v>346104.6396544</v>
      </c>
      <c r="I6" s="388">
        <v>343724.39446879999</v>
      </c>
      <c r="J6" s="388">
        <v>354700.52614610002</v>
      </c>
      <c r="K6" s="388">
        <v>343067.66039400001</v>
      </c>
      <c r="L6" s="388">
        <v>341337.5552454</v>
      </c>
      <c r="M6" s="388">
        <v>334392.77481019998</v>
      </c>
      <c r="N6" s="388">
        <v>328495.21298359998</v>
      </c>
      <c r="O6" s="388">
        <v>338295.87575810001</v>
      </c>
      <c r="P6" s="388">
        <v>332862.5698309</v>
      </c>
      <c r="Q6" s="388">
        <v>331916.82527670002</v>
      </c>
      <c r="R6" s="388">
        <v>315727.36126019998</v>
      </c>
      <c r="S6" s="1013">
        <v>340849.15248420002</v>
      </c>
      <c r="T6" s="77"/>
      <c r="V6" s="77"/>
      <c r="W6" s="77"/>
    </row>
    <row r="7" spans="1:23" ht="24.2" customHeight="1">
      <c r="A7" s="123" t="s">
        <v>411</v>
      </c>
      <c r="B7" s="388">
        <v>21215.6130079</v>
      </c>
      <c r="C7" s="388">
        <v>27703.982280799999</v>
      </c>
      <c r="D7" s="388">
        <v>20873.353088700002</v>
      </c>
      <c r="E7" s="388">
        <v>17649.624901700001</v>
      </c>
      <c r="F7" s="388">
        <v>22012.980636600001</v>
      </c>
      <c r="G7" s="388">
        <v>28879.1646593</v>
      </c>
      <c r="H7" s="388">
        <v>25074.223482199999</v>
      </c>
      <c r="I7" s="388">
        <v>21162.203214100002</v>
      </c>
      <c r="J7" s="388">
        <v>24885.328726299998</v>
      </c>
      <c r="K7" s="388">
        <v>22676.1514174</v>
      </c>
      <c r="L7" s="388">
        <v>24034.4753351</v>
      </c>
      <c r="M7" s="388">
        <v>26024.614392300002</v>
      </c>
      <c r="N7" s="388">
        <v>20968.426873299999</v>
      </c>
      <c r="O7" s="388">
        <v>20925.4707887</v>
      </c>
      <c r="P7" s="388">
        <v>19247.242178699998</v>
      </c>
      <c r="Q7" s="388">
        <v>19658.954713499999</v>
      </c>
      <c r="R7" s="388">
        <v>19533.8191161</v>
      </c>
      <c r="S7" s="1013">
        <v>24950.391018300001</v>
      </c>
      <c r="T7" s="77"/>
      <c r="V7" s="77"/>
      <c r="W7" s="77"/>
    </row>
    <row r="8" spans="1:23" ht="24.2" customHeight="1">
      <c r="A8" s="123" t="s">
        <v>412</v>
      </c>
      <c r="B8" s="388">
        <v>15857.597485099999</v>
      </c>
      <c r="C8" s="388">
        <v>13637.2363043</v>
      </c>
      <c r="D8" s="388">
        <v>19234.428506299999</v>
      </c>
      <c r="E8" s="388">
        <v>24635.763863699998</v>
      </c>
      <c r="F8" s="388">
        <v>23801.143216</v>
      </c>
      <c r="G8" s="388">
        <v>25869.51412</v>
      </c>
      <c r="H8" s="388">
        <v>27189.281875500001</v>
      </c>
      <c r="I8" s="388">
        <v>28722.2755965</v>
      </c>
      <c r="J8" s="388">
        <v>25686.0011897</v>
      </c>
      <c r="K8" s="388">
        <v>27215.837061900002</v>
      </c>
      <c r="L8" s="388">
        <v>28108.5420729</v>
      </c>
      <c r="M8" s="388">
        <v>26123.200195599999</v>
      </c>
      <c r="N8" s="388">
        <v>28164.017551199999</v>
      </c>
      <c r="O8" s="388">
        <v>25775.702642299999</v>
      </c>
      <c r="P8" s="388">
        <v>24391.537349800001</v>
      </c>
      <c r="Q8" s="388">
        <v>23802.0420572</v>
      </c>
      <c r="R8" s="388">
        <v>22800.421253199998</v>
      </c>
      <c r="S8" s="1013">
        <v>21692.093756800001</v>
      </c>
      <c r="T8" s="77"/>
      <c r="V8" s="77"/>
      <c r="W8" s="77"/>
    </row>
    <row r="9" spans="1:23" ht="24.2" customHeight="1">
      <c r="A9" s="123" t="s">
        <v>413</v>
      </c>
      <c r="B9" s="388">
        <v>87485.929701899993</v>
      </c>
      <c r="C9" s="388">
        <v>123706.13585999999</v>
      </c>
      <c r="D9" s="388">
        <v>131544.60644860001</v>
      </c>
      <c r="E9" s="388">
        <v>110323.5108697</v>
      </c>
      <c r="F9" s="388">
        <v>104812.51875820001</v>
      </c>
      <c r="G9" s="388">
        <v>107333.1726009</v>
      </c>
      <c r="H9" s="388">
        <v>110526.08406559999</v>
      </c>
      <c r="I9" s="388">
        <v>109609.2033503</v>
      </c>
      <c r="J9" s="388">
        <v>115347.74673480001</v>
      </c>
      <c r="K9" s="388">
        <v>118180.9584554</v>
      </c>
      <c r="L9" s="388">
        <v>112905.1117502</v>
      </c>
      <c r="M9" s="388">
        <v>114458.20350079999</v>
      </c>
      <c r="N9" s="388">
        <v>115992.0846691</v>
      </c>
      <c r="O9" s="388">
        <v>115723.3132181</v>
      </c>
      <c r="P9" s="388">
        <v>119796.9230316</v>
      </c>
      <c r="Q9" s="388">
        <v>120649.2996248</v>
      </c>
      <c r="R9" s="388">
        <v>116367.1865425</v>
      </c>
      <c r="S9" s="1013">
        <v>118040.5302368</v>
      </c>
      <c r="T9" s="77"/>
      <c r="V9" s="385"/>
      <c r="W9" s="77"/>
    </row>
    <row r="10" spans="1:23" ht="24.2" customHeight="1">
      <c r="A10" s="338" t="s">
        <v>414</v>
      </c>
      <c r="B10" s="778">
        <v>2001032.2259050999</v>
      </c>
      <c r="C10" s="778">
        <v>2061120.9291934001</v>
      </c>
      <c r="D10" s="778">
        <v>2150273.7226201994</v>
      </c>
      <c r="E10" s="778">
        <v>2640878.2640212001</v>
      </c>
      <c r="F10" s="778">
        <v>2506179.8223528001</v>
      </c>
      <c r="G10" s="778">
        <v>2561013.1746400003</v>
      </c>
      <c r="H10" s="778">
        <v>2549682.2352257003</v>
      </c>
      <c r="I10" s="778">
        <v>2545560.7998607</v>
      </c>
      <c r="J10" s="778">
        <v>2603124.1073970003</v>
      </c>
      <c r="K10" s="778">
        <v>2629832.6561592999</v>
      </c>
      <c r="L10" s="778">
        <v>2643694.1680775005</v>
      </c>
      <c r="M10" s="778">
        <v>2630030.4589040997</v>
      </c>
      <c r="N10" s="778">
        <v>2634607.3166715996</v>
      </c>
      <c r="O10" s="778">
        <v>2630181.3520914996</v>
      </c>
      <c r="P10" s="778">
        <v>2686125.1435861005</v>
      </c>
      <c r="Q10" s="778">
        <v>2755683.3294901997</v>
      </c>
      <c r="R10" s="778">
        <v>2772690.0328648998</v>
      </c>
      <c r="S10" s="1012">
        <v>2851234.0572056002</v>
      </c>
      <c r="T10" s="77"/>
      <c r="V10" s="77"/>
      <c r="W10" s="77"/>
    </row>
    <row r="11" spans="1:23" ht="24.2" customHeight="1">
      <c r="A11" s="123" t="s">
        <v>409</v>
      </c>
      <c r="B11" s="388">
        <v>1971635.6447059</v>
      </c>
      <c r="C11" s="388">
        <v>2028854.3530931</v>
      </c>
      <c r="D11" s="388">
        <v>2116745.2367317998</v>
      </c>
      <c r="E11" s="388">
        <v>2539846.6929998999</v>
      </c>
      <c r="F11" s="388">
        <v>2475662.3485872</v>
      </c>
      <c r="G11" s="388">
        <v>2529207.6379212001</v>
      </c>
      <c r="H11" s="388">
        <v>2517009.9214424002</v>
      </c>
      <c r="I11" s="388">
        <v>2514030.0213307999</v>
      </c>
      <c r="J11" s="388">
        <v>2573065.1060738</v>
      </c>
      <c r="K11" s="388">
        <v>2602454.8776276</v>
      </c>
      <c r="L11" s="388">
        <v>2618155.7184552001</v>
      </c>
      <c r="M11" s="388">
        <v>2603307.6865702998</v>
      </c>
      <c r="N11" s="388">
        <v>2608283.5073707998</v>
      </c>
      <c r="O11" s="388">
        <v>2604661.7559032999</v>
      </c>
      <c r="P11" s="388">
        <v>2660262.708745</v>
      </c>
      <c r="Q11" s="388">
        <v>2723221.0442353999</v>
      </c>
      <c r="R11" s="388">
        <v>2738399.3501189002</v>
      </c>
      <c r="S11" s="1013">
        <v>2824295.267862</v>
      </c>
      <c r="T11" s="77"/>
      <c r="V11" s="77"/>
      <c r="W11" s="77"/>
    </row>
    <row r="12" spans="1:23" ht="24.2" customHeight="1">
      <c r="A12" s="123" t="s">
        <v>715</v>
      </c>
      <c r="B12" s="388">
        <v>26377.14732</v>
      </c>
      <c r="C12" s="388">
        <v>27927.096187700001</v>
      </c>
      <c r="D12" s="388">
        <v>29462.084718300001</v>
      </c>
      <c r="E12" s="388">
        <v>74230.748623899999</v>
      </c>
      <c r="F12" s="388">
        <v>26730.381729500001</v>
      </c>
      <c r="G12" s="388">
        <v>27642.948154500002</v>
      </c>
      <c r="H12" s="388">
        <v>28366.524998500001</v>
      </c>
      <c r="I12" s="388">
        <v>27388.0530464</v>
      </c>
      <c r="J12" s="388">
        <v>25956.944636100001</v>
      </c>
      <c r="K12" s="388">
        <v>23391.973431999999</v>
      </c>
      <c r="L12" s="388">
        <v>22022.637126000001</v>
      </c>
      <c r="M12" s="388">
        <v>23230.2381809</v>
      </c>
      <c r="N12" s="388">
        <v>22919.097762500001</v>
      </c>
      <c r="O12" s="388">
        <v>22539.2664515</v>
      </c>
      <c r="P12" s="388">
        <v>22498.198105200001</v>
      </c>
      <c r="Q12" s="388">
        <v>29170.714581200002</v>
      </c>
      <c r="R12" s="388">
        <v>30779.996218600001</v>
      </c>
      <c r="S12" s="1013">
        <v>22943.408550200002</v>
      </c>
      <c r="T12" s="77"/>
      <c r="V12" s="77"/>
      <c r="W12" s="77"/>
    </row>
    <row r="13" spans="1:23" ht="24.2" customHeight="1">
      <c r="A13" s="123" t="s">
        <v>411</v>
      </c>
      <c r="B13" s="388">
        <v>1254.1091079</v>
      </c>
      <c r="C13" s="388">
        <v>1968.080946</v>
      </c>
      <c r="D13" s="388">
        <v>878.77035230000001</v>
      </c>
      <c r="E13" s="388">
        <v>1003.7510898</v>
      </c>
      <c r="F13" s="388">
        <v>1364.1097952</v>
      </c>
      <c r="G13" s="388">
        <v>1600.8819533000001</v>
      </c>
      <c r="H13" s="388">
        <v>1811.8786699</v>
      </c>
      <c r="I13" s="388">
        <v>1657.8733467</v>
      </c>
      <c r="J13" s="388">
        <v>1457.5576688000001</v>
      </c>
      <c r="K13" s="388">
        <v>1383.4721139999999</v>
      </c>
      <c r="L13" s="388">
        <v>952.47286599999995</v>
      </c>
      <c r="M13" s="388">
        <v>948.52514719999999</v>
      </c>
      <c r="N13" s="388">
        <v>934.32897430000003</v>
      </c>
      <c r="O13" s="388">
        <v>826.47618609999995</v>
      </c>
      <c r="P13" s="388">
        <v>905.77697090000004</v>
      </c>
      <c r="Q13" s="388">
        <v>898.48430059999998</v>
      </c>
      <c r="R13" s="388">
        <v>1157.7021208000001</v>
      </c>
      <c r="S13" s="1013">
        <v>1686.7598439999999</v>
      </c>
      <c r="T13" s="77"/>
      <c r="V13" s="77"/>
      <c r="W13" s="77"/>
    </row>
    <row r="14" spans="1:23" ht="24.2" customHeight="1">
      <c r="A14" s="123" t="s">
        <v>412</v>
      </c>
      <c r="B14" s="388">
        <v>280.79528640000001</v>
      </c>
      <c r="C14" s="388">
        <v>227.6762477</v>
      </c>
      <c r="D14" s="388">
        <v>212.52443450000001</v>
      </c>
      <c r="E14" s="388">
        <v>217.91689769999999</v>
      </c>
      <c r="F14" s="388">
        <v>253.17879769999999</v>
      </c>
      <c r="G14" s="388">
        <v>260.71730300000002</v>
      </c>
      <c r="H14" s="388">
        <v>306.97544119999998</v>
      </c>
      <c r="I14" s="388">
        <v>247.1718856</v>
      </c>
      <c r="J14" s="388">
        <v>313.11298470000003</v>
      </c>
      <c r="K14" s="388">
        <v>308.05083789999998</v>
      </c>
      <c r="L14" s="388">
        <v>328.46114490000002</v>
      </c>
      <c r="M14" s="388">
        <v>266.1165082</v>
      </c>
      <c r="N14" s="388">
        <v>262.25788189999997</v>
      </c>
      <c r="O14" s="388">
        <v>242.5723304</v>
      </c>
      <c r="P14" s="388">
        <v>207.35380309999999</v>
      </c>
      <c r="Q14" s="388">
        <v>224.7176556</v>
      </c>
      <c r="R14" s="388">
        <v>185.3470681</v>
      </c>
      <c r="S14" s="1013">
        <v>197.86586700000001</v>
      </c>
      <c r="T14" s="77"/>
      <c r="V14" s="77"/>
      <c r="W14" s="77"/>
    </row>
    <row r="15" spans="1:23" ht="24.2" customHeight="1">
      <c r="A15" s="123" t="s">
        <v>413</v>
      </c>
      <c r="B15" s="388">
        <v>1484.5294848999999</v>
      </c>
      <c r="C15" s="388">
        <v>2143.7227189</v>
      </c>
      <c r="D15" s="388">
        <v>2975.1063832999998</v>
      </c>
      <c r="E15" s="388">
        <v>25579.154409899998</v>
      </c>
      <c r="F15" s="388">
        <v>2169.8034431999999</v>
      </c>
      <c r="G15" s="388">
        <v>2300.9893080000002</v>
      </c>
      <c r="H15" s="388">
        <v>2186.9346737000001</v>
      </c>
      <c r="I15" s="388">
        <v>2237.6802511999999</v>
      </c>
      <c r="J15" s="388">
        <v>2331.3860335999998</v>
      </c>
      <c r="K15" s="388">
        <v>2294.2821478000001</v>
      </c>
      <c r="L15" s="388">
        <v>2234.8784854</v>
      </c>
      <c r="M15" s="388">
        <v>2277.8924975</v>
      </c>
      <c r="N15" s="388">
        <v>2208.1246821</v>
      </c>
      <c r="O15" s="388">
        <v>1911.2812202</v>
      </c>
      <c r="P15" s="388">
        <v>2251.1059618999998</v>
      </c>
      <c r="Q15" s="388">
        <v>2168.3687174000002</v>
      </c>
      <c r="R15" s="388">
        <v>2167.6373385000002</v>
      </c>
      <c r="S15" s="1013">
        <v>2110.7550824</v>
      </c>
      <c r="T15" s="77"/>
      <c r="V15" s="77"/>
      <c r="W15" s="77"/>
    </row>
    <row r="16" spans="1:23" ht="24">
      <c r="A16" s="339" t="s">
        <v>415</v>
      </c>
      <c r="B16" s="778">
        <v>127578.57407409999</v>
      </c>
      <c r="C16" s="778">
        <v>169386.83435770002</v>
      </c>
      <c r="D16" s="778">
        <v>175718.78921370002</v>
      </c>
      <c r="E16" s="778">
        <v>179409.72203249997</v>
      </c>
      <c r="F16" s="778">
        <v>154413.73464690003</v>
      </c>
      <c r="G16" s="778">
        <v>166244.43994450002</v>
      </c>
      <c r="H16" s="778">
        <v>167095.37820809998</v>
      </c>
      <c r="I16" s="778">
        <v>163636.40764440002</v>
      </c>
      <c r="J16" s="778">
        <v>170021.13333790001</v>
      </c>
      <c r="K16" s="778">
        <v>172058.75203440001</v>
      </c>
      <c r="L16" s="778">
        <v>168563.9416545</v>
      </c>
      <c r="M16" s="778">
        <v>170098.5522416</v>
      </c>
      <c r="N16" s="778">
        <v>168529.2406319</v>
      </c>
      <c r="O16" s="778">
        <v>165404.81638579999</v>
      </c>
      <c r="P16" s="778">
        <v>166799.93929600003</v>
      </c>
      <c r="Q16" s="778">
        <v>167401.8670691</v>
      </c>
      <c r="R16" s="778">
        <v>162212.11343920001</v>
      </c>
      <c r="S16" s="1012">
        <v>168678.39580529995</v>
      </c>
      <c r="T16" s="77"/>
      <c r="V16" s="77"/>
      <c r="W16" s="77"/>
    </row>
    <row r="17" spans="1:23">
      <c r="A17" s="338" t="s">
        <v>416</v>
      </c>
      <c r="B17" s="778">
        <v>63129.654978837003</v>
      </c>
      <c r="C17" s="778">
        <v>66057.731298053986</v>
      </c>
      <c r="D17" s="778">
        <v>52050.901409736995</v>
      </c>
      <c r="E17" s="778">
        <v>74056.540162502017</v>
      </c>
      <c r="F17" s="778">
        <v>96692.064031928006</v>
      </c>
      <c r="G17" s="778">
        <v>93023.003726907002</v>
      </c>
      <c r="H17" s="778">
        <v>93818.636505689006</v>
      </c>
      <c r="I17" s="778">
        <v>92242.798083231013</v>
      </c>
      <c r="J17" s="778">
        <v>88077.20474518399</v>
      </c>
      <c r="K17" s="778">
        <v>84671.469175000006</v>
      </c>
      <c r="L17" s="778">
        <v>89511.897891633998</v>
      </c>
      <c r="M17" s="778">
        <v>88540.114736236996</v>
      </c>
      <c r="N17" s="778">
        <v>89384.376301493015</v>
      </c>
      <c r="O17" s="778">
        <v>94092.132044400001</v>
      </c>
      <c r="P17" s="778">
        <v>94041.876962099996</v>
      </c>
      <c r="Q17" s="778">
        <v>99580.641706145994</v>
      </c>
      <c r="R17" s="778">
        <v>115952.65524213799</v>
      </c>
      <c r="S17" s="1012">
        <v>109692.23128286802</v>
      </c>
      <c r="T17" s="77"/>
      <c r="V17" s="77"/>
      <c r="W17" s="77"/>
    </row>
    <row r="18" spans="1:23" ht="24.2" customHeight="1">
      <c r="A18" s="123" t="s">
        <v>409</v>
      </c>
      <c r="B18" s="396">
        <v>63028.512781819001</v>
      </c>
      <c r="C18" s="396">
        <v>65963.187815451995</v>
      </c>
      <c r="D18" s="388">
        <v>52027.790718703996</v>
      </c>
      <c r="E18" s="388">
        <v>73999.073297102004</v>
      </c>
      <c r="F18" s="388">
        <v>96616.925045361</v>
      </c>
      <c r="G18" s="388">
        <v>92711.585202022994</v>
      </c>
      <c r="H18" s="388">
        <v>93639.920689410996</v>
      </c>
      <c r="I18" s="388">
        <v>92025.05105029</v>
      </c>
      <c r="J18" s="388">
        <v>87891.295223737994</v>
      </c>
      <c r="K18" s="388">
        <v>84348.054535338</v>
      </c>
      <c r="L18" s="388">
        <v>89145.351265388003</v>
      </c>
      <c r="M18" s="388">
        <v>88206.323964059993</v>
      </c>
      <c r="N18" s="388">
        <v>89046.721229218005</v>
      </c>
      <c r="O18" s="388">
        <v>93754.669152282993</v>
      </c>
      <c r="P18" s="388">
        <v>93704.459206333006</v>
      </c>
      <c r="Q18" s="388">
        <v>99229.001972618993</v>
      </c>
      <c r="R18" s="388">
        <v>115645.615810527</v>
      </c>
      <c r="S18" s="1013">
        <v>109389.175385369</v>
      </c>
      <c r="T18" s="77"/>
      <c r="V18" s="77"/>
      <c r="W18" s="77"/>
    </row>
    <row r="19" spans="1:23" ht="24.2" customHeight="1">
      <c r="A19" s="123" t="s">
        <v>715</v>
      </c>
      <c r="B19" s="396">
        <v>9.2563554369999999</v>
      </c>
      <c r="C19" s="396">
        <v>35.385976460999998</v>
      </c>
      <c r="D19" s="388">
        <v>12.801094335</v>
      </c>
      <c r="E19" s="388">
        <v>31.390559238000002</v>
      </c>
      <c r="F19" s="388">
        <v>9.2910492330000007</v>
      </c>
      <c r="G19" s="388">
        <v>26.918041465999998</v>
      </c>
      <c r="H19" s="388">
        <v>57.508019331</v>
      </c>
      <c r="I19" s="388">
        <v>86.017178600999998</v>
      </c>
      <c r="J19" s="388">
        <v>47.923326191999998</v>
      </c>
      <c r="K19" s="388">
        <v>15.536635286999999</v>
      </c>
      <c r="L19" s="388">
        <v>45.485103178000003</v>
      </c>
      <c r="M19" s="388">
        <v>8.8647477000000002E-2</v>
      </c>
      <c r="N19" s="388">
        <v>3.992070209</v>
      </c>
      <c r="O19" s="388">
        <v>3.8400382049999999</v>
      </c>
      <c r="P19" s="388">
        <v>3.8405798450000002</v>
      </c>
      <c r="Q19" s="388">
        <v>10.707457427</v>
      </c>
      <c r="R19" s="388">
        <v>0.49016575299999998</v>
      </c>
      <c r="S19" s="1013">
        <v>0.353951715</v>
      </c>
      <c r="T19" s="77"/>
      <c r="V19" s="385"/>
      <c r="W19" s="77"/>
    </row>
    <row r="20" spans="1:23" ht="24.2" customHeight="1">
      <c r="A20" s="123" t="s">
        <v>411</v>
      </c>
      <c r="B20" s="779">
        <v>1.2481756850000001</v>
      </c>
      <c r="C20" s="779">
        <v>0</v>
      </c>
      <c r="D20" s="388">
        <v>0</v>
      </c>
      <c r="E20" s="388">
        <v>17.161279579999999</v>
      </c>
      <c r="F20" s="388">
        <v>5.5452943829999999</v>
      </c>
      <c r="G20" s="388">
        <v>0</v>
      </c>
      <c r="H20" s="388">
        <v>0</v>
      </c>
      <c r="I20" s="388">
        <v>0</v>
      </c>
      <c r="J20" s="388">
        <v>8.3333333330000006</v>
      </c>
      <c r="K20" s="388">
        <v>19.006620215000002</v>
      </c>
      <c r="L20" s="388">
        <v>3.3305650560000002</v>
      </c>
      <c r="M20" s="388">
        <v>0</v>
      </c>
      <c r="N20" s="388">
        <v>0</v>
      </c>
      <c r="O20" s="388">
        <v>0</v>
      </c>
      <c r="P20" s="388">
        <v>0</v>
      </c>
      <c r="Q20" s="388">
        <v>0</v>
      </c>
      <c r="R20" s="388">
        <v>0</v>
      </c>
      <c r="S20" s="1013">
        <v>0</v>
      </c>
      <c r="T20" s="77"/>
      <c r="V20" s="77"/>
      <c r="W20" s="77"/>
    </row>
    <row r="21" spans="1:23" ht="24.2" customHeight="1">
      <c r="A21" s="123" t="s">
        <v>412</v>
      </c>
      <c r="B21" s="396">
        <v>0</v>
      </c>
      <c r="C21" s="396">
        <v>0</v>
      </c>
      <c r="D21" s="388">
        <v>2.9583887999999999E-2</v>
      </c>
      <c r="E21" s="388">
        <v>0</v>
      </c>
      <c r="F21" s="388">
        <v>3.7500000249999998</v>
      </c>
      <c r="G21" s="388">
        <v>5.4252943829999998</v>
      </c>
      <c r="H21" s="388">
        <v>0.201733352</v>
      </c>
      <c r="I21" s="388">
        <v>16.638666647000001</v>
      </c>
      <c r="J21" s="388">
        <v>16.627360397</v>
      </c>
      <c r="K21" s="388">
        <v>32.366054147</v>
      </c>
      <c r="L21" s="388">
        <v>19.002825697999999</v>
      </c>
      <c r="M21" s="388">
        <v>22.32968224</v>
      </c>
      <c r="N21" s="388">
        <v>3.3306400370000002</v>
      </c>
      <c r="O21" s="388">
        <v>0</v>
      </c>
      <c r="P21" s="388">
        <v>0</v>
      </c>
      <c r="Q21" s="388">
        <v>0</v>
      </c>
      <c r="R21" s="388">
        <v>0</v>
      </c>
      <c r="S21" s="1013">
        <v>0</v>
      </c>
      <c r="T21" s="77"/>
      <c r="V21" s="77"/>
      <c r="W21" s="77"/>
    </row>
    <row r="22" spans="1:23" ht="24.2" customHeight="1">
      <c r="A22" s="123" t="s">
        <v>413</v>
      </c>
      <c r="B22" s="396">
        <v>90.637665896000001</v>
      </c>
      <c r="C22" s="396">
        <v>59.157506140999999</v>
      </c>
      <c r="D22" s="396">
        <v>10.280012810000001</v>
      </c>
      <c r="E22" s="396">
        <v>8.9150265819999994</v>
      </c>
      <c r="F22" s="396">
        <v>56.552642925999997</v>
      </c>
      <c r="G22" s="396">
        <v>123.365926593</v>
      </c>
      <c r="H22" s="396">
        <v>121.006063595</v>
      </c>
      <c r="I22" s="396">
        <v>115.09118769299999</v>
      </c>
      <c r="J22" s="396">
        <v>113.02550152400001</v>
      </c>
      <c r="K22" s="396">
        <v>112.069637933</v>
      </c>
      <c r="L22" s="396">
        <v>139.86265330800001</v>
      </c>
      <c r="M22" s="396">
        <v>144.52138011</v>
      </c>
      <c r="N22" s="396">
        <v>163.500860996</v>
      </c>
      <c r="O22" s="396">
        <v>166.81142695599999</v>
      </c>
      <c r="P22" s="396">
        <v>166.78858796099999</v>
      </c>
      <c r="Q22" s="396">
        <v>170.46613805000001</v>
      </c>
      <c r="R22" s="396">
        <v>153.27463292900001</v>
      </c>
      <c r="S22" s="1014">
        <v>151.35097289199999</v>
      </c>
      <c r="T22" s="77"/>
      <c r="V22" s="77"/>
      <c r="W22" s="77"/>
    </row>
    <row r="23" spans="1:23" ht="25.15" customHeight="1" thickBot="1">
      <c r="A23" s="341" t="s">
        <v>417</v>
      </c>
      <c r="B23" s="780">
        <v>91.885841581000008</v>
      </c>
      <c r="C23" s="780">
        <v>59.157506140999999</v>
      </c>
      <c r="D23" s="780">
        <v>10.309596698</v>
      </c>
      <c r="E23" s="780">
        <v>26.076306161999998</v>
      </c>
      <c r="F23" s="780">
        <v>65.847937333999994</v>
      </c>
      <c r="G23" s="780">
        <v>128.79122097600001</v>
      </c>
      <c r="H23" s="780">
        <v>121.20779694700001</v>
      </c>
      <c r="I23" s="780">
        <v>131.72985434</v>
      </c>
      <c r="J23" s="780">
        <v>137.98619525400002</v>
      </c>
      <c r="K23" s="780">
        <v>163.44231229499999</v>
      </c>
      <c r="L23" s="780">
        <v>162.19604406200003</v>
      </c>
      <c r="M23" s="780">
        <v>166.85106235000001</v>
      </c>
      <c r="N23" s="780">
        <v>166.831501033</v>
      </c>
      <c r="O23" s="780">
        <v>166.81142695599999</v>
      </c>
      <c r="P23" s="780">
        <v>166.78858796099999</v>
      </c>
      <c r="Q23" s="780">
        <v>170.46613805000001</v>
      </c>
      <c r="R23" s="780">
        <v>153.27463292900001</v>
      </c>
      <c r="S23" s="1015">
        <v>151.35097289199999</v>
      </c>
      <c r="T23" s="77"/>
      <c r="V23" s="77"/>
      <c r="W23" s="77"/>
    </row>
    <row r="24" spans="1:23" ht="75" customHeight="1">
      <c r="A24" s="1261" t="s">
        <v>296</v>
      </c>
      <c r="B24" s="1262"/>
      <c r="C24" s="1262"/>
      <c r="D24" s="1262"/>
      <c r="E24" s="1262"/>
      <c r="F24" s="1262"/>
      <c r="G24" s="1262"/>
      <c r="H24" s="1262"/>
      <c r="I24" s="1262"/>
      <c r="J24" s="1262"/>
      <c r="K24" s="1262"/>
      <c r="L24" s="1262"/>
      <c r="M24" s="1262"/>
      <c r="N24" s="1262"/>
      <c r="O24" s="1262"/>
      <c r="P24" s="1262"/>
      <c r="Q24" s="1262"/>
      <c r="R24" s="1262"/>
      <c r="S24" s="1263"/>
    </row>
    <row r="25" spans="1:23" ht="22.35" customHeight="1">
      <c r="A25" s="1210" t="s">
        <v>405</v>
      </c>
      <c r="B25" s="1495" t="s">
        <v>277</v>
      </c>
      <c r="C25" s="1235" t="s">
        <v>842</v>
      </c>
      <c r="D25" s="1234">
        <v>2021</v>
      </c>
      <c r="E25" s="1234">
        <v>2022</v>
      </c>
      <c r="F25" s="1234">
        <v>2023</v>
      </c>
      <c r="G25" s="1234">
        <v>2024</v>
      </c>
      <c r="H25" s="1234"/>
      <c r="I25" s="1234"/>
      <c r="J25" s="1234"/>
      <c r="K25" s="1234"/>
      <c r="L25" s="1234"/>
      <c r="M25" s="1234"/>
      <c r="N25" s="1234"/>
      <c r="O25" s="1234"/>
      <c r="P25" s="1234"/>
      <c r="Q25" s="1234"/>
      <c r="R25" s="1234"/>
      <c r="S25" s="1135">
        <v>2025</v>
      </c>
    </row>
    <row r="26" spans="1:23" ht="22.35" customHeight="1">
      <c r="A26" s="1210"/>
      <c r="B26" s="1495"/>
      <c r="C26" s="1242"/>
      <c r="D26" s="1475"/>
      <c r="E26" s="1234"/>
      <c r="F26" s="1234"/>
      <c r="G26" s="776" t="s">
        <v>0</v>
      </c>
      <c r="H26" s="776" t="s">
        <v>1</v>
      </c>
      <c r="I26" s="776" t="s">
        <v>2</v>
      </c>
      <c r="J26" s="776" t="s">
        <v>3</v>
      </c>
      <c r="K26" s="776" t="s">
        <v>4</v>
      </c>
      <c r="L26" s="885" t="s">
        <v>5</v>
      </c>
      <c r="M26" s="885" t="s">
        <v>6</v>
      </c>
      <c r="N26" s="885" t="s">
        <v>267</v>
      </c>
      <c r="O26" s="885" t="s">
        <v>7</v>
      </c>
      <c r="P26" s="885" t="s">
        <v>13</v>
      </c>
      <c r="Q26" s="885" t="s">
        <v>14</v>
      </c>
      <c r="R26" s="885" t="s">
        <v>15</v>
      </c>
      <c r="S26" s="1144" t="s">
        <v>0</v>
      </c>
    </row>
    <row r="27" spans="1:23" ht="24.2" customHeight="1">
      <c r="A27" s="338" t="s">
        <v>418</v>
      </c>
      <c r="B27" s="387">
        <v>2893140.2458918998</v>
      </c>
      <c r="C27" s="387">
        <v>3416538.2037941003</v>
      </c>
      <c r="D27" s="778">
        <v>3782348.5701877</v>
      </c>
      <c r="E27" s="778">
        <v>4098277.8798622</v>
      </c>
      <c r="F27" s="778">
        <v>4420226.2740713004</v>
      </c>
      <c r="G27" s="778">
        <v>4523273.0859468998</v>
      </c>
      <c r="H27" s="778">
        <v>4510771.4909365</v>
      </c>
      <c r="I27" s="778">
        <v>4524225.0918912999</v>
      </c>
      <c r="J27" s="778">
        <v>4575661.9266845006</v>
      </c>
      <c r="K27" s="778">
        <v>4576271.7548180008</v>
      </c>
      <c r="L27" s="778">
        <v>4644775.3600887004</v>
      </c>
      <c r="M27" s="778">
        <v>4620362.1889513005</v>
      </c>
      <c r="N27" s="778">
        <v>4608041.5404445007</v>
      </c>
      <c r="O27" s="778">
        <v>4658148.4704109002</v>
      </c>
      <c r="P27" s="778">
        <v>4675312.9222459001</v>
      </c>
      <c r="Q27" s="778">
        <v>4746520.3876746995</v>
      </c>
      <c r="R27" s="778">
        <v>4790335.2878857013</v>
      </c>
      <c r="S27" s="1012">
        <v>4789871.6629125997</v>
      </c>
      <c r="T27" s="77"/>
      <c r="U27" s="53"/>
      <c r="V27" s="77"/>
      <c r="W27" s="77"/>
    </row>
    <row r="28" spans="1:23" ht="24.2" customHeight="1">
      <c r="A28" s="123" t="s">
        <v>409</v>
      </c>
      <c r="B28" s="389">
        <v>2740308.2143378998</v>
      </c>
      <c r="C28" s="389">
        <v>3220311.2446368001</v>
      </c>
      <c r="D28" s="388">
        <v>3577917.1875661998</v>
      </c>
      <c r="E28" s="388">
        <v>3897988.9207104002</v>
      </c>
      <c r="F28" s="388">
        <v>4185099.8374902001</v>
      </c>
      <c r="G28" s="388">
        <v>4262055.0064765997</v>
      </c>
      <c r="H28" s="388">
        <v>4242899.8562000999</v>
      </c>
      <c r="I28" s="388">
        <v>4263017.6484856997</v>
      </c>
      <c r="J28" s="388">
        <v>4301362.2362794001</v>
      </c>
      <c r="K28" s="388">
        <v>4309206.4659379004</v>
      </c>
      <c r="L28" s="388">
        <v>4386437.7750543002</v>
      </c>
      <c r="M28" s="388">
        <v>4360326.9977941001</v>
      </c>
      <c r="N28" s="388">
        <v>4352924.4204636002</v>
      </c>
      <c r="O28" s="388">
        <v>4401898.4655072996</v>
      </c>
      <c r="P28" s="388">
        <v>4420858.6714684004</v>
      </c>
      <c r="Q28" s="388">
        <v>4489071.9909239998</v>
      </c>
      <c r="R28" s="388">
        <v>4544529.0448008003</v>
      </c>
      <c r="S28" s="1013">
        <v>4528907.7233055001</v>
      </c>
      <c r="T28" s="77"/>
      <c r="V28" s="77"/>
      <c r="W28" s="77"/>
    </row>
    <row r="29" spans="1:23" ht="24.2" customHeight="1">
      <c r="A29" s="123" t="s">
        <v>715</v>
      </c>
      <c r="B29" s="389">
        <v>98144.2683559</v>
      </c>
      <c r="C29" s="389">
        <v>108285.09395189999</v>
      </c>
      <c r="D29" s="388">
        <v>118198.7495258</v>
      </c>
      <c r="E29" s="388">
        <v>124275.932338</v>
      </c>
      <c r="F29" s="388">
        <v>162380.24260860001</v>
      </c>
      <c r="G29" s="388">
        <v>183738.42911689999</v>
      </c>
      <c r="H29" s="388">
        <v>189737.12329059999</v>
      </c>
      <c r="I29" s="388">
        <v>184831.49377920001</v>
      </c>
      <c r="J29" s="388">
        <v>195223.5634062</v>
      </c>
      <c r="K29" s="388">
        <v>187360.3295046</v>
      </c>
      <c r="L29" s="388">
        <v>180325.0171926</v>
      </c>
      <c r="M29" s="388">
        <v>180459.62473829999</v>
      </c>
      <c r="N29" s="388">
        <v>176226.223769</v>
      </c>
      <c r="O29" s="388">
        <v>179525.42099760001</v>
      </c>
      <c r="P29" s="388">
        <v>176096.18180689999</v>
      </c>
      <c r="Q29" s="388">
        <v>178026.52344709999</v>
      </c>
      <c r="R29" s="388">
        <v>169236.0487665</v>
      </c>
      <c r="S29" s="1013">
        <v>181041.88864240001</v>
      </c>
      <c r="T29" s="77"/>
      <c r="V29" s="77"/>
      <c r="W29" s="77"/>
    </row>
    <row r="30" spans="1:23" ht="24.2" customHeight="1">
      <c r="A30" s="123" t="s">
        <v>411</v>
      </c>
      <c r="B30" s="389">
        <v>12038.5720115</v>
      </c>
      <c r="C30" s="389">
        <v>16955.816853299999</v>
      </c>
      <c r="D30" s="388">
        <v>9601.1080493999998</v>
      </c>
      <c r="E30" s="388">
        <v>7980.1352108000001</v>
      </c>
      <c r="F30" s="388">
        <v>11013.291200199999</v>
      </c>
      <c r="G30" s="388">
        <v>16196.4810645</v>
      </c>
      <c r="H30" s="388">
        <v>13526.920406200001</v>
      </c>
      <c r="I30" s="388">
        <v>10667.054043100001</v>
      </c>
      <c r="J30" s="388">
        <v>12791.0099004</v>
      </c>
      <c r="K30" s="388">
        <v>11665.487444</v>
      </c>
      <c r="L30" s="388">
        <v>14516.5653817</v>
      </c>
      <c r="M30" s="388">
        <v>16241.915743199999</v>
      </c>
      <c r="N30" s="388">
        <v>11247.3073752</v>
      </c>
      <c r="O30" s="388">
        <v>11592.4737396</v>
      </c>
      <c r="P30" s="388">
        <v>10274.8387926</v>
      </c>
      <c r="Q30" s="388">
        <v>10858.929474</v>
      </c>
      <c r="R30" s="388">
        <v>11202.580142999999</v>
      </c>
      <c r="S30" s="1013">
        <v>14951.438748</v>
      </c>
      <c r="T30" s="77"/>
      <c r="V30" s="77"/>
      <c r="W30" s="77"/>
    </row>
    <row r="31" spans="1:23" ht="24.2" customHeight="1">
      <c r="A31" s="123" t="s">
        <v>412</v>
      </c>
      <c r="B31" s="389">
        <v>7669.0205555000002</v>
      </c>
      <c r="C31" s="389">
        <v>7276.8312643999998</v>
      </c>
      <c r="D31" s="388">
        <v>11726.511808900001</v>
      </c>
      <c r="E31" s="388">
        <v>12758.410577299999</v>
      </c>
      <c r="F31" s="388">
        <v>15526.0976519</v>
      </c>
      <c r="G31" s="388">
        <v>14715.6860282</v>
      </c>
      <c r="H31" s="388">
        <v>15515.162553100001</v>
      </c>
      <c r="I31" s="388">
        <v>19573.382413300002</v>
      </c>
      <c r="J31" s="388">
        <v>17025.393413400001</v>
      </c>
      <c r="K31" s="388">
        <v>17699.941573399999</v>
      </c>
      <c r="L31" s="388">
        <v>18195.635622400001</v>
      </c>
      <c r="M31" s="388">
        <v>16368.1310149</v>
      </c>
      <c r="N31" s="388">
        <v>20020.525227999999</v>
      </c>
      <c r="O31" s="388">
        <v>18552.296564600001</v>
      </c>
      <c r="P31" s="388">
        <v>16440.327063699999</v>
      </c>
      <c r="Q31" s="388">
        <v>16268.366180000001</v>
      </c>
      <c r="R31" s="388">
        <v>15745.511584899999</v>
      </c>
      <c r="S31" s="1013">
        <v>13883.788532</v>
      </c>
      <c r="T31" s="77"/>
      <c r="V31" s="77"/>
      <c r="W31" s="77"/>
    </row>
    <row r="32" spans="1:23" ht="24.2" customHeight="1">
      <c r="A32" s="123" t="s">
        <v>413</v>
      </c>
      <c r="B32" s="389">
        <v>34980.170631100002</v>
      </c>
      <c r="C32" s="389">
        <v>63709.217087700003</v>
      </c>
      <c r="D32" s="388">
        <v>64905.013237400002</v>
      </c>
      <c r="E32" s="388">
        <v>55274.481025699999</v>
      </c>
      <c r="F32" s="388">
        <v>46206.8051204</v>
      </c>
      <c r="G32" s="388">
        <v>46567.483260699999</v>
      </c>
      <c r="H32" s="388">
        <v>49092.428486500001</v>
      </c>
      <c r="I32" s="388">
        <v>46135.513169999998</v>
      </c>
      <c r="J32" s="388">
        <v>49259.723685099998</v>
      </c>
      <c r="K32" s="388">
        <v>50339.530358099997</v>
      </c>
      <c r="L32" s="388">
        <v>45300.366837699999</v>
      </c>
      <c r="M32" s="388">
        <v>46965.519660799997</v>
      </c>
      <c r="N32" s="388">
        <v>47623.063608700002</v>
      </c>
      <c r="O32" s="388">
        <v>46579.8136018</v>
      </c>
      <c r="P32" s="388">
        <v>51642.903114300003</v>
      </c>
      <c r="Q32" s="388">
        <v>52294.577649600003</v>
      </c>
      <c r="R32" s="388">
        <v>49622.102590499999</v>
      </c>
      <c r="S32" s="1013">
        <v>51086.823684700001</v>
      </c>
      <c r="T32" s="77"/>
      <c r="V32" s="77"/>
      <c r="W32" s="77"/>
    </row>
    <row r="33" spans="1:23" ht="24">
      <c r="A33" s="338" t="s">
        <v>414</v>
      </c>
      <c r="B33" s="390">
        <v>613342.55002000008</v>
      </c>
      <c r="C33" s="390">
        <v>606340.7652772998</v>
      </c>
      <c r="D33" s="778">
        <v>651289.62477580004</v>
      </c>
      <c r="E33" s="778">
        <v>933371.55734760012</v>
      </c>
      <c r="F33" s="778">
        <v>697446.15039820003</v>
      </c>
      <c r="G33" s="778">
        <v>686732.22889829997</v>
      </c>
      <c r="H33" s="778">
        <v>682954.67202749988</v>
      </c>
      <c r="I33" s="778">
        <v>689749.85667949996</v>
      </c>
      <c r="J33" s="778">
        <v>713304.70173879992</v>
      </c>
      <c r="K33" s="778">
        <v>721309.5942059001</v>
      </c>
      <c r="L33" s="778">
        <v>715281.39527689992</v>
      </c>
      <c r="M33" s="778">
        <v>705180.18973800004</v>
      </c>
      <c r="N33" s="778">
        <v>713845.61272040009</v>
      </c>
      <c r="O33" s="778">
        <v>724462.41339290002</v>
      </c>
      <c r="P33" s="778">
        <v>734125.71231139998</v>
      </c>
      <c r="Q33" s="778">
        <v>769195.40928339993</v>
      </c>
      <c r="R33" s="778">
        <v>799276.62361819996</v>
      </c>
      <c r="S33" s="1012">
        <v>802101.10585239995</v>
      </c>
      <c r="T33" s="77"/>
      <c r="V33" s="77"/>
      <c r="W33" s="77"/>
    </row>
    <row r="34" spans="1:23" ht="24.2" customHeight="1">
      <c r="A34" s="123" t="s">
        <v>409</v>
      </c>
      <c r="B34" s="389">
        <v>605259.96919680003</v>
      </c>
      <c r="C34" s="389">
        <v>595211.43435939995</v>
      </c>
      <c r="D34" s="388">
        <v>636054.5036083</v>
      </c>
      <c r="E34" s="388">
        <v>849906.14272400003</v>
      </c>
      <c r="F34" s="388">
        <v>684268.53193609999</v>
      </c>
      <c r="G34" s="388">
        <v>673728.98540779995</v>
      </c>
      <c r="H34" s="388">
        <v>670270.79335099994</v>
      </c>
      <c r="I34" s="388">
        <v>677259.67868999997</v>
      </c>
      <c r="J34" s="388">
        <v>701812.01441329997</v>
      </c>
      <c r="K34" s="388">
        <v>713391.35774330003</v>
      </c>
      <c r="L34" s="388">
        <v>707981.51840079995</v>
      </c>
      <c r="M34" s="388">
        <v>698230.2546483</v>
      </c>
      <c r="N34" s="388">
        <v>706418.5290328</v>
      </c>
      <c r="O34" s="388">
        <v>717750.90727690002</v>
      </c>
      <c r="P34" s="388">
        <v>727375.24039419997</v>
      </c>
      <c r="Q34" s="388">
        <v>755533.4401302</v>
      </c>
      <c r="R34" s="388">
        <v>782737.68604019994</v>
      </c>
      <c r="S34" s="1013">
        <v>794922.42821749998</v>
      </c>
      <c r="T34" s="77"/>
      <c r="V34" s="77"/>
      <c r="W34" s="77"/>
    </row>
    <row r="35" spans="1:23" ht="24.2" customHeight="1">
      <c r="A35" s="123" t="s">
        <v>715</v>
      </c>
      <c r="B35" s="389">
        <v>7237.4510436</v>
      </c>
      <c r="C35" s="389">
        <v>8858.6054753999997</v>
      </c>
      <c r="D35" s="388">
        <v>12942.9133618</v>
      </c>
      <c r="E35" s="388">
        <v>58294.330194800001</v>
      </c>
      <c r="F35" s="388">
        <v>11072.570332200001</v>
      </c>
      <c r="G35" s="388">
        <v>10890.3262166</v>
      </c>
      <c r="H35" s="388">
        <v>10541.2208395</v>
      </c>
      <c r="I35" s="388">
        <v>10390.4741918</v>
      </c>
      <c r="J35" s="388">
        <v>9335.6686262999992</v>
      </c>
      <c r="K35" s="388">
        <v>5736.0548280000003</v>
      </c>
      <c r="L35" s="388">
        <v>5490.6839044999997</v>
      </c>
      <c r="M35" s="388">
        <v>5234.3230944999996</v>
      </c>
      <c r="N35" s="388">
        <v>5756.0144834000002</v>
      </c>
      <c r="O35" s="388">
        <v>5348.7090464000003</v>
      </c>
      <c r="P35" s="388">
        <v>5121.0706094999996</v>
      </c>
      <c r="Q35" s="388">
        <v>12049.239500199999</v>
      </c>
      <c r="R35" s="388">
        <v>14941.973365600001</v>
      </c>
      <c r="S35" s="1013">
        <v>5701.5430643</v>
      </c>
      <c r="T35" s="77"/>
      <c r="V35" s="77"/>
      <c r="W35" s="77"/>
    </row>
    <row r="36" spans="1:23" ht="24.2" customHeight="1">
      <c r="A36" s="123" t="s">
        <v>411</v>
      </c>
      <c r="B36" s="389">
        <v>390.80865390000002</v>
      </c>
      <c r="C36" s="389">
        <v>964.90808000000004</v>
      </c>
      <c r="D36" s="388">
        <v>147.76234830000001</v>
      </c>
      <c r="E36" s="388">
        <v>148.88628560000001</v>
      </c>
      <c r="F36" s="388">
        <v>426.93479539999998</v>
      </c>
      <c r="G36" s="388">
        <v>437.19940600000001</v>
      </c>
      <c r="H36" s="388">
        <v>415.42537190000002</v>
      </c>
      <c r="I36" s="388">
        <v>391.4543946</v>
      </c>
      <c r="J36" s="388">
        <v>394.68317990000003</v>
      </c>
      <c r="K36" s="388">
        <v>394.82372609999999</v>
      </c>
      <c r="L36" s="388">
        <v>88.957932400000004</v>
      </c>
      <c r="M36" s="388">
        <v>76.503568799999996</v>
      </c>
      <c r="N36" s="388">
        <v>64.178242299999994</v>
      </c>
      <c r="O36" s="388">
        <v>66.312206799999998</v>
      </c>
      <c r="P36" s="388">
        <v>61.986432499999999</v>
      </c>
      <c r="Q36" s="388">
        <v>59.187462199999999</v>
      </c>
      <c r="R36" s="388">
        <v>64.006338400000004</v>
      </c>
      <c r="S36" s="1013">
        <v>75.417658500000002</v>
      </c>
      <c r="T36" s="77"/>
      <c r="V36" s="77"/>
      <c r="W36" s="77"/>
    </row>
    <row r="37" spans="1:23" ht="24.2" customHeight="1">
      <c r="A37" s="123" t="s">
        <v>412</v>
      </c>
      <c r="B37" s="389">
        <v>172.05329610000001</v>
      </c>
      <c r="C37" s="389">
        <v>176.6863309</v>
      </c>
      <c r="D37" s="388">
        <v>137.6237989</v>
      </c>
      <c r="E37" s="388">
        <v>144.9112863</v>
      </c>
      <c r="F37" s="388">
        <v>165.71235189999999</v>
      </c>
      <c r="G37" s="388">
        <v>171.33627369999999</v>
      </c>
      <c r="H37" s="388">
        <v>217.7318898</v>
      </c>
      <c r="I37" s="388">
        <v>162.6728272</v>
      </c>
      <c r="J37" s="388">
        <v>210.59437249999999</v>
      </c>
      <c r="K37" s="388">
        <v>213.48808840000001</v>
      </c>
      <c r="L37" s="388">
        <v>209.01370879999999</v>
      </c>
      <c r="M37" s="388">
        <v>165.07386410000001</v>
      </c>
      <c r="N37" s="388">
        <v>170.22315750000001</v>
      </c>
      <c r="O37" s="388">
        <v>158.12275220000001</v>
      </c>
      <c r="P37" s="388">
        <v>117.7491931</v>
      </c>
      <c r="Q37" s="388">
        <v>132.2592947</v>
      </c>
      <c r="R37" s="388">
        <v>92.254971800000007</v>
      </c>
      <c r="S37" s="1013">
        <v>97.189868500000003</v>
      </c>
      <c r="T37" s="77"/>
      <c r="V37" s="77"/>
      <c r="W37" s="77"/>
    </row>
    <row r="38" spans="1:23" ht="24.2" customHeight="1">
      <c r="A38" s="123" t="s">
        <v>413</v>
      </c>
      <c r="B38" s="389">
        <v>282.26782960000003</v>
      </c>
      <c r="C38" s="389">
        <v>1129.1310315999999</v>
      </c>
      <c r="D38" s="388">
        <v>2006.8216585</v>
      </c>
      <c r="E38" s="388">
        <v>24877.286856899998</v>
      </c>
      <c r="F38" s="388">
        <v>1512.4009825999999</v>
      </c>
      <c r="G38" s="388">
        <v>1504.3815942000001</v>
      </c>
      <c r="H38" s="388">
        <v>1509.5005753</v>
      </c>
      <c r="I38" s="388">
        <v>1545.5765759000001</v>
      </c>
      <c r="J38" s="388">
        <v>1551.7411468</v>
      </c>
      <c r="K38" s="388">
        <v>1573.8698201</v>
      </c>
      <c r="L38" s="388">
        <v>1511.2213303999999</v>
      </c>
      <c r="M38" s="388">
        <v>1474.0345623000001</v>
      </c>
      <c r="N38" s="388">
        <v>1436.6678044</v>
      </c>
      <c r="O38" s="388">
        <v>1138.3621106000001</v>
      </c>
      <c r="P38" s="388">
        <v>1449.6656820999999</v>
      </c>
      <c r="Q38" s="388">
        <v>1421.2828961</v>
      </c>
      <c r="R38" s="388">
        <v>1440.7029021999999</v>
      </c>
      <c r="S38" s="1013">
        <v>1304.5270436000001</v>
      </c>
      <c r="T38" s="77"/>
      <c r="V38" s="77"/>
      <c r="W38" s="77"/>
    </row>
    <row r="39" spans="1:23" ht="24.2" customHeight="1">
      <c r="A39" s="339" t="s">
        <v>415</v>
      </c>
      <c r="B39" s="391">
        <v>55532.892977700001</v>
      </c>
      <c r="C39" s="391">
        <v>90212.590647899997</v>
      </c>
      <c r="D39" s="778">
        <v>88524.840901400006</v>
      </c>
      <c r="E39" s="778">
        <v>101184.1112426</v>
      </c>
      <c r="F39" s="778">
        <v>74851.242102399992</v>
      </c>
      <c r="G39" s="778">
        <v>79592.567627300014</v>
      </c>
      <c r="H39" s="778">
        <v>80277.169282799994</v>
      </c>
      <c r="I39" s="778">
        <v>78475.653424100019</v>
      </c>
      <c r="J39" s="778">
        <v>81233.145698100008</v>
      </c>
      <c r="K39" s="778">
        <v>81887.141010099993</v>
      </c>
      <c r="L39" s="778">
        <v>79821.760813400004</v>
      </c>
      <c r="M39" s="778">
        <v>81291.17841410001</v>
      </c>
      <c r="N39" s="778">
        <v>80561.965416099993</v>
      </c>
      <c r="O39" s="778">
        <v>78087.380975599997</v>
      </c>
      <c r="P39" s="778">
        <v>79987.470278299996</v>
      </c>
      <c r="Q39" s="778">
        <v>81034.602956600007</v>
      </c>
      <c r="R39" s="778">
        <v>78167.158530799992</v>
      </c>
      <c r="S39" s="1012">
        <v>81399.185535299999</v>
      </c>
      <c r="T39" s="77"/>
      <c r="V39" s="77"/>
      <c r="W39" s="77"/>
    </row>
    <row r="40" spans="1:23">
      <c r="A40" s="338" t="s">
        <v>416</v>
      </c>
      <c r="B40" s="392">
        <v>5188.0663300509996</v>
      </c>
      <c r="C40" s="392">
        <v>10239.800088946999</v>
      </c>
      <c r="D40" s="778">
        <v>7795.7751679440007</v>
      </c>
      <c r="E40" s="778">
        <v>9085.8644146810002</v>
      </c>
      <c r="F40" s="778">
        <v>11493.582794358999</v>
      </c>
      <c r="G40" s="778">
        <v>11378.011604779998</v>
      </c>
      <c r="H40" s="778">
        <v>11272.017932236999</v>
      </c>
      <c r="I40" s="778">
        <v>11575.265074921001</v>
      </c>
      <c r="J40" s="778">
        <v>11437.22552199</v>
      </c>
      <c r="K40" s="778">
        <v>10212.547066501</v>
      </c>
      <c r="L40" s="778">
        <v>10514.849460504</v>
      </c>
      <c r="M40" s="778">
        <v>10386.91749426</v>
      </c>
      <c r="N40" s="778">
        <v>10041.085393375</v>
      </c>
      <c r="O40" s="778">
        <v>9520.7536717190014</v>
      </c>
      <c r="P40" s="778">
        <v>9856.7925307839996</v>
      </c>
      <c r="Q40" s="778">
        <v>10262.404343296001</v>
      </c>
      <c r="R40" s="778">
        <v>12329.039706031999</v>
      </c>
      <c r="S40" s="1012">
        <v>12314.547129985</v>
      </c>
      <c r="T40" s="77"/>
      <c r="V40" s="77"/>
      <c r="W40" s="77"/>
    </row>
    <row r="41" spans="1:23" ht="24.2" customHeight="1">
      <c r="A41" s="123" t="s">
        <v>409</v>
      </c>
      <c r="B41" s="393">
        <v>5111.8395028240002</v>
      </c>
      <c r="C41" s="393">
        <v>10186.593401775999</v>
      </c>
      <c r="D41" s="388">
        <v>7791.3205318640003</v>
      </c>
      <c r="E41" s="388">
        <v>9085.8644146810002</v>
      </c>
      <c r="F41" s="388">
        <v>11493.380830807</v>
      </c>
      <c r="G41" s="388">
        <v>11377.809641227999</v>
      </c>
      <c r="H41" s="388">
        <v>11271.813347578</v>
      </c>
      <c r="I41" s="388">
        <v>11575.063341569001</v>
      </c>
      <c r="J41" s="388">
        <v>11437.012509738001</v>
      </c>
      <c r="K41" s="388">
        <v>10212.039309402</v>
      </c>
      <c r="L41" s="388">
        <v>10514.647727152</v>
      </c>
      <c r="M41" s="388">
        <v>10386.91749426</v>
      </c>
      <c r="N41" s="388">
        <v>10041.079673155</v>
      </c>
      <c r="O41" s="388">
        <v>9520.7526552390009</v>
      </c>
      <c r="P41" s="388">
        <v>9856.7909726639991</v>
      </c>
      <c r="Q41" s="388">
        <v>10262.402863576001</v>
      </c>
      <c r="R41" s="388">
        <v>12328.848360672</v>
      </c>
      <c r="S41" s="1013">
        <v>12314.547129985</v>
      </c>
      <c r="T41" s="77"/>
      <c r="V41" s="77"/>
      <c r="W41" s="77"/>
    </row>
    <row r="42" spans="1:23" ht="24.2" customHeight="1">
      <c r="A42" s="123" t="s">
        <v>715</v>
      </c>
      <c r="B42" s="393">
        <v>0.13880000000000001</v>
      </c>
      <c r="C42" s="393">
        <v>0</v>
      </c>
      <c r="D42" s="388">
        <v>0</v>
      </c>
      <c r="E42" s="388">
        <v>0</v>
      </c>
      <c r="F42" s="388">
        <v>2.3020000000000001E-4</v>
      </c>
      <c r="G42" s="388">
        <v>2.3020000000000001E-4</v>
      </c>
      <c r="H42" s="388">
        <v>2.851307E-3</v>
      </c>
      <c r="I42" s="388">
        <v>0</v>
      </c>
      <c r="J42" s="388">
        <v>1.12789E-2</v>
      </c>
      <c r="K42" s="388">
        <v>0.30602374700000001</v>
      </c>
      <c r="L42" s="388">
        <v>0</v>
      </c>
      <c r="M42" s="388">
        <v>0</v>
      </c>
      <c r="N42" s="388">
        <v>5.7202199999999998E-3</v>
      </c>
      <c r="O42" s="388">
        <v>1.0164799999999999E-3</v>
      </c>
      <c r="P42" s="388">
        <v>1.5581200000000001E-3</v>
      </c>
      <c r="Q42" s="388">
        <v>1.4797199999999999E-3</v>
      </c>
      <c r="R42" s="388">
        <v>0.19134535999999999</v>
      </c>
      <c r="S42" s="1013">
        <v>0</v>
      </c>
      <c r="T42" s="77"/>
      <c r="V42" s="77"/>
      <c r="W42" s="77"/>
    </row>
    <row r="43" spans="1:23" ht="24.2" customHeight="1">
      <c r="A43" s="123" t="s">
        <v>411</v>
      </c>
      <c r="B43" s="393">
        <v>0</v>
      </c>
      <c r="C43" s="393">
        <v>0</v>
      </c>
      <c r="D43" s="388">
        <v>0</v>
      </c>
      <c r="E43" s="388">
        <v>0</v>
      </c>
      <c r="F43" s="388">
        <v>0.201733352</v>
      </c>
      <c r="G43" s="388">
        <v>0.201733352</v>
      </c>
      <c r="H43" s="388">
        <v>0.201733352</v>
      </c>
      <c r="I43" s="388">
        <v>0</v>
      </c>
      <c r="J43" s="388">
        <v>0</v>
      </c>
      <c r="K43" s="388">
        <v>0</v>
      </c>
      <c r="L43" s="388">
        <v>0</v>
      </c>
      <c r="M43" s="388">
        <v>0</v>
      </c>
      <c r="N43" s="388">
        <v>0</v>
      </c>
      <c r="O43" s="388">
        <v>0</v>
      </c>
      <c r="P43" s="388">
        <v>0</v>
      </c>
      <c r="Q43" s="388">
        <v>0</v>
      </c>
      <c r="R43" s="388">
        <v>0</v>
      </c>
      <c r="S43" s="1013">
        <v>0</v>
      </c>
      <c r="T43" s="77"/>
      <c r="V43" s="77"/>
      <c r="W43" s="77"/>
    </row>
    <row r="44" spans="1:23" ht="24.2" customHeight="1">
      <c r="A44" s="123" t="s">
        <v>412</v>
      </c>
      <c r="B44" s="393">
        <v>0</v>
      </c>
      <c r="C44" s="393">
        <v>0</v>
      </c>
      <c r="D44" s="388">
        <v>2.9583887999999999E-2</v>
      </c>
      <c r="E44" s="388">
        <v>0</v>
      </c>
      <c r="F44" s="389">
        <v>0</v>
      </c>
      <c r="G44" s="389">
        <v>0</v>
      </c>
      <c r="H44" s="389">
        <v>0</v>
      </c>
      <c r="I44" s="389">
        <v>0</v>
      </c>
      <c r="J44" s="389">
        <v>0</v>
      </c>
      <c r="K44" s="389">
        <v>0</v>
      </c>
      <c r="L44" s="388"/>
      <c r="M44" s="388">
        <v>0</v>
      </c>
      <c r="N44" s="388">
        <v>0</v>
      </c>
      <c r="O44" s="388">
        <v>0</v>
      </c>
      <c r="P44" s="388">
        <v>0</v>
      </c>
      <c r="Q44" s="388">
        <v>0</v>
      </c>
      <c r="R44" s="388">
        <v>0</v>
      </c>
      <c r="S44" s="1013">
        <v>0</v>
      </c>
      <c r="T44" s="77"/>
      <c r="V44" s="77"/>
      <c r="W44" s="77"/>
    </row>
    <row r="45" spans="1:23" ht="24.2" customHeight="1">
      <c r="A45" s="123" t="s">
        <v>413</v>
      </c>
      <c r="B45" s="389">
        <v>76.088027226999998</v>
      </c>
      <c r="C45" s="389">
        <v>53.206687170999999</v>
      </c>
      <c r="D45" s="396">
        <v>4.4250521919999999</v>
      </c>
      <c r="E45" s="396">
        <v>0</v>
      </c>
      <c r="F45" s="609">
        <v>0</v>
      </c>
      <c r="G45" s="609">
        <v>0</v>
      </c>
      <c r="H45" s="609">
        <v>0</v>
      </c>
      <c r="I45" s="609">
        <v>0.201733352</v>
      </c>
      <c r="J45" s="609">
        <v>0.201733352</v>
      </c>
      <c r="K45" s="609">
        <v>0.201733352</v>
      </c>
      <c r="L45" s="388">
        <v>0.201733352</v>
      </c>
      <c r="M45" s="388">
        <v>0</v>
      </c>
      <c r="N45" s="388">
        <v>0</v>
      </c>
      <c r="O45" s="388">
        <v>0</v>
      </c>
      <c r="P45" s="388">
        <v>0</v>
      </c>
      <c r="Q45" s="388">
        <v>0</v>
      </c>
      <c r="R45" s="388">
        <v>0</v>
      </c>
      <c r="S45" s="1013">
        <v>0</v>
      </c>
      <c r="T45" s="77"/>
      <c r="V45" s="77"/>
      <c r="W45" s="77"/>
    </row>
    <row r="46" spans="1:23" ht="25.15" customHeight="1" thickBot="1">
      <c r="A46" s="341" t="s">
        <v>417</v>
      </c>
      <c r="B46" s="398">
        <v>76.088027226999998</v>
      </c>
      <c r="C46" s="398">
        <v>53.206687170999999</v>
      </c>
      <c r="D46" s="780">
        <v>4.4546360800000002</v>
      </c>
      <c r="E46" s="780">
        <v>0</v>
      </c>
      <c r="F46" s="856">
        <v>0.201733352</v>
      </c>
      <c r="G46" s="856">
        <v>0.201733352</v>
      </c>
      <c r="H46" s="856">
        <v>0.201733352</v>
      </c>
      <c r="I46" s="856">
        <v>0.201733352</v>
      </c>
      <c r="J46" s="856">
        <v>0.201733352</v>
      </c>
      <c r="K46" s="856">
        <v>0.201733352</v>
      </c>
      <c r="L46" s="903">
        <v>0.201733352</v>
      </c>
      <c r="M46" s="903">
        <v>0</v>
      </c>
      <c r="N46" s="903">
        <v>0</v>
      </c>
      <c r="O46" s="903">
        <v>0</v>
      </c>
      <c r="P46" s="903">
        <v>0</v>
      </c>
      <c r="Q46" s="903">
        <v>0</v>
      </c>
      <c r="R46" s="903">
        <v>0</v>
      </c>
      <c r="S46" s="1069">
        <v>0</v>
      </c>
      <c r="T46" s="77"/>
      <c r="V46" s="77"/>
      <c r="W46" s="77"/>
    </row>
    <row r="47" spans="1:23" ht="75" customHeight="1">
      <c r="A47" s="1261" t="s">
        <v>297</v>
      </c>
      <c r="B47" s="1262"/>
      <c r="C47" s="1262"/>
      <c r="D47" s="1262"/>
      <c r="E47" s="1262"/>
      <c r="F47" s="1262"/>
      <c r="G47" s="1262"/>
      <c r="H47" s="1262"/>
      <c r="I47" s="1262"/>
      <c r="J47" s="1262"/>
      <c r="K47" s="1262"/>
      <c r="L47" s="1262"/>
      <c r="M47" s="1262"/>
      <c r="N47" s="1262"/>
      <c r="O47" s="1262"/>
      <c r="P47" s="1262"/>
      <c r="Q47" s="1262"/>
      <c r="R47" s="1262"/>
      <c r="S47" s="1263"/>
    </row>
    <row r="48" spans="1:23" ht="22.35" customHeight="1">
      <c r="A48" s="1210" t="s">
        <v>405</v>
      </c>
      <c r="B48" s="1495" t="s">
        <v>277</v>
      </c>
      <c r="C48" s="1235" t="s">
        <v>842</v>
      </c>
      <c r="D48" s="1234">
        <v>2021</v>
      </c>
      <c r="E48" s="1234">
        <v>2022</v>
      </c>
      <c r="F48" s="1234">
        <v>2023</v>
      </c>
      <c r="G48" s="1265">
        <v>2024</v>
      </c>
      <c r="H48" s="1265"/>
      <c r="I48" s="1265"/>
      <c r="J48" s="1265"/>
      <c r="K48" s="1265"/>
      <c r="L48" s="1265"/>
      <c r="M48" s="1265"/>
      <c r="N48" s="1265"/>
      <c r="O48" s="1265"/>
      <c r="P48" s="1265"/>
      <c r="Q48" s="1265"/>
      <c r="R48" s="1265"/>
      <c r="S48" s="1137">
        <v>2025</v>
      </c>
    </row>
    <row r="49" spans="1:21" ht="22.35" customHeight="1">
      <c r="A49" s="1210"/>
      <c r="B49" s="1495"/>
      <c r="C49" s="1242"/>
      <c r="D49" s="1475"/>
      <c r="E49" s="1234"/>
      <c r="F49" s="1234"/>
      <c r="G49" s="776" t="s">
        <v>0</v>
      </c>
      <c r="H49" s="776" t="s">
        <v>1</v>
      </c>
      <c r="I49" s="776" t="s">
        <v>2</v>
      </c>
      <c r="J49" s="776" t="s">
        <v>3</v>
      </c>
      <c r="K49" s="776" t="s">
        <v>4</v>
      </c>
      <c r="L49" s="885" t="s">
        <v>5</v>
      </c>
      <c r="M49" s="885" t="s">
        <v>6</v>
      </c>
      <c r="N49" s="885" t="s">
        <v>267</v>
      </c>
      <c r="O49" s="885" t="s">
        <v>7</v>
      </c>
      <c r="P49" s="885" t="s">
        <v>13</v>
      </c>
      <c r="Q49" s="885" t="s">
        <v>14</v>
      </c>
      <c r="R49" s="885" t="s">
        <v>15</v>
      </c>
      <c r="S49" s="1144" t="s">
        <v>0</v>
      </c>
    </row>
    <row r="50" spans="1:21" ht="24.2" customHeight="1">
      <c r="A50" s="338" t="s">
        <v>418</v>
      </c>
      <c r="B50" s="387">
        <v>516071.29589009995</v>
      </c>
      <c r="C50" s="387">
        <v>624946.11977250001</v>
      </c>
      <c r="D50" s="778">
        <v>679493.97397190006</v>
      </c>
      <c r="E50" s="778">
        <v>717048.64861099992</v>
      </c>
      <c r="F50" s="778">
        <v>771694.89872420009</v>
      </c>
      <c r="G50" s="778">
        <v>789641.13313560002</v>
      </c>
      <c r="H50" s="778">
        <v>774297.8621575</v>
      </c>
      <c r="I50" s="778">
        <v>793511.92142180004</v>
      </c>
      <c r="J50" s="778">
        <v>792664.41500610008</v>
      </c>
      <c r="K50" s="778">
        <v>795063.46238649997</v>
      </c>
      <c r="L50" s="778">
        <v>814783.00941680011</v>
      </c>
      <c r="M50" s="778">
        <v>810670.00803480006</v>
      </c>
      <c r="N50" s="778">
        <v>820623.7084170999</v>
      </c>
      <c r="O50" s="778">
        <v>841853.09813699999</v>
      </c>
      <c r="P50" s="778">
        <v>859185.04694199993</v>
      </c>
      <c r="Q50" s="778">
        <v>845775.22138610005</v>
      </c>
      <c r="R50" s="778">
        <v>827964.84765280015</v>
      </c>
      <c r="S50" s="1012">
        <v>828898.07547010004</v>
      </c>
      <c r="U50" s="53"/>
    </row>
    <row r="51" spans="1:21" ht="24.2" customHeight="1">
      <c r="A51" s="123" t="s">
        <v>409</v>
      </c>
      <c r="B51" s="389">
        <v>493329.45663969999</v>
      </c>
      <c r="C51" s="389">
        <v>601918.05206599995</v>
      </c>
      <c r="D51" s="388">
        <v>657301.59521960001</v>
      </c>
      <c r="E51" s="388">
        <v>697212.34849240002</v>
      </c>
      <c r="F51" s="388">
        <v>745692.44561459997</v>
      </c>
      <c r="G51" s="388">
        <v>757215.87186399999</v>
      </c>
      <c r="H51" s="388">
        <v>742893.05734279996</v>
      </c>
      <c r="I51" s="388">
        <v>761346.90089679998</v>
      </c>
      <c r="J51" s="388">
        <v>760085.75706580002</v>
      </c>
      <c r="K51" s="388">
        <v>762029.04404319997</v>
      </c>
      <c r="L51" s="388">
        <v>782624.94028510002</v>
      </c>
      <c r="M51" s="388">
        <v>778505.38602700003</v>
      </c>
      <c r="N51" s="388">
        <v>788144.25268359995</v>
      </c>
      <c r="O51" s="388">
        <v>808419.19680919999</v>
      </c>
      <c r="P51" s="388">
        <v>825812.34613750002</v>
      </c>
      <c r="Q51" s="388">
        <v>811599.32241919998</v>
      </c>
      <c r="R51" s="388">
        <v>795258.05431250005</v>
      </c>
      <c r="S51" s="1013">
        <v>788930.44105110003</v>
      </c>
    </row>
    <row r="52" spans="1:21" ht="24.2" customHeight="1">
      <c r="A52" s="123" t="s">
        <v>715</v>
      </c>
      <c r="B52" s="389">
        <v>11213.2183656</v>
      </c>
      <c r="C52" s="389">
        <v>9538.8452254000003</v>
      </c>
      <c r="D52" s="388">
        <v>9136.6750111000001</v>
      </c>
      <c r="E52" s="388">
        <v>8301.5516535999996</v>
      </c>
      <c r="F52" s="388">
        <v>13314.213787500001</v>
      </c>
      <c r="G52" s="388">
        <v>18707.775506099999</v>
      </c>
      <c r="H52" s="388">
        <v>17511.187951200001</v>
      </c>
      <c r="I52" s="388">
        <v>17936.0694095</v>
      </c>
      <c r="J52" s="388">
        <v>17605.863280199999</v>
      </c>
      <c r="K52" s="388">
        <v>17119.6531168</v>
      </c>
      <c r="L52" s="388">
        <v>17021.968126100001</v>
      </c>
      <c r="M52" s="388">
        <v>16690.9590279</v>
      </c>
      <c r="N52" s="388">
        <v>17015.072494799999</v>
      </c>
      <c r="O52" s="388">
        <v>17648.361760899999</v>
      </c>
      <c r="P52" s="388">
        <v>17524.920326799998</v>
      </c>
      <c r="Q52" s="388">
        <v>18021.555413900001</v>
      </c>
      <c r="R52" s="388">
        <v>17276.580361200002</v>
      </c>
      <c r="S52" s="1013">
        <v>23399.266545499999</v>
      </c>
    </row>
    <row r="53" spans="1:21" ht="24.2" customHeight="1">
      <c r="A53" s="123" t="s">
        <v>411</v>
      </c>
      <c r="B53" s="389">
        <v>754.37153499999999</v>
      </c>
      <c r="C53" s="389">
        <v>372.77314239999998</v>
      </c>
      <c r="D53" s="388">
        <v>632.10927500000003</v>
      </c>
      <c r="E53" s="388">
        <v>491.42523569999997</v>
      </c>
      <c r="F53" s="388">
        <v>665.88583879999999</v>
      </c>
      <c r="G53" s="388">
        <v>1144.520706</v>
      </c>
      <c r="H53" s="388">
        <v>1190.8828314</v>
      </c>
      <c r="I53" s="388">
        <v>1152.1334042999999</v>
      </c>
      <c r="J53" s="388">
        <v>1348.1137378999999</v>
      </c>
      <c r="K53" s="388">
        <v>1553.9363100999999</v>
      </c>
      <c r="L53" s="388">
        <v>1182.9378744000001</v>
      </c>
      <c r="M53" s="388">
        <v>1296.5714962</v>
      </c>
      <c r="N53" s="388">
        <v>1116.9202121999999</v>
      </c>
      <c r="O53" s="388">
        <v>1218.9587956</v>
      </c>
      <c r="P53" s="388">
        <v>1304.7091911</v>
      </c>
      <c r="Q53" s="388">
        <v>1328.4018967</v>
      </c>
      <c r="R53" s="388">
        <v>931.38479199999995</v>
      </c>
      <c r="S53" s="1013">
        <v>1428.9843860000001</v>
      </c>
    </row>
    <row r="54" spans="1:21" ht="24.2" customHeight="1">
      <c r="A54" s="123" t="s">
        <v>412</v>
      </c>
      <c r="B54" s="389">
        <v>793.11712499999999</v>
      </c>
      <c r="C54" s="389">
        <v>674.85580340000001</v>
      </c>
      <c r="D54" s="388">
        <v>756.18289789999994</v>
      </c>
      <c r="E54" s="388">
        <v>655.67739419999998</v>
      </c>
      <c r="F54" s="388">
        <v>1413.8839962</v>
      </c>
      <c r="G54" s="388">
        <v>1270.3527873</v>
      </c>
      <c r="H54" s="388">
        <v>1402.1545692</v>
      </c>
      <c r="I54" s="388">
        <v>1650.1603391000001</v>
      </c>
      <c r="J54" s="388">
        <v>1632.0133304999999</v>
      </c>
      <c r="K54" s="388">
        <v>2075.2609871999998</v>
      </c>
      <c r="L54" s="388">
        <v>2338.0795084000001</v>
      </c>
      <c r="M54" s="388">
        <v>1778.9407071999999</v>
      </c>
      <c r="N54" s="388">
        <v>1334.7037937</v>
      </c>
      <c r="O54" s="388">
        <v>1275.7639939999999</v>
      </c>
      <c r="P54" s="388">
        <v>1093.0662764000001</v>
      </c>
      <c r="Q54" s="388">
        <v>1188.8322665000001</v>
      </c>
      <c r="R54" s="388">
        <v>1263.2720624999999</v>
      </c>
      <c r="S54" s="1013">
        <v>1365.5048343000001</v>
      </c>
    </row>
    <row r="55" spans="1:21" ht="24.2" customHeight="1">
      <c r="A55" s="123" t="s">
        <v>413</v>
      </c>
      <c r="B55" s="389">
        <v>9981.1322247999997</v>
      </c>
      <c r="C55" s="389">
        <v>12441.5935353</v>
      </c>
      <c r="D55" s="388">
        <v>11667.4115683</v>
      </c>
      <c r="E55" s="388">
        <v>10387.6458351</v>
      </c>
      <c r="F55" s="388">
        <v>10608.469487099999</v>
      </c>
      <c r="G55" s="388">
        <v>11302.6122722</v>
      </c>
      <c r="H55" s="388">
        <v>11300.579462899999</v>
      </c>
      <c r="I55" s="388">
        <v>11426.6573721</v>
      </c>
      <c r="J55" s="388">
        <v>11992.667591699999</v>
      </c>
      <c r="K55" s="388">
        <v>12285.5679292</v>
      </c>
      <c r="L55" s="388">
        <v>11615.083622800001</v>
      </c>
      <c r="M55" s="388">
        <v>12398.150776500001</v>
      </c>
      <c r="N55" s="388">
        <v>13012.759232799999</v>
      </c>
      <c r="O55" s="388">
        <v>13290.8167773</v>
      </c>
      <c r="P55" s="388">
        <v>13450.0050102</v>
      </c>
      <c r="Q55" s="388">
        <v>13637.1093898</v>
      </c>
      <c r="R55" s="388">
        <v>13235.5561246</v>
      </c>
      <c r="S55" s="1013">
        <v>13773.878653199999</v>
      </c>
    </row>
    <row r="56" spans="1:21" ht="24">
      <c r="A56" s="338" t="s">
        <v>414</v>
      </c>
      <c r="B56" s="390">
        <v>31457.969402100003</v>
      </c>
      <c r="C56" s="390">
        <v>26782.2281984</v>
      </c>
      <c r="D56" s="778">
        <v>26230.249876099999</v>
      </c>
      <c r="E56" s="778">
        <v>33136.160717600003</v>
      </c>
      <c r="F56" s="778">
        <v>37846.903638499993</v>
      </c>
      <c r="G56" s="778">
        <v>36163.076097399993</v>
      </c>
      <c r="H56" s="778">
        <v>36166.479698099996</v>
      </c>
      <c r="I56" s="778">
        <v>37131.228178400001</v>
      </c>
      <c r="J56" s="778">
        <v>36638.2632772</v>
      </c>
      <c r="K56" s="778">
        <v>37735.949438099997</v>
      </c>
      <c r="L56" s="778">
        <v>37168.157402499994</v>
      </c>
      <c r="M56" s="778">
        <v>37601.867761099988</v>
      </c>
      <c r="N56" s="778">
        <v>37741.857010899999</v>
      </c>
      <c r="O56" s="778">
        <v>36442.871266000002</v>
      </c>
      <c r="P56" s="778">
        <v>36278.891769900009</v>
      </c>
      <c r="Q56" s="778">
        <v>35664.702863899991</v>
      </c>
      <c r="R56" s="778">
        <v>34111.730283600002</v>
      </c>
      <c r="S56" s="1012">
        <v>30594.4607899</v>
      </c>
    </row>
    <row r="57" spans="1:21" ht="24.2" customHeight="1">
      <c r="A57" s="123" t="s">
        <v>409</v>
      </c>
      <c r="B57" s="389">
        <v>30879.965075200002</v>
      </c>
      <c r="C57" s="389">
        <v>26050.660869899999</v>
      </c>
      <c r="D57" s="388">
        <v>25570.897654299999</v>
      </c>
      <c r="E57" s="388">
        <v>32790.295797799998</v>
      </c>
      <c r="F57" s="388">
        <v>37368.9971238</v>
      </c>
      <c r="G57" s="388">
        <v>35625.263985500002</v>
      </c>
      <c r="H57" s="388">
        <v>35691.448499099999</v>
      </c>
      <c r="I57" s="388">
        <v>36645.963065800002</v>
      </c>
      <c r="J57" s="388">
        <v>36172.002829700003</v>
      </c>
      <c r="K57" s="388">
        <v>37262.555746799997</v>
      </c>
      <c r="L57" s="388">
        <v>36669.462782499999</v>
      </c>
      <c r="M57" s="388">
        <v>37086.848879999998</v>
      </c>
      <c r="N57" s="388">
        <v>37240.577380100003</v>
      </c>
      <c r="O57" s="388">
        <v>35921.328771499997</v>
      </c>
      <c r="P57" s="388">
        <v>35832.989008899996</v>
      </c>
      <c r="Q57" s="388">
        <v>35169.192940100002</v>
      </c>
      <c r="R57" s="388">
        <v>33662.2238459</v>
      </c>
      <c r="S57" s="1013">
        <v>30108.295429199999</v>
      </c>
    </row>
    <row r="58" spans="1:21" ht="24.2" customHeight="1">
      <c r="A58" s="123" t="s">
        <v>715</v>
      </c>
      <c r="B58" s="389">
        <v>194.49176320000001</v>
      </c>
      <c r="C58" s="389">
        <v>71.449938799999998</v>
      </c>
      <c r="D58" s="388">
        <v>152.37741879999999</v>
      </c>
      <c r="E58" s="388">
        <v>79.327598300000005</v>
      </c>
      <c r="F58" s="388">
        <v>206.78586050000001</v>
      </c>
      <c r="G58" s="388">
        <v>264.16269949999997</v>
      </c>
      <c r="H58" s="388">
        <v>201.43984140000001</v>
      </c>
      <c r="I58" s="388">
        <v>183.110209</v>
      </c>
      <c r="J58" s="388">
        <v>164.9456788</v>
      </c>
      <c r="K58" s="388">
        <v>147.0746402</v>
      </c>
      <c r="L58" s="388">
        <v>144.00019349999999</v>
      </c>
      <c r="M58" s="388">
        <v>197.5306085</v>
      </c>
      <c r="N58" s="388">
        <v>211.06880630000001</v>
      </c>
      <c r="O58" s="388">
        <v>207.84652629999999</v>
      </c>
      <c r="P58" s="388">
        <v>126.4473301</v>
      </c>
      <c r="Q58" s="388">
        <v>175.01624670000001</v>
      </c>
      <c r="R58" s="388">
        <v>174.79036930000001</v>
      </c>
      <c r="S58" s="1013">
        <v>209.79945169999999</v>
      </c>
    </row>
    <row r="59" spans="1:21" ht="24.2" customHeight="1">
      <c r="A59" s="123" t="s">
        <v>411</v>
      </c>
      <c r="B59" s="389">
        <v>8.0531137000000008</v>
      </c>
      <c r="C59" s="389">
        <v>4.3079397999999998</v>
      </c>
      <c r="D59" s="388">
        <v>4.2174972999999998</v>
      </c>
      <c r="E59" s="388">
        <v>5.4966140000000001</v>
      </c>
      <c r="F59" s="388">
        <v>1.6627856000000001</v>
      </c>
      <c r="G59" s="388">
        <v>11.2521448</v>
      </c>
      <c r="H59" s="388">
        <v>7.2962267000000001</v>
      </c>
      <c r="I59" s="388">
        <v>17.4802441</v>
      </c>
      <c r="J59" s="388">
        <v>14.0538218</v>
      </c>
      <c r="K59" s="388">
        <v>33.664898600000001</v>
      </c>
      <c r="L59" s="388">
        <v>5.0526925</v>
      </c>
      <c r="M59" s="388">
        <v>6.9521069000000004</v>
      </c>
      <c r="N59" s="388">
        <v>3.8721549</v>
      </c>
      <c r="O59" s="388">
        <v>2.3053754</v>
      </c>
      <c r="P59" s="388">
        <v>10.018165099999999</v>
      </c>
      <c r="Q59" s="388">
        <v>3.0296644000000001</v>
      </c>
      <c r="R59" s="388">
        <v>3.6677303000000001</v>
      </c>
      <c r="S59" s="1013">
        <v>5.8227624000000002</v>
      </c>
    </row>
    <row r="60" spans="1:21" ht="24.2" customHeight="1">
      <c r="A60" s="123" t="s">
        <v>412</v>
      </c>
      <c r="B60" s="389">
        <v>4.0542499000000003</v>
      </c>
      <c r="C60" s="389">
        <v>2.4651345999999998</v>
      </c>
      <c r="D60" s="388">
        <v>2.1366160999999999</v>
      </c>
      <c r="E60" s="388">
        <v>2.3265820000000001</v>
      </c>
      <c r="F60" s="388">
        <v>6.4002249999999998</v>
      </c>
      <c r="G60" s="388">
        <v>1.4119305</v>
      </c>
      <c r="H60" s="388">
        <v>5.5554576000000004</v>
      </c>
      <c r="I60" s="388">
        <v>10.689106199999999</v>
      </c>
      <c r="J60" s="388">
        <v>11.2208766</v>
      </c>
      <c r="K60" s="388">
        <v>19.2402941</v>
      </c>
      <c r="L60" s="388">
        <v>40.4161979</v>
      </c>
      <c r="M60" s="388">
        <v>18.035068899999999</v>
      </c>
      <c r="N60" s="388">
        <v>10.7033209</v>
      </c>
      <c r="O60" s="388">
        <v>3.2319116000000001</v>
      </c>
      <c r="P60" s="388">
        <v>1.6002586000000001</v>
      </c>
      <c r="Q60" s="388">
        <v>9.5081723999999994</v>
      </c>
      <c r="R60" s="388">
        <v>2.9007003999999998</v>
      </c>
      <c r="S60" s="1013">
        <v>4.1063571000000003</v>
      </c>
    </row>
    <row r="61" spans="1:21" ht="24.2" customHeight="1">
      <c r="A61" s="123" t="s">
        <v>413</v>
      </c>
      <c r="B61" s="389">
        <v>371.4052001</v>
      </c>
      <c r="C61" s="389">
        <v>653.34431529999995</v>
      </c>
      <c r="D61" s="388">
        <v>500.62068959999999</v>
      </c>
      <c r="E61" s="388">
        <v>258.71412550000002</v>
      </c>
      <c r="F61" s="388">
        <v>263.05764360000001</v>
      </c>
      <c r="G61" s="388">
        <v>260.98533709999998</v>
      </c>
      <c r="H61" s="388">
        <v>260.73967329999999</v>
      </c>
      <c r="I61" s="388">
        <v>273.98555329999999</v>
      </c>
      <c r="J61" s="388">
        <v>276.04007030000002</v>
      </c>
      <c r="K61" s="388">
        <v>273.41385839999998</v>
      </c>
      <c r="L61" s="388">
        <v>309.2255361</v>
      </c>
      <c r="M61" s="388">
        <v>292.50109680000003</v>
      </c>
      <c r="N61" s="388">
        <v>275.63534870000001</v>
      </c>
      <c r="O61" s="388">
        <v>308.15868119999999</v>
      </c>
      <c r="P61" s="388">
        <v>307.83700720000002</v>
      </c>
      <c r="Q61" s="388">
        <v>307.95584029999998</v>
      </c>
      <c r="R61" s="388">
        <v>268.14763770000002</v>
      </c>
      <c r="S61" s="1013">
        <v>266.43678949999997</v>
      </c>
    </row>
    <row r="62" spans="1:21" ht="24.2" customHeight="1">
      <c r="A62" s="339" t="s">
        <v>415</v>
      </c>
      <c r="B62" s="394">
        <v>11912.133448499999</v>
      </c>
      <c r="C62" s="394">
        <v>14149.339870800002</v>
      </c>
      <c r="D62" s="778">
        <v>13562.6785442</v>
      </c>
      <c r="E62" s="778">
        <v>11801.285786500001</v>
      </c>
      <c r="F62" s="778">
        <v>12959.359976299997</v>
      </c>
      <c r="G62" s="778">
        <v>13991.135177900002</v>
      </c>
      <c r="H62" s="778">
        <v>14167.2082211</v>
      </c>
      <c r="I62" s="778">
        <v>14531.1060191</v>
      </c>
      <c r="J62" s="778">
        <v>15274.1094288</v>
      </c>
      <c r="K62" s="778">
        <v>16241.084277599999</v>
      </c>
      <c r="L62" s="778">
        <v>15490.795432100002</v>
      </c>
      <c r="M62" s="778">
        <v>15791.151252500002</v>
      </c>
      <c r="N62" s="778">
        <v>15754.5940632</v>
      </c>
      <c r="O62" s="778">
        <v>16099.235535100001</v>
      </c>
      <c r="P62" s="778">
        <v>16167.2359086</v>
      </c>
      <c r="Q62" s="778">
        <v>16474.837230099998</v>
      </c>
      <c r="R62" s="778">
        <v>15704.9290475</v>
      </c>
      <c r="S62" s="1012">
        <v>16844.7337825</v>
      </c>
    </row>
    <row r="63" spans="1:21">
      <c r="A63" s="338" t="s">
        <v>416</v>
      </c>
      <c r="B63" s="387">
        <v>4395.8335714360001</v>
      </c>
      <c r="C63" s="387">
        <v>4756.3571545900004</v>
      </c>
      <c r="D63" s="778">
        <v>4406.5653187540001</v>
      </c>
      <c r="E63" s="778">
        <v>8400.2335364840019</v>
      </c>
      <c r="F63" s="778">
        <v>11769.527254506</v>
      </c>
      <c r="G63" s="778">
        <v>11218.415994365001</v>
      </c>
      <c r="H63" s="778">
        <v>11205.143125204999</v>
      </c>
      <c r="I63" s="778">
        <v>9896.4373667780001</v>
      </c>
      <c r="J63" s="778">
        <v>9883.4180544699993</v>
      </c>
      <c r="K63" s="778">
        <v>9743.9297221650013</v>
      </c>
      <c r="L63" s="778">
        <v>9760.7517407639989</v>
      </c>
      <c r="M63" s="778">
        <v>10450.049443882001</v>
      </c>
      <c r="N63" s="778">
        <v>10268.300019716</v>
      </c>
      <c r="O63" s="778">
        <v>10250.748481263001</v>
      </c>
      <c r="P63" s="778">
        <v>9656.8221696870005</v>
      </c>
      <c r="Q63" s="778">
        <v>10382.828000626001</v>
      </c>
      <c r="R63" s="778">
        <v>12826.474984266999</v>
      </c>
      <c r="S63" s="1012">
        <v>12400.869813087</v>
      </c>
    </row>
    <row r="64" spans="1:21" ht="24.2" customHeight="1">
      <c r="A64" s="123" t="s">
        <v>409</v>
      </c>
      <c r="B64" s="389">
        <v>4381.3110745699996</v>
      </c>
      <c r="C64" s="389">
        <v>4743.401758045</v>
      </c>
      <c r="D64" s="388">
        <v>4406.298455999</v>
      </c>
      <c r="E64" s="388">
        <v>8389.3342177850009</v>
      </c>
      <c r="F64" s="388">
        <v>11730.982076732</v>
      </c>
      <c r="G64" s="388">
        <v>11115.999243897</v>
      </c>
      <c r="H64" s="388">
        <v>11082.390441125999</v>
      </c>
      <c r="I64" s="388">
        <v>9737.9775276790006</v>
      </c>
      <c r="J64" s="388">
        <v>9752.9082436280005</v>
      </c>
      <c r="K64" s="388">
        <v>9620.2918295250001</v>
      </c>
      <c r="L64" s="388">
        <v>9611.1035670839992</v>
      </c>
      <c r="M64" s="388">
        <v>10337.979228389</v>
      </c>
      <c r="N64" s="388">
        <v>10152.336042835999</v>
      </c>
      <c r="O64" s="388">
        <v>10134.826404433001</v>
      </c>
      <c r="P64" s="388">
        <v>9540.8976633700004</v>
      </c>
      <c r="Q64" s="388">
        <v>10267.040618441</v>
      </c>
      <c r="R64" s="388">
        <v>12722.450043299999</v>
      </c>
      <c r="S64" s="1013">
        <v>12296.97835116</v>
      </c>
    </row>
    <row r="65" spans="1:23" ht="24.2" customHeight="1">
      <c r="A65" s="123" t="s">
        <v>715</v>
      </c>
      <c r="B65" s="389">
        <v>0</v>
      </c>
      <c r="C65" s="389">
        <v>12.688533789999999</v>
      </c>
      <c r="D65" s="388">
        <v>0</v>
      </c>
      <c r="E65" s="388">
        <v>10.53773664</v>
      </c>
      <c r="F65" s="388">
        <v>9.290819033</v>
      </c>
      <c r="G65" s="388">
        <v>10.20964916</v>
      </c>
      <c r="H65" s="388">
        <v>38.119547875999999</v>
      </c>
      <c r="I65" s="388">
        <v>79.195507681999999</v>
      </c>
      <c r="J65" s="388">
        <v>44.968373391999997</v>
      </c>
      <c r="K65" s="388">
        <v>15.23061154</v>
      </c>
      <c r="L65" s="388">
        <v>42.460923309999998</v>
      </c>
      <c r="M65" s="388">
        <v>0</v>
      </c>
      <c r="N65" s="388">
        <v>3.8870852020000002</v>
      </c>
      <c r="O65" s="388">
        <v>3.8390217249999998</v>
      </c>
      <c r="P65" s="388">
        <v>3.8390217249999998</v>
      </c>
      <c r="Q65" s="388">
        <v>0</v>
      </c>
      <c r="R65" s="388">
        <v>0</v>
      </c>
      <c r="S65" s="1013">
        <v>0</v>
      </c>
    </row>
    <row r="66" spans="1:23" ht="24.2" customHeight="1">
      <c r="A66" s="123" t="s">
        <v>411</v>
      </c>
      <c r="B66" s="389">
        <v>0</v>
      </c>
      <c r="C66" s="389">
        <v>0</v>
      </c>
      <c r="D66" s="388">
        <v>0</v>
      </c>
      <c r="E66" s="388">
        <v>0</v>
      </c>
      <c r="F66" s="388">
        <v>5.3435610310000001</v>
      </c>
      <c r="G66" s="388">
        <v>0</v>
      </c>
      <c r="H66" s="388">
        <v>0</v>
      </c>
      <c r="I66" s="388">
        <v>0</v>
      </c>
      <c r="J66" s="388">
        <v>8.3333333330000006</v>
      </c>
      <c r="K66" s="388">
        <v>16.395582133000001</v>
      </c>
      <c r="L66" s="388">
        <v>3.3305650560000002</v>
      </c>
      <c r="M66" s="388">
        <v>0</v>
      </c>
      <c r="N66" s="388">
        <v>0</v>
      </c>
      <c r="O66" s="388">
        <v>0</v>
      </c>
      <c r="P66" s="388">
        <v>0</v>
      </c>
      <c r="Q66" s="388">
        <v>0</v>
      </c>
      <c r="R66" s="388">
        <v>0</v>
      </c>
      <c r="S66" s="1013">
        <v>0</v>
      </c>
    </row>
    <row r="67" spans="1:23" ht="24.2" customHeight="1">
      <c r="A67" s="123" t="s">
        <v>412</v>
      </c>
      <c r="B67" s="389">
        <v>0</v>
      </c>
      <c r="C67" s="389">
        <v>0</v>
      </c>
      <c r="D67" s="388">
        <v>0</v>
      </c>
      <c r="E67" s="388">
        <v>0</v>
      </c>
      <c r="F67" s="388">
        <v>3.7500000249999998</v>
      </c>
      <c r="G67" s="388">
        <v>5.223561031</v>
      </c>
      <c r="H67" s="388">
        <v>0</v>
      </c>
      <c r="I67" s="388">
        <v>0</v>
      </c>
      <c r="J67" s="388">
        <v>0</v>
      </c>
      <c r="K67" s="388">
        <v>15.75</v>
      </c>
      <c r="L67" s="388">
        <v>16.396787215</v>
      </c>
      <c r="M67" s="388">
        <v>19.728635014000002</v>
      </c>
      <c r="N67" s="388">
        <v>3.3306400370000002</v>
      </c>
      <c r="O67" s="388">
        <v>0</v>
      </c>
      <c r="P67" s="388">
        <v>0</v>
      </c>
      <c r="Q67" s="388">
        <v>0</v>
      </c>
      <c r="R67" s="388">
        <v>0</v>
      </c>
      <c r="S67" s="1013">
        <v>0</v>
      </c>
    </row>
    <row r="68" spans="1:23" ht="24.2" customHeight="1">
      <c r="A68" s="123" t="s">
        <v>413</v>
      </c>
      <c r="B68" s="389">
        <v>14.522496865999999</v>
      </c>
      <c r="C68" s="389">
        <v>0.26686275500000001</v>
      </c>
      <c r="D68" s="396">
        <v>0.26686275500000001</v>
      </c>
      <c r="E68" s="396">
        <v>0.36158205900000001</v>
      </c>
      <c r="F68" s="396">
        <v>20.160797684999999</v>
      </c>
      <c r="G68" s="396">
        <v>86.983540277000003</v>
      </c>
      <c r="H68" s="396">
        <v>84.633136203000007</v>
      </c>
      <c r="I68" s="396">
        <v>79.264331416999994</v>
      </c>
      <c r="J68" s="396">
        <v>77.208104117000005</v>
      </c>
      <c r="K68" s="396">
        <v>76.261698967000001</v>
      </c>
      <c r="L68" s="396">
        <v>87.459898099</v>
      </c>
      <c r="M68" s="396">
        <v>92.341580479000001</v>
      </c>
      <c r="N68" s="396">
        <v>108.746251641</v>
      </c>
      <c r="O68" s="396">
        <v>112.083055105</v>
      </c>
      <c r="P68" s="396">
        <v>112.085484592</v>
      </c>
      <c r="Q68" s="396">
        <v>115.787382185</v>
      </c>
      <c r="R68" s="396">
        <v>104.02494096700001</v>
      </c>
      <c r="S68" s="1014">
        <v>103.89146192699999</v>
      </c>
    </row>
    <row r="69" spans="1:23" ht="25.15" customHeight="1" thickBot="1">
      <c r="A69" s="341" t="s">
        <v>417</v>
      </c>
      <c r="B69" s="398">
        <v>14.522496865999999</v>
      </c>
      <c r="C69" s="398">
        <v>0.26686275500000001</v>
      </c>
      <c r="D69" s="780">
        <v>0.26686275500000001</v>
      </c>
      <c r="E69" s="780">
        <v>0.36158205900000001</v>
      </c>
      <c r="F69" s="780">
        <v>29.254358740999997</v>
      </c>
      <c r="G69" s="780">
        <v>92.207101308000006</v>
      </c>
      <c r="H69" s="780">
        <v>84.633136203000007</v>
      </c>
      <c r="I69" s="780">
        <v>79.264331416999994</v>
      </c>
      <c r="J69" s="780">
        <v>85.541437450000004</v>
      </c>
      <c r="K69" s="780">
        <v>108.40728110000001</v>
      </c>
      <c r="L69" s="780">
        <v>107.18725037</v>
      </c>
      <c r="M69" s="780">
        <v>112.07021549300001</v>
      </c>
      <c r="N69" s="780">
        <v>112.076891678</v>
      </c>
      <c r="O69" s="780">
        <v>112.083055105</v>
      </c>
      <c r="P69" s="780">
        <v>112.085484592</v>
      </c>
      <c r="Q69" s="780">
        <v>115.787382185</v>
      </c>
      <c r="R69" s="780">
        <v>104.02494096700001</v>
      </c>
      <c r="S69" s="1015">
        <v>103.89146192699999</v>
      </c>
    </row>
    <row r="70" spans="1:23" ht="75" customHeight="1">
      <c r="A70" s="1261" t="s">
        <v>298</v>
      </c>
      <c r="B70" s="1262"/>
      <c r="C70" s="1262"/>
      <c r="D70" s="1262"/>
      <c r="E70" s="1262"/>
      <c r="F70" s="1262"/>
      <c r="G70" s="1262"/>
      <c r="H70" s="1262"/>
      <c r="I70" s="1262"/>
      <c r="J70" s="1262"/>
      <c r="K70" s="1262"/>
      <c r="L70" s="1262"/>
      <c r="M70" s="1262"/>
      <c r="N70" s="1262"/>
      <c r="O70" s="1262"/>
      <c r="P70" s="1262"/>
      <c r="Q70" s="1262"/>
      <c r="R70" s="1262"/>
      <c r="S70" s="1263"/>
    </row>
    <row r="71" spans="1:23" ht="22.35" customHeight="1">
      <c r="A71" s="1210" t="s">
        <v>405</v>
      </c>
      <c r="B71" s="1495" t="s">
        <v>277</v>
      </c>
      <c r="C71" s="1235" t="s">
        <v>842</v>
      </c>
      <c r="D71" s="1234">
        <v>2021</v>
      </c>
      <c r="E71" s="1234">
        <v>2022</v>
      </c>
      <c r="F71" s="1234">
        <v>2023</v>
      </c>
      <c r="G71" s="1234">
        <v>2024</v>
      </c>
      <c r="H71" s="1234"/>
      <c r="I71" s="1234"/>
      <c r="J71" s="1234"/>
      <c r="K71" s="1234"/>
      <c r="L71" s="1234"/>
      <c r="M71" s="1234"/>
      <c r="N71" s="1234"/>
      <c r="O71" s="1234"/>
      <c r="P71" s="1234"/>
      <c r="Q71" s="1234"/>
      <c r="R71" s="1234"/>
      <c r="S71" s="1135">
        <v>2025</v>
      </c>
    </row>
    <row r="72" spans="1:23" ht="22.35" customHeight="1">
      <c r="A72" s="1210"/>
      <c r="B72" s="1495"/>
      <c r="C72" s="1242"/>
      <c r="D72" s="1475"/>
      <c r="E72" s="1234"/>
      <c r="F72" s="1234"/>
      <c r="G72" s="776" t="s">
        <v>0</v>
      </c>
      <c r="H72" s="776" t="s">
        <v>1</v>
      </c>
      <c r="I72" s="776" t="s">
        <v>2</v>
      </c>
      <c r="J72" s="776" t="s">
        <v>3</v>
      </c>
      <c r="K72" s="776" t="s">
        <v>4</v>
      </c>
      <c r="L72" s="885" t="s">
        <v>5</v>
      </c>
      <c r="M72" s="885" t="s">
        <v>6</v>
      </c>
      <c r="N72" s="885" t="s">
        <v>267</v>
      </c>
      <c r="O72" s="885" t="s">
        <v>7</v>
      </c>
      <c r="P72" s="885" t="s">
        <v>13</v>
      </c>
      <c r="Q72" s="885" t="s">
        <v>14</v>
      </c>
      <c r="R72" s="885" t="s">
        <v>15</v>
      </c>
      <c r="S72" s="1144" t="s">
        <v>0</v>
      </c>
    </row>
    <row r="73" spans="1:23" ht="24.2" customHeight="1">
      <c r="A73" s="338" t="s">
        <v>418</v>
      </c>
      <c r="B73" s="386">
        <v>2880930.2602519998</v>
      </c>
      <c r="C73" s="386">
        <v>3343329.1945121996</v>
      </c>
      <c r="D73" s="778">
        <v>3500623.8266706001</v>
      </c>
      <c r="E73" s="778">
        <v>3807306.6547597991</v>
      </c>
      <c r="F73" s="778">
        <v>4129348.6886876002</v>
      </c>
      <c r="G73" s="778">
        <v>4363072.7388944998</v>
      </c>
      <c r="H73" s="778">
        <v>4174584.6192947999</v>
      </c>
      <c r="I73" s="778">
        <v>4246109.3299317993</v>
      </c>
      <c r="J73" s="778">
        <v>2450845.8806444998</v>
      </c>
      <c r="K73" s="778">
        <v>4265579.8799553001</v>
      </c>
      <c r="L73" s="778">
        <v>4349245.1149190003</v>
      </c>
      <c r="M73" s="778">
        <v>4400130.6474114992</v>
      </c>
      <c r="N73" s="778">
        <v>4392262.4122561002</v>
      </c>
      <c r="O73" s="778">
        <v>4416124.2516066004</v>
      </c>
      <c r="P73" s="778">
        <v>4443897.3970142994</v>
      </c>
      <c r="Q73" s="778">
        <v>4478038.7737189</v>
      </c>
      <c r="R73" s="778">
        <v>4486780.9239748996</v>
      </c>
      <c r="S73" s="1012">
        <v>4467349.3972448995</v>
      </c>
      <c r="T73" s="77"/>
      <c r="U73" s="53"/>
      <c r="V73" s="77"/>
      <c r="W73" s="77"/>
    </row>
    <row r="74" spans="1:23" ht="24.2" customHeight="1">
      <c r="A74" s="123" t="s">
        <v>409</v>
      </c>
      <c r="B74" s="388">
        <v>2718598.7584572001</v>
      </c>
      <c r="C74" s="388">
        <v>3173789.1320051001</v>
      </c>
      <c r="D74" s="388">
        <v>3333912.7365632998</v>
      </c>
      <c r="E74" s="388">
        <v>3648404.6295667998</v>
      </c>
      <c r="F74" s="388">
        <v>3954671.0533944</v>
      </c>
      <c r="G74" s="388">
        <v>4163932.1215255</v>
      </c>
      <c r="H74" s="388">
        <v>3974698.1541998</v>
      </c>
      <c r="I74" s="388">
        <v>4046651.7702477998</v>
      </c>
      <c r="J74" s="388">
        <v>2347958.4086901001</v>
      </c>
      <c r="K74" s="388">
        <v>4063526.3061989001</v>
      </c>
      <c r="L74" s="388">
        <v>4142568.3615902001</v>
      </c>
      <c r="M74" s="388">
        <v>4200244.7421883997</v>
      </c>
      <c r="N74" s="388">
        <v>4195296.8281517001</v>
      </c>
      <c r="O74" s="388">
        <v>4214468.0244679004</v>
      </c>
      <c r="P74" s="388">
        <v>4245896.6816431005</v>
      </c>
      <c r="Q74" s="388">
        <v>4283650.9538419005</v>
      </c>
      <c r="R74" s="388">
        <v>4301224.1552606998</v>
      </c>
      <c r="S74" s="1013">
        <v>4273015.6396744</v>
      </c>
      <c r="T74" s="77"/>
      <c r="V74" s="77"/>
      <c r="W74" s="77"/>
    </row>
    <row r="75" spans="1:23" ht="24.2" customHeight="1">
      <c r="A75" s="123" t="s">
        <v>715</v>
      </c>
      <c r="B75" s="388">
        <v>108208.0215344</v>
      </c>
      <c r="C75" s="388">
        <v>108344.98203489999</v>
      </c>
      <c r="D75" s="388">
        <v>99169.410069599995</v>
      </c>
      <c r="E75" s="388">
        <v>96574.999026599995</v>
      </c>
      <c r="F75" s="388">
        <v>111483.0702726</v>
      </c>
      <c r="G75" s="388">
        <v>130204.54828079999</v>
      </c>
      <c r="H75" s="388">
        <v>130978.3915341</v>
      </c>
      <c r="I75" s="388">
        <v>133159.02329129999</v>
      </c>
      <c r="J75" s="388">
        <v>64389.502066300003</v>
      </c>
      <c r="K75" s="388">
        <v>132040.76714770001</v>
      </c>
      <c r="L75" s="388">
        <v>137222.31389250001</v>
      </c>
      <c r="M75" s="388">
        <v>130819.0379468</v>
      </c>
      <c r="N75" s="388">
        <v>128544.9787642</v>
      </c>
      <c r="O75" s="388">
        <v>133532.84426109999</v>
      </c>
      <c r="P75" s="388">
        <v>130497.2206013</v>
      </c>
      <c r="Q75" s="388">
        <v>128278.5376307</v>
      </c>
      <c r="R75" s="388">
        <v>121258.6879191</v>
      </c>
      <c r="S75" s="1013">
        <v>128560.9352775</v>
      </c>
      <c r="T75" s="77"/>
      <c r="V75" s="77"/>
      <c r="W75" s="77"/>
    </row>
    <row r="76" spans="1:23" ht="24.2" customHeight="1">
      <c r="A76" s="123" t="s">
        <v>411</v>
      </c>
      <c r="B76" s="388">
        <v>7901.0036339999997</v>
      </c>
      <c r="C76" s="388">
        <v>9806.6334746000011</v>
      </c>
      <c r="D76" s="388">
        <v>9055.1549369000004</v>
      </c>
      <c r="E76" s="388">
        <v>9021.2993733000003</v>
      </c>
      <c r="F76" s="388">
        <v>10075.4716512</v>
      </c>
      <c r="G76" s="388">
        <v>11332.946315200001</v>
      </c>
      <c r="H76" s="388">
        <v>10253.784480800001</v>
      </c>
      <c r="I76" s="388">
        <v>8504.8251770000006</v>
      </c>
      <c r="J76" s="388">
        <v>5040.9088060000004</v>
      </c>
      <c r="K76" s="388">
        <v>8610.9780745999997</v>
      </c>
      <c r="L76" s="388">
        <v>7487.8006223000002</v>
      </c>
      <c r="M76" s="388">
        <v>7589.1222600999999</v>
      </c>
      <c r="N76" s="388">
        <v>7748.0397623999997</v>
      </c>
      <c r="O76" s="388">
        <v>7813.8883776000002</v>
      </c>
      <c r="P76" s="388">
        <v>7449.1296249999996</v>
      </c>
      <c r="Q76" s="388">
        <v>6524.7364368999997</v>
      </c>
      <c r="R76" s="388">
        <v>7174.0247608999998</v>
      </c>
      <c r="S76" s="1013">
        <v>8371.7062707999994</v>
      </c>
      <c r="T76" s="77"/>
      <c r="V76" s="77"/>
      <c r="W76" s="77"/>
    </row>
    <row r="77" spans="1:23" ht="24.2" customHeight="1">
      <c r="A77" s="123" t="s">
        <v>412</v>
      </c>
      <c r="B77" s="388">
        <v>7071.3133391000001</v>
      </c>
      <c r="C77" s="388">
        <v>5503.5378849999997</v>
      </c>
      <c r="D77" s="388">
        <v>6500.6692424000003</v>
      </c>
      <c r="E77" s="388">
        <v>11141.8728968</v>
      </c>
      <c r="F77" s="388">
        <v>6848.5406851999996</v>
      </c>
      <c r="G77" s="388">
        <v>9878.1539711999994</v>
      </c>
      <c r="H77" s="388">
        <v>10254.753533700001</v>
      </c>
      <c r="I77" s="388">
        <v>7484.0094736000001</v>
      </c>
      <c r="J77" s="388">
        <v>4101.6068150000001</v>
      </c>
      <c r="K77" s="388">
        <v>7422.8863914000003</v>
      </c>
      <c r="L77" s="388">
        <v>7557.2531390000004</v>
      </c>
      <c r="M77" s="388">
        <v>7960.6996116</v>
      </c>
      <c r="N77" s="388">
        <v>6808.3251748000002</v>
      </c>
      <c r="O77" s="388">
        <v>5933.5018808000004</v>
      </c>
      <c r="P77" s="388">
        <v>6843.3726509999997</v>
      </c>
      <c r="Q77" s="388">
        <v>6329.0796354000004</v>
      </c>
      <c r="R77" s="388">
        <v>5771.5241857999999</v>
      </c>
      <c r="S77" s="1013">
        <v>6389.7861444999999</v>
      </c>
      <c r="T77" s="77"/>
      <c r="V77" s="77"/>
      <c r="W77" s="77"/>
    </row>
    <row r="78" spans="1:23" ht="24.2" customHeight="1">
      <c r="A78" s="123" t="s">
        <v>413</v>
      </c>
      <c r="B78" s="388">
        <v>39151.163287299998</v>
      </c>
      <c r="C78" s="388">
        <v>45884.909112599998</v>
      </c>
      <c r="D78" s="388">
        <v>51985.855858399998</v>
      </c>
      <c r="E78" s="388">
        <v>42163.853896300003</v>
      </c>
      <c r="F78" s="388">
        <v>46270.552684200004</v>
      </c>
      <c r="G78" s="388">
        <v>47724.968801800002</v>
      </c>
      <c r="H78" s="388">
        <v>48399.535546400002</v>
      </c>
      <c r="I78" s="388">
        <v>50309.701742099998</v>
      </c>
      <c r="J78" s="388">
        <v>29355.454267100002</v>
      </c>
      <c r="K78" s="388">
        <v>53978.942142699998</v>
      </c>
      <c r="L78" s="388">
        <v>54409.385674999998</v>
      </c>
      <c r="M78" s="388">
        <v>53517.045404600001</v>
      </c>
      <c r="N78" s="388">
        <v>53864.240403000003</v>
      </c>
      <c r="O78" s="388">
        <v>54375.992619199998</v>
      </c>
      <c r="P78" s="388">
        <v>53210.992493899997</v>
      </c>
      <c r="Q78" s="388">
        <v>53255.466174000001</v>
      </c>
      <c r="R78" s="388">
        <v>51352.531848400002</v>
      </c>
      <c r="S78" s="1013">
        <v>51011.329877700002</v>
      </c>
      <c r="T78" s="77"/>
      <c r="V78" s="77"/>
      <c r="W78" s="77"/>
    </row>
    <row r="79" spans="1:23" ht="24.2" customHeight="1">
      <c r="A79" s="338" t="s">
        <v>414</v>
      </c>
      <c r="B79" s="384">
        <v>1050021.6424709999</v>
      </c>
      <c r="C79" s="384">
        <v>1112010.0125054</v>
      </c>
      <c r="D79" s="778">
        <v>1176394.4867415</v>
      </c>
      <c r="E79" s="778">
        <v>1332586.3415648001</v>
      </c>
      <c r="F79" s="778">
        <v>1464566.4349205999</v>
      </c>
      <c r="G79" s="778">
        <v>1531187.9450741</v>
      </c>
      <c r="H79" s="778">
        <v>1522903.2979418002</v>
      </c>
      <c r="I79" s="778">
        <v>1509137.3939826998</v>
      </c>
      <c r="J79" s="778">
        <v>945324.66918249999</v>
      </c>
      <c r="K79" s="778">
        <v>1551193.2527697999</v>
      </c>
      <c r="L79" s="778">
        <v>1580096.8836765001</v>
      </c>
      <c r="M79" s="778">
        <v>1577310.6361402997</v>
      </c>
      <c r="N79" s="778">
        <v>1567017.5513501999</v>
      </c>
      <c r="O79" s="778">
        <v>1554179.9142660997</v>
      </c>
      <c r="P79" s="778">
        <v>1593618.5288034002</v>
      </c>
      <c r="Q79" s="778">
        <v>1623095.4538113</v>
      </c>
      <c r="R79" s="778">
        <v>1619567.2347986</v>
      </c>
      <c r="S79" s="1012">
        <v>1677671.4767592</v>
      </c>
      <c r="T79" s="77"/>
      <c r="V79" s="77"/>
      <c r="W79" s="77"/>
    </row>
    <row r="80" spans="1:23" ht="24.2" customHeight="1">
      <c r="A80" s="123" t="s">
        <v>409</v>
      </c>
      <c r="B80" s="388">
        <v>1039016.2614148</v>
      </c>
      <c r="C80" s="388">
        <v>1100808.5396828</v>
      </c>
      <c r="D80" s="388">
        <v>1165871.2520631</v>
      </c>
      <c r="E80" s="388">
        <v>1323689.4841114001</v>
      </c>
      <c r="F80" s="388">
        <v>1453632.4361256</v>
      </c>
      <c r="G80" s="388">
        <v>1519232.3929405001</v>
      </c>
      <c r="H80" s="388">
        <v>1510052.3140793</v>
      </c>
      <c r="I80" s="388">
        <v>1497922.5971178</v>
      </c>
      <c r="J80" s="388">
        <v>941060.11429519998</v>
      </c>
      <c r="K80" s="388">
        <v>1539635.7218853999</v>
      </c>
      <c r="L80" s="388">
        <v>1569685.5922488</v>
      </c>
      <c r="M80" s="388">
        <v>1566023.2147649999</v>
      </c>
      <c r="N80" s="388">
        <v>1555972.4583472</v>
      </c>
      <c r="O80" s="388">
        <v>1543005.1113624</v>
      </c>
      <c r="P80" s="388">
        <v>1582923.6114030001</v>
      </c>
      <c r="Q80" s="388">
        <v>1612586.2032565</v>
      </c>
      <c r="R80" s="388">
        <v>1609804.235449</v>
      </c>
      <c r="S80" s="1013">
        <v>1666571.0370138001</v>
      </c>
      <c r="T80" s="77"/>
      <c r="V80" s="77"/>
      <c r="W80" s="77"/>
    </row>
    <row r="81" spans="1:23" ht="24.2" customHeight="1">
      <c r="A81" s="123" t="s">
        <v>715</v>
      </c>
      <c r="B81" s="388">
        <v>9670.4368264000004</v>
      </c>
      <c r="C81" s="388">
        <v>10638.999511399999</v>
      </c>
      <c r="D81" s="388">
        <v>9845.5918012000002</v>
      </c>
      <c r="E81" s="388">
        <v>8019.8499755000003</v>
      </c>
      <c r="F81" s="388">
        <v>10082.034961699999</v>
      </c>
      <c r="G81" s="388">
        <v>10648.701715900001</v>
      </c>
      <c r="H81" s="388">
        <v>11537.592270700001</v>
      </c>
      <c r="I81" s="388">
        <v>9932.3481386999993</v>
      </c>
      <c r="J81" s="388">
        <v>3961.7466588000002</v>
      </c>
      <c r="K81" s="388">
        <v>10360.760698399999</v>
      </c>
      <c r="L81" s="388">
        <v>9373.4939981999996</v>
      </c>
      <c r="M81" s="388">
        <v>10235.692089800001</v>
      </c>
      <c r="N81" s="388">
        <v>9892.8015503999995</v>
      </c>
      <c r="O81" s="388">
        <v>10152.634421500001</v>
      </c>
      <c r="P81" s="388">
        <v>9643.4931565999996</v>
      </c>
      <c r="Q81" s="388">
        <v>9511.5488466999996</v>
      </c>
      <c r="R81" s="388">
        <v>8481.9059023999998</v>
      </c>
      <c r="S81" s="1013">
        <v>9745.1696381999991</v>
      </c>
      <c r="T81" s="77"/>
      <c r="V81" s="77"/>
      <c r="W81" s="77"/>
    </row>
    <row r="82" spans="1:23" ht="24.2" customHeight="1">
      <c r="A82" s="123" t="s">
        <v>411</v>
      </c>
      <c r="B82" s="388">
        <v>437.0583216</v>
      </c>
      <c r="C82" s="388">
        <v>206.02131900000001</v>
      </c>
      <c r="D82" s="388">
        <v>190.8235215</v>
      </c>
      <c r="E82" s="388">
        <v>469.83698620000001</v>
      </c>
      <c r="F82" s="388">
        <v>376.83253569999999</v>
      </c>
      <c r="G82" s="388">
        <v>683.49863749999997</v>
      </c>
      <c r="H82" s="388">
        <v>813.19491770000002</v>
      </c>
      <c r="I82" s="388">
        <v>790.69026389999999</v>
      </c>
      <c r="J82" s="388">
        <v>108.2531087</v>
      </c>
      <c r="K82" s="388">
        <v>674.58583250000004</v>
      </c>
      <c r="L82" s="388">
        <v>544.5143028</v>
      </c>
      <c r="M82" s="388">
        <v>541.17332939999994</v>
      </c>
      <c r="N82" s="388">
        <v>575.19482840000001</v>
      </c>
      <c r="O82" s="388">
        <v>476.30458249999998</v>
      </c>
      <c r="P82" s="388">
        <v>469.93035250000003</v>
      </c>
      <c r="Q82" s="388">
        <v>475.62648910000001</v>
      </c>
      <c r="R82" s="388">
        <v>732.11526879999997</v>
      </c>
      <c r="S82" s="1013">
        <v>804.04270250000002</v>
      </c>
      <c r="T82" s="77"/>
      <c r="V82" s="77"/>
      <c r="W82" s="77"/>
    </row>
    <row r="83" spans="1:23" ht="24.2" customHeight="1">
      <c r="A83" s="123" t="s">
        <v>412</v>
      </c>
      <c r="B83" s="388">
        <v>91.952559699999995</v>
      </c>
      <c r="C83" s="388">
        <v>29.982295000000001</v>
      </c>
      <c r="D83" s="388">
        <v>54.941983399999998</v>
      </c>
      <c r="E83" s="388">
        <v>56.1986481</v>
      </c>
      <c r="F83" s="388">
        <v>80.973134099999996</v>
      </c>
      <c r="G83" s="388">
        <v>87.950098800000006</v>
      </c>
      <c r="H83" s="388">
        <v>83.684856300000007</v>
      </c>
      <c r="I83" s="388">
        <v>73.809952199999998</v>
      </c>
      <c r="J83" s="388">
        <v>47.660951799999999</v>
      </c>
      <c r="K83" s="388">
        <v>75.316891299999995</v>
      </c>
      <c r="L83" s="388">
        <v>78.981238200000007</v>
      </c>
      <c r="M83" s="388">
        <v>82.957575199999994</v>
      </c>
      <c r="N83" s="388">
        <v>81.329464700000003</v>
      </c>
      <c r="O83" s="388">
        <v>81.210666599999996</v>
      </c>
      <c r="P83" s="388">
        <v>87.997351399999999</v>
      </c>
      <c r="Q83" s="388">
        <v>82.949292799999995</v>
      </c>
      <c r="R83" s="388">
        <v>90.191395900000003</v>
      </c>
      <c r="S83" s="1013">
        <v>96.569641399999995</v>
      </c>
      <c r="T83" s="77"/>
      <c r="V83" s="77"/>
      <c r="W83" s="77"/>
    </row>
    <row r="84" spans="1:23" ht="24.2" customHeight="1">
      <c r="A84" s="123" t="s">
        <v>413</v>
      </c>
      <c r="B84" s="388">
        <v>805.93334849999997</v>
      </c>
      <c r="C84" s="388">
        <v>326.46969720000004</v>
      </c>
      <c r="D84" s="388">
        <v>431.87737229999999</v>
      </c>
      <c r="E84" s="388">
        <v>350.9718436</v>
      </c>
      <c r="F84" s="388">
        <v>394.1581635</v>
      </c>
      <c r="G84" s="388">
        <v>535.40168140000003</v>
      </c>
      <c r="H84" s="388">
        <v>416.51181780000002</v>
      </c>
      <c r="I84" s="388">
        <v>417.94851010000002</v>
      </c>
      <c r="J84" s="388">
        <v>146.89416800000001</v>
      </c>
      <c r="K84" s="388">
        <v>446.86746219999998</v>
      </c>
      <c r="L84" s="388">
        <v>414.30188850000002</v>
      </c>
      <c r="M84" s="388">
        <v>427.5983809</v>
      </c>
      <c r="N84" s="388">
        <v>495.76715949999999</v>
      </c>
      <c r="O84" s="388">
        <v>464.65323310000002</v>
      </c>
      <c r="P84" s="388">
        <v>493.49653990000002</v>
      </c>
      <c r="Q84" s="388">
        <v>439.12592619999998</v>
      </c>
      <c r="R84" s="388">
        <v>458.78678250000002</v>
      </c>
      <c r="S84" s="1013">
        <v>454.6577633</v>
      </c>
      <c r="T84" s="77"/>
      <c r="V84" s="77"/>
      <c r="W84" s="77"/>
    </row>
    <row r="85" spans="1:23" ht="24.2" customHeight="1">
      <c r="A85" s="339" t="s">
        <v>415</v>
      </c>
      <c r="B85" s="395">
        <v>55458.424490199992</v>
      </c>
      <c r="C85" s="395">
        <v>61757.553783399999</v>
      </c>
      <c r="D85" s="778">
        <v>68219.322914900011</v>
      </c>
      <c r="E85" s="778">
        <v>63204.033644299998</v>
      </c>
      <c r="F85" s="778">
        <v>64046.528853899996</v>
      </c>
      <c r="G85" s="778">
        <v>70242.919505900019</v>
      </c>
      <c r="H85" s="778">
        <v>70221.465152699995</v>
      </c>
      <c r="I85" s="778">
        <v>67580.985118900004</v>
      </c>
      <c r="J85" s="778">
        <v>38800.778116599999</v>
      </c>
      <c r="K85" s="778">
        <v>71209.576794699984</v>
      </c>
      <c r="L85" s="778">
        <v>70492.236865800005</v>
      </c>
      <c r="M85" s="778">
        <v>70118.596561800005</v>
      </c>
      <c r="N85" s="778">
        <v>69572.896792800006</v>
      </c>
      <c r="O85" s="778">
        <v>69145.551359800011</v>
      </c>
      <c r="P85" s="778">
        <v>68554.919013699997</v>
      </c>
      <c r="Q85" s="778">
        <v>67106.983954399999</v>
      </c>
      <c r="R85" s="778">
        <v>65579.174242300011</v>
      </c>
      <c r="S85" s="1012">
        <v>67128.092400199996</v>
      </c>
      <c r="T85" s="77"/>
      <c r="V85" s="77"/>
      <c r="W85" s="77"/>
    </row>
    <row r="86" spans="1:23">
      <c r="A86" s="338" t="s">
        <v>416</v>
      </c>
      <c r="B86" s="395">
        <v>39947.346071169006</v>
      </c>
      <c r="C86" s="395">
        <v>46922.838472488991</v>
      </c>
      <c r="D86" s="778">
        <v>36574.064588672001</v>
      </c>
      <c r="E86" s="778">
        <v>49412.961680630004</v>
      </c>
      <c r="F86" s="778">
        <v>56600.676983063</v>
      </c>
      <c r="G86" s="778">
        <v>56689.066865319997</v>
      </c>
      <c r="H86" s="778">
        <v>56460.835448247002</v>
      </c>
      <c r="I86" s="778">
        <v>56843.155641532001</v>
      </c>
      <c r="J86" s="778">
        <v>54037.981168724</v>
      </c>
      <c r="K86" s="778">
        <v>51186.806694254003</v>
      </c>
      <c r="L86" s="778">
        <v>50213.431211359995</v>
      </c>
      <c r="M86" s="778">
        <v>51081.176735745001</v>
      </c>
      <c r="N86" s="778">
        <v>52140.882044838996</v>
      </c>
      <c r="O86" s="778">
        <v>51431.787714962004</v>
      </c>
      <c r="P86" s="778">
        <v>49253.896995989002</v>
      </c>
      <c r="Q86" s="778">
        <v>53650.830178640004</v>
      </c>
      <c r="R86" s="778">
        <v>60641.781838316005</v>
      </c>
      <c r="S86" s="1012">
        <v>57058.039941720999</v>
      </c>
      <c r="T86" s="77"/>
      <c r="V86" s="77"/>
      <c r="W86" s="77"/>
    </row>
    <row r="87" spans="1:23" ht="24.2" customHeight="1">
      <c r="A87" s="123" t="s">
        <v>409</v>
      </c>
      <c r="B87" s="396">
        <v>39936.953198244002</v>
      </c>
      <c r="C87" s="396">
        <v>46894.457073602993</v>
      </c>
      <c r="D87" s="388">
        <v>36555.675396473998</v>
      </c>
      <c r="E87" s="388">
        <v>49366.394133929003</v>
      </c>
      <c r="F87" s="388">
        <v>56564.285137822</v>
      </c>
      <c r="G87" s="388">
        <v>56635.976316897999</v>
      </c>
      <c r="H87" s="388">
        <v>56405.076900706998</v>
      </c>
      <c r="I87" s="388">
        <v>56784.070181042</v>
      </c>
      <c r="J87" s="388">
        <v>53982.794470371999</v>
      </c>
      <c r="K87" s="388">
        <v>51131.973396410998</v>
      </c>
      <c r="L87" s="388">
        <v>50155.599971151998</v>
      </c>
      <c r="M87" s="388">
        <v>51026.307241410999</v>
      </c>
      <c r="N87" s="388">
        <v>52086.028170696998</v>
      </c>
      <c r="O87" s="388">
        <v>51377.059343111003</v>
      </c>
      <c r="P87" s="388">
        <v>49199.193892620002</v>
      </c>
      <c r="Q87" s="388">
        <v>53585.445445067999</v>
      </c>
      <c r="R87" s="388">
        <v>60592.233325961002</v>
      </c>
      <c r="S87" s="1013">
        <v>57010.226479040997</v>
      </c>
      <c r="T87" s="77"/>
      <c r="V87" s="77"/>
      <c r="W87" s="77"/>
    </row>
    <row r="88" spans="1:23" ht="24.2" customHeight="1">
      <c r="A88" s="123" t="s">
        <v>715</v>
      </c>
      <c r="B88" s="388">
        <v>9.117555437</v>
      </c>
      <c r="C88" s="388">
        <v>22.697442671000001</v>
      </c>
      <c r="D88" s="388">
        <v>12.801094335</v>
      </c>
      <c r="E88" s="388">
        <v>20.852822597999999</v>
      </c>
      <c r="F88" s="388">
        <v>0</v>
      </c>
      <c r="G88" s="388">
        <v>16.708162106</v>
      </c>
      <c r="H88" s="388">
        <v>19.385620148000001</v>
      </c>
      <c r="I88" s="388">
        <v>6.8216709189999998</v>
      </c>
      <c r="J88" s="388">
        <v>2.9436738999999998</v>
      </c>
      <c r="K88" s="388">
        <v>0</v>
      </c>
      <c r="L88" s="388">
        <v>0</v>
      </c>
      <c r="M88" s="388">
        <v>8.8647477000000002E-2</v>
      </c>
      <c r="N88" s="388">
        <v>9.9264786999999993E-2</v>
      </c>
      <c r="O88" s="388">
        <v>0</v>
      </c>
      <c r="P88" s="388">
        <v>0</v>
      </c>
      <c r="Q88" s="388">
        <v>10.705977707000001</v>
      </c>
      <c r="R88" s="388">
        <v>0.29882039300000002</v>
      </c>
      <c r="S88" s="1013">
        <v>0.353951715</v>
      </c>
      <c r="T88" s="77"/>
      <c r="V88" s="77"/>
      <c r="W88" s="77"/>
    </row>
    <row r="89" spans="1:23" ht="24.2" customHeight="1">
      <c r="A89" s="123" t="s">
        <v>411</v>
      </c>
      <c r="B89" s="388">
        <v>1.2481756850000001</v>
      </c>
      <c r="C89" s="388">
        <v>0</v>
      </c>
      <c r="D89" s="388">
        <v>0</v>
      </c>
      <c r="E89" s="388">
        <v>17.161279579999999</v>
      </c>
      <c r="F89" s="388">
        <v>0</v>
      </c>
      <c r="G89" s="388">
        <v>0</v>
      </c>
      <c r="H89" s="388">
        <v>0</v>
      </c>
      <c r="I89" s="388">
        <v>0</v>
      </c>
      <c r="J89" s="388">
        <v>0</v>
      </c>
      <c r="K89" s="388">
        <v>2.6110380819999999</v>
      </c>
      <c r="L89" s="388">
        <v>3.024179868</v>
      </c>
      <c r="M89" s="388">
        <v>0</v>
      </c>
      <c r="N89" s="388">
        <v>0</v>
      </c>
      <c r="O89" s="388">
        <v>0</v>
      </c>
      <c r="P89" s="388">
        <v>0</v>
      </c>
      <c r="Q89" s="388">
        <v>0</v>
      </c>
      <c r="R89" s="388">
        <v>0</v>
      </c>
      <c r="S89" s="1013">
        <v>0</v>
      </c>
      <c r="T89" s="77"/>
      <c r="V89" s="77"/>
      <c r="W89" s="77"/>
    </row>
    <row r="90" spans="1:23" ht="24.2" customHeight="1">
      <c r="A90" s="123" t="s">
        <v>412</v>
      </c>
      <c r="B90" s="388">
        <v>0</v>
      </c>
      <c r="C90" s="388">
        <v>0</v>
      </c>
      <c r="D90" s="388">
        <v>0</v>
      </c>
      <c r="E90" s="388">
        <v>0</v>
      </c>
      <c r="F90" s="388">
        <v>0</v>
      </c>
      <c r="G90" s="388">
        <v>0</v>
      </c>
      <c r="H90" s="388">
        <v>0</v>
      </c>
      <c r="I90" s="388">
        <v>16.638666647000001</v>
      </c>
      <c r="J90" s="388">
        <v>16.627360397</v>
      </c>
      <c r="K90" s="388">
        <v>16.616054147</v>
      </c>
      <c r="L90" s="388">
        <v>2.6060384829999999</v>
      </c>
      <c r="M90" s="388">
        <v>2.6010472259999999</v>
      </c>
      <c r="N90" s="388">
        <v>0</v>
      </c>
      <c r="O90" s="388">
        <v>0</v>
      </c>
      <c r="P90" s="388">
        <v>0</v>
      </c>
      <c r="Q90" s="388">
        <v>0</v>
      </c>
      <c r="R90" s="388">
        <v>0</v>
      </c>
      <c r="S90" s="1013">
        <v>0</v>
      </c>
      <c r="T90" s="77"/>
      <c r="V90" s="77"/>
      <c r="W90" s="77"/>
    </row>
    <row r="91" spans="1:23" ht="24.2" customHeight="1">
      <c r="A91" s="123" t="s">
        <v>413</v>
      </c>
      <c r="B91" s="388">
        <v>2.7141802999999999E-2</v>
      </c>
      <c r="C91" s="388">
        <v>5.6839562150000003</v>
      </c>
      <c r="D91" s="396">
        <v>5.5880978629999998</v>
      </c>
      <c r="E91" s="396">
        <v>8.5534445229999996</v>
      </c>
      <c r="F91" s="388">
        <v>36.391845240999999</v>
      </c>
      <c r="G91" s="388">
        <v>36.382386316000002</v>
      </c>
      <c r="H91" s="388">
        <v>36.372927392000001</v>
      </c>
      <c r="I91" s="388">
        <v>35.625122924000003</v>
      </c>
      <c r="J91" s="388">
        <v>35.615664055000003</v>
      </c>
      <c r="K91" s="388">
        <v>35.606205613999997</v>
      </c>
      <c r="L91" s="388">
        <v>52.201021857000001</v>
      </c>
      <c r="M91" s="388">
        <v>52.179799631000002</v>
      </c>
      <c r="N91" s="388">
        <v>54.754609354999999</v>
      </c>
      <c r="O91" s="388">
        <v>54.728371850999999</v>
      </c>
      <c r="P91" s="388">
        <v>54.703103368999997</v>
      </c>
      <c r="Q91" s="388">
        <v>54.678755864999999</v>
      </c>
      <c r="R91" s="388">
        <v>49.249691962</v>
      </c>
      <c r="S91" s="1013">
        <v>47.459510965</v>
      </c>
      <c r="T91" s="77"/>
      <c r="V91" s="77"/>
      <c r="W91" s="77"/>
    </row>
    <row r="92" spans="1:23" ht="25.15" customHeight="1" thickBot="1">
      <c r="A92" s="341" t="s">
        <v>417</v>
      </c>
      <c r="B92" s="397">
        <v>1.275317488</v>
      </c>
      <c r="C92" s="397">
        <v>5.6839562150000003</v>
      </c>
      <c r="D92" s="780">
        <v>5.5880978629999998</v>
      </c>
      <c r="E92" s="780">
        <v>25.714724102999998</v>
      </c>
      <c r="F92" s="780">
        <v>36.391845240999999</v>
      </c>
      <c r="G92" s="780">
        <v>36.382386316000002</v>
      </c>
      <c r="H92" s="780">
        <v>36.372927392000001</v>
      </c>
      <c r="I92" s="780">
        <v>52.263789571000004</v>
      </c>
      <c r="J92" s="780">
        <v>52.243024452</v>
      </c>
      <c r="K92" s="780">
        <v>54.833297842999997</v>
      </c>
      <c r="L92" s="780">
        <v>57.831240207999997</v>
      </c>
      <c r="M92" s="780">
        <v>54.780846857</v>
      </c>
      <c r="N92" s="780">
        <v>54.754609354999999</v>
      </c>
      <c r="O92" s="780">
        <v>54.728371850999999</v>
      </c>
      <c r="P92" s="780">
        <v>54.703103368999997</v>
      </c>
      <c r="Q92" s="780">
        <v>54.678755864999999</v>
      </c>
      <c r="R92" s="780">
        <v>49.249691962</v>
      </c>
      <c r="S92" s="1015">
        <v>47.459510965</v>
      </c>
      <c r="T92" s="77"/>
      <c r="V92" s="77"/>
      <c r="W92" s="77"/>
    </row>
    <row r="93" spans="1:23" ht="75" customHeight="1">
      <c r="A93" s="1261" t="s">
        <v>720</v>
      </c>
      <c r="B93" s="1262"/>
      <c r="C93" s="1262"/>
      <c r="D93" s="1262"/>
      <c r="E93" s="1262"/>
      <c r="F93" s="1262"/>
      <c r="G93" s="1262"/>
      <c r="H93" s="1262"/>
      <c r="I93" s="1262"/>
      <c r="J93" s="1262"/>
      <c r="K93" s="1262"/>
      <c r="L93" s="1262"/>
      <c r="M93" s="1262"/>
      <c r="N93" s="1262"/>
      <c r="O93" s="1262"/>
      <c r="P93" s="1262"/>
      <c r="Q93" s="1262"/>
      <c r="R93" s="1262"/>
      <c r="S93" s="1263"/>
    </row>
    <row r="94" spans="1:23" ht="22.35" customHeight="1">
      <c r="A94" s="1210" t="s">
        <v>405</v>
      </c>
      <c r="B94" s="1495" t="s">
        <v>277</v>
      </c>
      <c r="C94" s="1235" t="s">
        <v>842</v>
      </c>
      <c r="D94" s="1234">
        <v>2021</v>
      </c>
      <c r="E94" s="1234">
        <v>2022</v>
      </c>
      <c r="F94" s="1234">
        <v>2023</v>
      </c>
      <c r="G94" s="1234">
        <v>2024</v>
      </c>
      <c r="H94" s="1234"/>
      <c r="I94" s="1234"/>
      <c r="J94" s="1234"/>
      <c r="K94" s="1234"/>
      <c r="L94" s="1234"/>
      <c r="M94" s="1234"/>
      <c r="N94" s="1234"/>
      <c r="O94" s="1234"/>
      <c r="P94" s="1234"/>
      <c r="Q94" s="1234"/>
      <c r="R94" s="1234"/>
      <c r="S94" s="1135">
        <v>2025</v>
      </c>
    </row>
    <row r="95" spans="1:23" ht="22.35" customHeight="1">
      <c r="A95" s="1210"/>
      <c r="B95" s="1495"/>
      <c r="C95" s="1242"/>
      <c r="D95" s="1475"/>
      <c r="E95" s="1234"/>
      <c r="F95" s="1234"/>
      <c r="G95" s="776" t="s">
        <v>0</v>
      </c>
      <c r="H95" s="776" t="s">
        <v>1</v>
      </c>
      <c r="I95" s="776" t="s">
        <v>2</v>
      </c>
      <c r="J95" s="776" t="s">
        <v>3</v>
      </c>
      <c r="K95" s="776" t="s">
        <v>4</v>
      </c>
      <c r="L95" s="885" t="s">
        <v>5</v>
      </c>
      <c r="M95" s="885" t="s">
        <v>6</v>
      </c>
      <c r="N95" s="885" t="s">
        <v>267</v>
      </c>
      <c r="O95" s="885" t="s">
        <v>7</v>
      </c>
      <c r="P95" s="885" t="s">
        <v>13</v>
      </c>
      <c r="Q95" s="885" t="s">
        <v>14</v>
      </c>
      <c r="R95" s="885" t="s">
        <v>15</v>
      </c>
      <c r="S95" s="1144" t="s">
        <v>0</v>
      </c>
    </row>
    <row r="96" spans="1:23" ht="24.2" customHeight="1">
      <c r="A96" s="338" t="s">
        <v>418</v>
      </c>
      <c r="B96" s="386">
        <v>378671.1052313</v>
      </c>
      <c r="C96" s="386">
        <v>335470.46121769998</v>
      </c>
      <c r="D96" s="778">
        <v>300502.25796630001</v>
      </c>
      <c r="E96" s="778">
        <v>359256.35568419995</v>
      </c>
      <c r="F96" s="778">
        <v>371392.05015139998</v>
      </c>
      <c r="G96" s="778">
        <v>403680.69658069999</v>
      </c>
      <c r="H96" s="778">
        <v>416745.77437429997</v>
      </c>
      <c r="I96" s="778">
        <v>426604.81068290002</v>
      </c>
      <c r="J96" s="778">
        <v>427348.62234560004</v>
      </c>
      <c r="K96" s="778">
        <v>426839.18164390005</v>
      </c>
      <c r="L96" s="778">
        <v>450455.71643939998</v>
      </c>
      <c r="M96" s="778">
        <v>430140.83033419994</v>
      </c>
      <c r="N96" s="778">
        <v>435514.12657799997</v>
      </c>
      <c r="O96" s="778">
        <v>438357.42970939999</v>
      </c>
      <c r="P96" s="778">
        <v>434246.13989410002</v>
      </c>
      <c r="Q96" s="778">
        <v>448927.21855820005</v>
      </c>
      <c r="R96" s="778">
        <v>449359.30455610005</v>
      </c>
      <c r="S96" s="1012">
        <v>450608.5074154</v>
      </c>
      <c r="T96" s="77"/>
      <c r="U96" s="53"/>
      <c r="V96" s="77"/>
      <c r="W96" s="77"/>
    </row>
    <row r="97" spans="1:23" ht="24.2" customHeight="1">
      <c r="A97" s="123" t="s">
        <v>409</v>
      </c>
      <c r="B97" s="388">
        <v>365524.13658280001</v>
      </c>
      <c r="C97" s="388">
        <v>323893.57085800002</v>
      </c>
      <c r="D97" s="388">
        <v>289489.43888560002</v>
      </c>
      <c r="E97" s="388">
        <v>348727.31273499998</v>
      </c>
      <c r="F97" s="388">
        <v>361423.02659119997</v>
      </c>
      <c r="G97" s="388">
        <v>393857.1251992</v>
      </c>
      <c r="H97" s="388">
        <v>407014.44994269998</v>
      </c>
      <c r="I97" s="388">
        <v>416216.7576678</v>
      </c>
      <c r="J97" s="388">
        <v>418622.59022900002</v>
      </c>
      <c r="K97" s="388">
        <v>417851.85529500002</v>
      </c>
      <c r="L97" s="388">
        <v>441242.43953069998</v>
      </c>
      <c r="M97" s="388">
        <v>421227.75582339999</v>
      </c>
      <c r="N97" s="388">
        <v>426456.54431959998</v>
      </c>
      <c r="O97" s="388">
        <v>428977.20067230001</v>
      </c>
      <c r="P97" s="388">
        <v>423775.53445630003</v>
      </c>
      <c r="Q97" s="388">
        <v>438912.21248059999</v>
      </c>
      <c r="R97" s="388">
        <v>439000.32152350002</v>
      </c>
      <c r="S97" s="1013">
        <v>440341.6715159</v>
      </c>
      <c r="T97" s="77"/>
      <c r="V97" s="77"/>
      <c r="W97" s="77"/>
    </row>
    <row r="98" spans="1:23" ht="24.2" customHeight="1">
      <c r="A98" s="123" t="s">
        <v>715</v>
      </c>
      <c r="B98" s="388">
        <v>8927.6927969000008</v>
      </c>
      <c r="C98" s="388">
        <v>9155.7040732999994</v>
      </c>
      <c r="D98" s="388">
        <v>6190.4479117000001</v>
      </c>
      <c r="E98" s="388">
        <v>7794.9447593000004</v>
      </c>
      <c r="F98" s="388">
        <v>7971.3792646000002</v>
      </c>
      <c r="G98" s="388">
        <v>7874.9252084</v>
      </c>
      <c r="H98" s="388">
        <v>7877.9368784999997</v>
      </c>
      <c r="I98" s="388">
        <v>7797.8079888000002</v>
      </c>
      <c r="J98" s="388">
        <v>6284.5885377000004</v>
      </c>
      <c r="K98" s="388">
        <v>6546.9106248999997</v>
      </c>
      <c r="L98" s="388">
        <v>6768.2560341999997</v>
      </c>
      <c r="M98" s="388">
        <v>6423.1530972</v>
      </c>
      <c r="N98" s="388">
        <v>6708.9379556000004</v>
      </c>
      <c r="O98" s="388">
        <v>7589.2487385000004</v>
      </c>
      <c r="P98" s="388">
        <v>8744.2470959000002</v>
      </c>
      <c r="Q98" s="388">
        <v>7590.2087849999998</v>
      </c>
      <c r="R98" s="388">
        <v>7956.0442134000004</v>
      </c>
      <c r="S98" s="1013">
        <v>7847.0620188000003</v>
      </c>
      <c r="T98" s="77"/>
      <c r="V98" s="77"/>
      <c r="W98" s="77"/>
    </row>
    <row r="99" spans="1:23" ht="24.2" customHeight="1">
      <c r="A99" s="123" t="s">
        <v>411</v>
      </c>
      <c r="B99" s="388">
        <v>521.66582740000001</v>
      </c>
      <c r="C99" s="388">
        <v>568.75881049999998</v>
      </c>
      <c r="D99" s="388">
        <v>1584.9808274</v>
      </c>
      <c r="E99" s="388">
        <v>156.76508190000001</v>
      </c>
      <c r="F99" s="388">
        <v>258.33194639999999</v>
      </c>
      <c r="G99" s="388">
        <v>205.2165736</v>
      </c>
      <c r="H99" s="388">
        <v>102.63576380000001</v>
      </c>
      <c r="I99" s="388">
        <v>838.19058970000003</v>
      </c>
      <c r="J99" s="388">
        <v>847.08485280000002</v>
      </c>
      <c r="K99" s="388">
        <v>845.7495887</v>
      </c>
      <c r="L99" s="388">
        <v>847.17145670000002</v>
      </c>
      <c r="M99" s="388">
        <v>897.00489279999999</v>
      </c>
      <c r="N99" s="388">
        <v>856.15952349999998</v>
      </c>
      <c r="O99" s="388">
        <v>300.14987589999998</v>
      </c>
      <c r="P99" s="388">
        <v>218.56457</v>
      </c>
      <c r="Q99" s="388">
        <v>946.88690589999999</v>
      </c>
      <c r="R99" s="388">
        <v>225.82942019999999</v>
      </c>
      <c r="S99" s="1013">
        <v>198.26161350000001</v>
      </c>
      <c r="T99" s="77"/>
      <c r="V99" s="77"/>
      <c r="W99" s="77"/>
    </row>
    <row r="100" spans="1:23" ht="24.2" customHeight="1">
      <c r="A100" s="123" t="s">
        <v>412</v>
      </c>
      <c r="B100" s="388">
        <v>324.14646549999998</v>
      </c>
      <c r="C100" s="388">
        <v>182.01135149999999</v>
      </c>
      <c r="D100" s="388">
        <v>251.0645571</v>
      </c>
      <c r="E100" s="388">
        <v>79.8029954</v>
      </c>
      <c r="F100" s="388">
        <v>12.620882699999999</v>
      </c>
      <c r="G100" s="388">
        <v>5.3213333</v>
      </c>
      <c r="H100" s="388">
        <v>17.211219499999999</v>
      </c>
      <c r="I100" s="388">
        <v>14.7233705</v>
      </c>
      <c r="J100" s="388">
        <v>17.077952700000001</v>
      </c>
      <c r="K100" s="388">
        <v>17.748109899999999</v>
      </c>
      <c r="L100" s="388">
        <v>17.573803099999999</v>
      </c>
      <c r="M100" s="388">
        <v>15.428861899999999</v>
      </c>
      <c r="N100" s="388">
        <v>0.46335470000000001</v>
      </c>
      <c r="O100" s="388">
        <v>14.1402029</v>
      </c>
      <c r="P100" s="388">
        <v>14.7713587</v>
      </c>
      <c r="Q100" s="388">
        <v>15.7639753</v>
      </c>
      <c r="R100" s="388">
        <v>20.113420000000001</v>
      </c>
      <c r="S100" s="1013">
        <v>53.014246</v>
      </c>
      <c r="T100" s="77"/>
      <c r="V100" s="77"/>
      <c r="W100" s="77"/>
    </row>
    <row r="101" spans="1:23" ht="24.2" customHeight="1">
      <c r="A101" s="123" t="s">
        <v>413</v>
      </c>
      <c r="B101" s="388">
        <v>3373.4635586999998</v>
      </c>
      <c r="C101" s="388">
        <v>1670.4161243999999</v>
      </c>
      <c r="D101" s="388">
        <v>2986.3257844999998</v>
      </c>
      <c r="E101" s="388">
        <v>2497.5301125999999</v>
      </c>
      <c r="F101" s="388">
        <v>1726.6914664999999</v>
      </c>
      <c r="G101" s="388">
        <v>1738.1082661999999</v>
      </c>
      <c r="H101" s="388">
        <v>1733.5405698</v>
      </c>
      <c r="I101" s="388">
        <v>1737.3310661</v>
      </c>
      <c r="J101" s="388">
        <v>1577.2807734</v>
      </c>
      <c r="K101" s="388">
        <v>1576.9180254</v>
      </c>
      <c r="L101" s="388">
        <v>1580.2756147</v>
      </c>
      <c r="M101" s="388">
        <v>1577.4876589</v>
      </c>
      <c r="N101" s="388">
        <v>1492.0214246</v>
      </c>
      <c r="O101" s="388">
        <v>1476.6902198</v>
      </c>
      <c r="P101" s="388">
        <v>1493.0224132000001</v>
      </c>
      <c r="Q101" s="388">
        <v>1462.1464114</v>
      </c>
      <c r="R101" s="388">
        <v>2156.9959789999998</v>
      </c>
      <c r="S101" s="1013">
        <v>2168.4980212</v>
      </c>
      <c r="T101" s="77"/>
      <c r="V101" s="77"/>
      <c r="W101" s="77"/>
    </row>
    <row r="102" spans="1:23" ht="24">
      <c r="A102" s="338" t="s">
        <v>414</v>
      </c>
      <c r="B102" s="384">
        <v>306210.06401199999</v>
      </c>
      <c r="C102" s="384">
        <v>315987.9232123</v>
      </c>
      <c r="D102" s="778">
        <v>296359.36122680001</v>
      </c>
      <c r="E102" s="778">
        <v>341784.20439119998</v>
      </c>
      <c r="F102" s="778">
        <v>306320.33339550003</v>
      </c>
      <c r="G102" s="778">
        <v>306929.92457019998</v>
      </c>
      <c r="H102" s="778">
        <v>307657.78555829998</v>
      </c>
      <c r="I102" s="778">
        <v>309542.32102010003</v>
      </c>
      <c r="J102" s="778">
        <v>324656.66303649993</v>
      </c>
      <c r="K102" s="778">
        <v>319593.85974550003</v>
      </c>
      <c r="L102" s="778">
        <v>311147.73172160005</v>
      </c>
      <c r="M102" s="778">
        <v>309937.76526469999</v>
      </c>
      <c r="N102" s="778">
        <v>316002.29559009994</v>
      </c>
      <c r="O102" s="778">
        <v>315096.15316649998</v>
      </c>
      <c r="P102" s="778">
        <v>322102.0107014</v>
      </c>
      <c r="Q102" s="778">
        <v>327727.76353160001</v>
      </c>
      <c r="R102" s="778">
        <v>319734.44416449999</v>
      </c>
      <c r="S102" s="1012">
        <v>340867.01380409999</v>
      </c>
      <c r="T102" s="77"/>
      <c r="V102" s="77"/>
      <c r="W102" s="77"/>
    </row>
    <row r="103" spans="1:23" ht="24.2" customHeight="1">
      <c r="A103" s="123" t="s">
        <v>409</v>
      </c>
      <c r="B103" s="388">
        <v>296479.44901909999</v>
      </c>
      <c r="C103" s="388">
        <v>306783.71818099997</v>
      </c>
      <c r="D103" s="388">
        <v>289248.58340609999</v>
      </c>
      <c r="E103" s="388">
        <v>333460.77036670002</v>
      </c>
      <c r="F103" s="388">
        <v>300392.3834017</v>
      </c>
      <c r="G103" s="388">
        <v>300620.99558739999</v>
      </c>
      <c r="H103" s="388">
        <v>300995.365513</v>
      </c>
      <c r="I103" s="388">
        <v>302201.7824572</v>
      </c>
      <c r="J103" s="388">
        <v>317539.96922829997</v>
      </c>
      <c r="K103" s="388">
        <v>312165.24225210003</v>
      </c>
      <c r="L103" s="388">
        <v>303819.14502310002</v>
      </c>
      <c r="M103" s="388">
        <v>301967.36827699997</v>
      </c>
      <c r="N103" s="388">
        <v>308651.94261069997</v>
      </c>
      <c r="O103" s="388">
        <v>307984.40849250002</v>
      </c>
      <c r="P103" s="388">
        <v>314130.86793890002</v>
      </c>
      <c r="Q103" s="388">
        <v>319932.20790859999</v>
      </c>
      <c r="R103" s="388">
        <v>312195.2047838</v>
      </c>
      <c r="S103" s="1013">
        <v>332693.5072015</v>
      </c>
      <c r="T103" s="77"/>
      <c r="V103" s="77"/>
      <c r="W103" s="77"/>
    </row>
    <row r="104" spans="1:23" ht="24.2" customHeight="1">
      <c r="A104" s="123" t="s">
        <v>715</v>
      </c>
      <c r="B104" s="388">
        <v>9274.7676867999999</v>
      </c>
      <c r="C104" s="388">
        <v>8358.0412620999996</v>
      </c>
      <c r="D104" s="388">
        <v>6521.2021365000001</v>
      </c>
      <c r="E104" s="388">
        <v>7837.2408552999996</v>
      </c>
      <c r="F104" s="388">
        <v>5368.9905750999997</v>
      </c>
      <c r="G104" s="388">
        <v>5839.7575225000001</v>
      </c>
      <c r="H104" s="388">
        <v>6086.2720468999996</v>
      </c>
      <c r="I104" s="388">
        <v>6882.1205068999998</v>
      </c>
      <c r="J104" s="388">
        <v>6681.5594787999999</v>
      </c>
      <c r="K104" s="388">
        <v>7148.0832653999996</v>
      </c>
      <c r="L104" s="388">
        <v>7014.4590298000003</v>
      </c>
      <c r="M104" s="388">
        <v>7562.6923881000002</v>
      </c>
      <c r="N104" s="388">
        <v>7059.2129224</v>
      </c>
      <c r="O104" s="388">
        <v>6830.0764572999997</v>
      </c>
      <c r="P104" s="388">
        <v>7607.1870090000002</v>
      </c>
      <c r="Q104" s="388">
        <v>7434.9099876</v>
      </c>
      <c r="R104" s="388">
        <v>7181.3265812999998</v>
      </c>
      <c r="S104" s="1013">
        <v>7286.8963960000001</v>
      </c>
      <c r="T104" s="77"/>
      <c r="V104" s="77"/>
      <c r="W104" s="77"/>
    </row>
    <row r="105" spans="1:23" ht="24.2" customHeight="1">
      <c r="A105" s="123" t="s">
        <v>411</v>
      </c>
      <c r="B105" s="388">
        <v>418.18901870000002</v>
      </c>
      <c r="C105" s="388">
        <v>792.84360719999995</v>
      </c>
      <c r="D105" s="388">
        <v>535.96698519999995</v>
      </c>
      <c r="E105" s="388">
        <v>379.531204</v>
      </c>
      <c r="F105" s="388">
        <v>558.67967850000002</v>
      </c>
      <c r="G105" s="388">
        <v>468.93176499999998</v>
      </c>
      <c r="H105" s="388">
        <v>575.96215359999997</v>
      </c>
      <c r="I105" s="388">
        <v>458.24844409999997</v>
      </c>
      <c r="J105" s="388">
        <v>351.31026420000001</v>
      </c>
      <c r="K105" s="388">
        <v>280.39765679999999</v>
      </c>
      <c r="L105" s="388">
        <v>313.94793829999998</v>
      </c>
      <c r="M105" s="388">
        <v>323.89614210000002</v>
      </c>
      <c r="N105" s="388">
        <v>291.0837487</v>
      </c>
      <c r="O105" s="388">
        <v>281.55402140000001</v>
      </c>
      <c r="P105" s="388">
        <v>363.8420208</v>
      </c>
      <c r="Q105" s="388">
        <v>360.6406849</v>
      </c>
      <c r="R105" s="388">
        <v>357.9127833</v>
      </c>
      <c r="S105" s="1013">
        <v>801.47672060000002</v>
      </c>
      <c r="T105" s="77"/>
      <c r="V105" s="77"/>
      <c r="W105" s="77"/>
    </row>
    <row r="106" spans="1:23" ht="24.2" customHeight="1">
      <c r="A106" s="123" t="s">
        <v>412</v>
      </c>
      <c r="B106" s="388">
        <v>12.735180700000001</v>
      </c>
      <c r="C106" s="388">
        <v>18.5424872</v>
      </c>
      <c r="D106" s="388">
        <v>17.822036099999998</v>
      </c>
      <c r="E106" s="388">
        <v>14.480381299999999</v>
      </c>
      <c r="F106" s="388">
        <v>9.3086699999999994E-2</v>
      </c>
      <c r="G106" s="388">
        <v>1.9E-2</v>
      </c>
      <c r="H106" s="388">
        <v>3.2374999999999999E-3</v>
      </c>
      <c r="I106" s="388">
        <v>0</v>
      </c>
      <c r="J106" s="388">
        <v>3.3387E-3</v>
      </c>
      <c r="K106" s="388">
        <v>5.5640999999999998E-3</v>
      </c>
      <c r="L106" s="388">
        <v>0.05</v>
      </c>
      <c r="M106" s="388">
        <v>0.05</v>
      </c>
      <c r="N106" s="388">
        <v>1.9388000000000001E-3</v>
      </c>
      <c r="O106" s="388">
        <v>7.0000000000000001E-3</v>
      </c>
      <c r="P106" s="388">
        <v>7.0000000000000001E-3</v>
      </c>
      <c r="Q106" s="388">
        <v>8.9570000000000003E-4</v>
      </c>
      <c r="R106" s="388">
        <v>0</v>
      </c>
      <c r="S106" s="1013">
        <v>0</v>
      </c>
      <c r="T106" s="77"/>
      <c r="V106" s="77"/>
      <c r="W106" s="77"/>
    </row>
    <row r="107" spans="1:23" ht="24.2" customHeight="1">
      <c r="A107" s="123" t="s">
        <v>413</v>
      </c>
      <c r="B107" s="388">
        <v>24.923106700000002</v>
      </c>
      <c r="C107" s="388">
        <v>34.7776748</v>
      </c>
      <c r="D107" s="388">
        <v>35.786662900000003</v>
      </c>
      <c r="E107" s="388">
        <v>92.181583900000007</v>
      </c>
      <c r="F107" s="388">
        <v>0.1866535</v>
      </c>
      <c r="G107" s="388">
        <v>0.22069530000000001</v>
      </c>
      <c r="H107" s="388">
        <v>0.1826073</v>
      </c>
      <c r="I107" s="388">
        <v>0.16961190000000001</v>
      </c>
      <c r="J107" s="388">
        <v>83.820726500000006</v>
      </c>
      <c r="K107" s="388">
        <v>0.13100709999999999</v>
      </c>
      <c r="L107" s="388">
        <v>0.1297304</v>
      </c>
      <c r="M107" s="388">
        <v>83.758457500000006</v>
      </c>
      <c r="N107" s="388">
        <v>5.4369500000000001E-2</v>
      </c>
      <c r="O107" s="388">
        <v>0.10719529999999999</v>
      </c>
      <c r="P107" s="388">
        <v>0.1067327</v>
      </c>
      <c r="Q107" s="388">
        <v>4.0547999999999999E-3</v>
      </c>
      <c r="R107" s="388">
        <v>1.6099999999999998E-5</v>
      </c>
      <c r="S107" s="1013">
        <v>85.133486000000005</v>
      </c>
      <c r="T107" s="77"/>
      <c r="V107" s="77"/>
      <c r="W107" s="77"/>
    </row>
    <row r="108" spans="1:23" ht="24.2" customHeight="1">
      <c r="A108" s="339" t="s">
        <v>415</v>
      </c>
      <c r="B108" s="386">
        <v>4675.1231576999999</v>
      </c>
      <c r="C108" s="386">
        <v>3267.3500555999999</v>
      </c>
      <c r="D108" s="778">
        <v>5411.9468532000001</v>
      </c>
      <c r="E108" s="778">
        <v>3220.2913590999997</v>
      </c>
      <c r="F108" s="778">
        <v>2556.6037142999999</v>
      </c>
      <c r="G108" s="778">
        <v>2417.8176333999995</v>
      </c>
      <c r="H108" s="778">
        <v>2429.5355515000001</v>
      </c>
      <c r="I108" s="778">
        <v>3048.6630823</v>
      </c>
      <c r="J108" s="778">
        <v>2876.5779082999998</v>
      </c>
      <c r="K108" s="778">
        <v>2720.9499519999995</v>
      </c>
      <c r="L108" s="778">
        <v>2759.1485431999999</v>
      </c>
      <c r="M108" s="778">
        <v>2897.6260132000002</v>
      </c>
      <c r="N108" s="778">
        <v>2639.7843597999999</v>
      </c>
      <c r="O108" s="778">
        <v>2072.6485152999999</v>
      </c>
      <c r="P108" s="778">
        <v>2090.3140954000005</v>
      </c>
      <c r="Q108" s="778">
        <v>2785.4429280000004</v>
      </c>
      <c r="R108" s="778">
        <v>2760.8516185999997</v>
      </c>
      <c r="S108" s="1012">
        <v>3306.3840873000004</v>
      </c>
      <c r="T108" s="77"/>
      <c r="V108" s="77"/>
      <c r="W108" s="77"/>
    </row>
    <row r="109" spans="1:23">
      <c r="A109" s="338" t="s">
        <v>416</v>
      </c>
      <c r="B109" s="386">
        <v>13598.409006181</v>
      </c>
      <c r="C109" s="386">
        <v>4138.735582028</v>
      </c>
      <c r="D109" s="778">
        <v>3274.4963343670001</v>
      </c>
      <c r="E109" s="778">
        <v>7157.4805307070001</v>
      </c>
      <c r="F109" s="778">
        <v>16828.276999999998</v>
      </c>
      <c r="G109" s="778">
        <v>13581.8</v>
      </c>
      <c r="H109" s="778">
        <v>14880.64</v>
      </c>
      <c r="I109" s="778">
        <v>13927.94</v>
      </c>
      <c r="J109" s="778">
        <v>12718.58</v>
      </c>
      <c r="K109" s="778">
        <v>13383.75</v>
      </c>
      <c r="L109" s="778">
        <v>18864</v>
      </c>
      <c r="M109" s="778">
        <v>16455.12</v>
      </c>
      <c r="N109" s="778">
        <v>16767.27734253</v>
      </c>
      <c r="O109" s="778">
        <v>22722.030749500002</v>
      </c>
      <c r="P109" s="778">
        <v>25107.576677679001</v>
      </c>
      <c r="Q109" s="778">
        <v>25114.113045533999</v>
      </c>
      <c r="R109" s="778">
        <v>30002.084080593999</v>
      </c>
      <c r="S109" s="1012">
        <v>27767.423425182998</v>
      </c>
      <c r="T109" s="77"/>
      <c r="V109" s="77"/>
      <c r="W109" s="77"/>
    </row>
    <row r="110" spans="1:23" ht="24.2" customHeight="1">
      <c r="A110" s="123" t="s">
        <v>409</v>
      </c>
      <c r="B110" s="388">
        <v>13598.409006181</v>
      </c>
      <c r="C110" s="388">
        <v>4138.735582028</v>
      </c>
      <c r="D110" s="388">
        <v>3274.4963343670001</v>
      </c>
      <c r="E110" s="388">
        <v>7157.4805307070001</v>
      </c>
      <c r="F110" s="388">
        <v>16828.276999999998</v>
      </c>
      <c r="G110" s="388">
        <v>13581.8</v>
      </c>
      <c r="H110" s="388">
        <v>14880.64</v>
      </c>
      <c r="I110" s="388">
        <v>13927.94</v>
      </c>
      <c r="J110" s="388">
        <v>12718.58</v>
      </c>
      <c r="K110" s="388">
        <v>13383.75</v>
      </c>
      <c r="L110" s="388">
        <v>18864</v>
      </c>
      <c r="M110" s="388">
        <v>16455.12</v>
      </c>
      <c r="N110" s="388">
        <v>16767.27734253</v>
      </c>
      <c r="O110" s="388">
        <v>22722.030749500002</v>
      </c>
      <c r="P110" s="388">
        <v>25107.576677679001</v>
      </c>
      <c r="Q110" s="388">
        <v>25114.113045533999</v>
      </c>
      <c r="R110" s="388">
        <v>30002.084080593999</v>
      </c>
      <c r="S110" s="1013">
        <v>27767.423425182998</v>
      </c>
      <c r="T110" s="77"/>
      <c r="V110" s="77"/>
      <c r="W110" s="77"/>
    </row>
    <row r="111" spans="1:23" ht="24.2" customHeight="1">
      <c r="A111" s="123" t="s">
        <v>715</v>
      </c>
      <c r="B111" s="388">
        <v>0</v>
      </c>
      <c r="C111" s="388">
        <v>0</v>
      </c>
      <c r="D111" s="388">
        <v>0</v>
      </c>
      <c r="E111" s="388">
        <v>0</v>
      </c>
      <c r="F111" s="388">
        <v>0</v>
      </c>
      <c r="G111" s="388">
        <v>0</v>
      </c>
      <c r="H111" s="388">
        <v>0</v>
      </c>
      <c r="I111" s="388">
        <v>0</v>
      </c>
      <c r="J111" s="388">
        <v>0</v>
      </c>
      <c r="K111" s="388">
        <v>0</v>
      </c>
      <c r="L111" s="388">
        <v>0</v>
      </c>
      <c r="M111" s="388">
        <v>0</v>
      </c>
      <c r="N111" s="388">
        <v>0</v>
      </c>
      <c r="O111" s="388">
        <v>0</v>
      </c>
      <c r="P111" s="388">
        <v>0</v>
      </c>
      <c r="Q111" s="388">
        <v>0</v>
      </c>
      <c r="R111" s="388">
        <v>0</v>
      </c>
      <c r="S111" s="1013">
        <v>0</v>
      </c>
      <c r="T111" s="77"/>
      <c r="V111" s="77"/>
      <c r="W111" s="77"/>
    </row>
    <row r="112" spans="1:23" ht="24.2" customHeight="1">
      <c r="A112" s="123" t="s">
        <v>411</v>
      </c>
      <c r="B112" s="388">
        <v>0</v>
      </c>
      <c r="C112" s="388">
        <v>0</v>
      </c>
      <c r="D112" s="388">
        <v>0</v>
      </c>
      <c r="E112" s="388">
        <v>0</v>
      </c>
      <c r="F112" s="388">
        <v>0</v>
      </c>
      <c r="G112" s="388">
        <v>0</v>
      </c>
      <c r="H112" s="388">
        <v>0</v>
      </c>
      <c r="I112" s="388">
        <v>0</v>
      </c>
      <c r="J112" s="388">
        <v>0</v>
      </c>
      <c r="K112" s="388">
        <v>0</v>
      </c>
      <c r="L112" s="388">
        <v>0</v>
      </c>
      <c r="M112" s="388">
        <v>0</v>
      </c>
      <c r="N112" s="388">
        <v>0</v>
      </c>
      <c r="O112" s="388">
        <v>0</v>
      </c>
      <c r="P112" s="388">
        <v>0</v>
      </c>
      <c r="Q112" s="388">
        <v>0</v>
      </c>
      <c r="R112" s="388">
        <v>0</v>
      </c>
      <c r="S112" s="1013">
        <v>0</v>
      </c>
      <c r="T112" s="77"/>
      <c r="V112" s="77"/>
      <c r="W112" s="77"/>
    </row>
    <row r="113" spans="1:23" ht="24.2" customHeight="1">
      <c r="A113" s="123" t="s">
        <v>412</v>
      </c>
      <c r="B113" s="388">
        <v>0</v>
      </c>
      <c r="C113" s="388">
        <v>0</v>
      </c>
      <c r="D113" s="388">
        <v>0</v>
      </c>
      <c r="E113" s="388">
        <v>0</v>
      </c>
      <c r="F113" s="388">
        <v>0</v>
      </c>
      <c r="G113" s="388">
        <v>0</v>
      </c>
      <c r="H113" s="388">
        <v>0</v>
      </c>
      <c r="I113" s="388">
        <v>0</v>
      </c>
      <c r="J113" s="388">
        <v>0</v>
      </c>
      <c r="K113" s="388">
        <v>0</v>
      </c>
      <c r="L113" s="388">
        <v>0</v>
      </c>
      <c r="M113" s="388">
        <v>0</v>
      </c>
      <c r="N113" s="388">
        <v>0</v>
      </c>
      <c r="O113" s="388">
        <v>0</v>
      </c>
      <c r="P113" s="388">
        <v>0</v>
      </c>
      <c r="Q113" s="388">
        <v>0</v>
      </c>
      <c r="R113" s="388">
        <v>0</v>
      </c>
      <c r="S113" s="1013">
        <v>0</v>
      </c>
      <c r="T113" s="77"/>
      <c r="V113" s="77"/>
      <c r="W113" s="77"/>
    </row>
    <row r="114" spans="1:23" ht="24.2" customHeight="1">
      <c r="A114" s="123" t="s">
        <v>413</v>
      </c>
      <c r="B114" s="388">
        <v>0</v>
      </c>
      <c r="C114" s="388">
        <v>0</v>
      </c>
      <c r="D114" s="396">
        <v>0</v>
      </c>
      <c r="E114" s="396">
        <v>0</v>
      </c>
      <c r="F114" s="396">
        <v>0</v>
      </c>
      <c r="G114" s="396">
        <v>0</v>
      </c>
      <c r="H114" s="396">
        <v>0</v>
      </c>
      <c r="I114" s="396">
        <v>0</v>
      </c>
      <c r="J114" s="396">
        <v>0</v>
      </c>
      <c r="K114" s="396">
        <v>0</v>
      </c>
      <c r="L114" s="396">
        <v>0</v>
      </c>
      <c r="M114" s="388">
        <v>0</v>
      </c>
      <c r="N114" s="388">
        <v>0</v>
      </c>
      <c r="O114" s="388">
        <v>0</v>
      </c>
      <c r="P114" s="388">
        <v>0</v>
      </c>
      <c r="Q114" s="388">
        <v>0</v>
      </c>
      <c r="R114" s="388">
        <v>0</v>
      </c>
      <c r="S114" s="1013">
        <v>0</v>
      </c>
      <c r="T114" s="77"/>
      <c r="V114" s="77"/>
      <c r="W114" s="77"/>
    </row>
    <row r="115" spans="1:23" ht="25.15" customHeight="1" thickBot="1">
      <c r="A115" s="341" t="s">
        <v>417</v>
      </c>
      <c r="B115" s="397">
        <v>0</v>
      </c>
      <c r="C115" s="397">
        <v>0</v>
      </c>
      <c r="D115" s="780">
        <v>0</v>
      </c>
      <c r="E115" s="780">
        <v>0</v>
      </c>
      <c r="F115" s="780">
        <v>0</v>
      </c>
      <c r="G115" s="780">
        <v>0</v>
      </c>
      <c r="H115" s="780">
        <v>0</v>
      </c>
      <c r="I115" s="780">
        <v>0</v>
      </c>
      <c r="J115" s="780">
        <v>0</v>
      </c>
      <c r="K115" s="780">
        <v>0</v>
      </c>
      <c r="L115" s="780">
        <v>0</v>
      </c>
      <c r="M115" s="903">
        <v>0</v>
      </c>
      <c r="N115" s="903">
        <v>0</v>
      </c>
      <c r="O115" s="903">
        <v>0</v>
      </c>
      <c r="P115" s="903">
        <v>0</v>
      </c>
      <c r="Q115" s="903">
        <v>0</v>
      </c>
      <c r="R115" s="903">
        <v>0</v>
      </c>
      <c r="S115" s="1069">
        <v>0</v>
      </c>
      <c r="T115" s="77"/>
      <c r="V115" s="77"/>
      <c r="W115" s="77"/>
    </row>
    <row r="116" spans="1:23" ht="10.9" hidden="1" customHeight="1" thickBot="1">
      <c r="A116" s="829" t="s">
        <v>243</v>
      </c>
      <c r="B116" s="126"/>
      <c r="C116" s="126"/>
      <c r="D116" s="126"/>
      <c r="E116" s="126"/>
      <c r="F116" s="126"/>
      <c r="G116" s="126"/>
      <c r="H116" s="126"/>
      <c r="I116" s="126"/>
      <c r="J116" s="126"/>
      <c r="K116" s="126"/>
      <c r="L116" s="126"/>
      <c r="M116" s="126"/>
      <c r="N116" s="126"/>
      <c r="O116" s="126"/>
      <c r="P116" s="126"/>
      <c r="Q116" s="126"/>
      <c r="R116" s="126"/>
      <c r="S116" s="126"/>
    </row>
    <row r="117" spans="1:23" ht="10.9" hidden="1" customHeight="1">
      <c r="A117" s="829" t="s">
        <v>241</v>
      </c>
      <c r="B117" s="126"/>
      <c r="C117" s="126"/>
      <c r="D117" s="126"/>
      <c r="E117" s="126"/>
      <c r="F117" s="126"/>
      <c r="G117" s="126"/>
      <c r="H117" s="126"/>
      <c r="I117" s="126"/>
      <c r="J117" s="126"/>
      <c r="K117" s="126"/>
      <c r="L117" s="126"/>
      <c r="M117" s="126"/>
      <c r="N117" s="126"/>
      <c r="O117" s="126"/>
      <c r="P117" s="126"/>
      <c r="Q117" s="126"/>
      <c r="R117" s="126"/>
      <c r="S117" s="126"/>
    </row>
    <row r="118" spans="1:23" ht="10.9" hidden="1" customHeight="1">
      <c r="A118" s="829" t="s">
        <v>242</v>
      </c>
      <c r="B118" s="126"/>
      <c r="C118" s="126"/>
      <c r="D118" s="126"/>
      <c r="E118" s="126"/>
      <c r="F118" s="126"/>
      <c r="G118" s="126"/>
      <c r="H118" s="126"/>
      <c r="I118" s="126"/>
      <c r="J118" s="126"/>
      <c r="K118" s="126"/>
      <c r="L118" s="126"/>
      <c r="M118" s="126"/>
      <c r="N118" s="126"/>
      <c r="O118" s="126"/>
      <c r="P118" s="126"/>
      <c r="Q118" s="126"/>
      <c r="R118" s="126"/>
      <c r="S118" s="126"/>
    </row>
  </sheetData>
  <mergeCells count="41">
    <mergeCell ref="A1:S1"/>
    <mergeCell ref="A2:A3"/>
    <mergeCell ref="B25:B26"/>
    <mergeCell ref="A25:A26"/>
    <mergeCell ref="C2:C3"/>
    <mergeCell ref="C25:C26"/>
    <mergeCell ref="D2:D3"/>
    <mergeCell ref="E2:E3"/>
    <mergeCell ref="E25:E26"/>
    <mergeCell ref="F25:F26"/>
    <mergeCell ref="G25:R25"/>
    <mergeCell ref="V3:W3"/>
    <mergeCell ref="A24:S24"/>
    <mergeCell ref="B2:B3"/>
    <mergeCell ref="A70:S70"/>
    <mergeCell ref="A47:S47"/>
    <mergeCell ref="A48:A49"/>
    <mergeCell ref="B48:B49"/>
    <mergeCell ref="C48:C49"/>
    <mergeCell ref="D25:D26"/>
    <mergeCell ref="D48:D49"/>
    <mergeCell ref="E48:E49"/>
    <mergeCell ref="F2:F3"/>
    <mergeCell ref="G2:R2"/>
    <mergeCell ref="F48:F49"/>
    <mergeCell ref="G48:R48"/>
    <mergeCell ref="D94:D95"/>
    <mergeCell ref="B94:B95"/>
    <mergeCell ref="A93:S93"/>
    <mergeCell ref="B71:B72"/>
    <mergeCell ref="A94:A95"/>
    <mergeCell ref="E71:E72"/>
    <mergeCell ref="E94:E95"/>
    <mergeCell ref="A71:A72"/>
    <mergeCell ref="C71:C72"/>
    <mergeCell ref="C94:C95"/>
    <mergeCell ref="D71:D72"/>
    <mergeCell ref="F71:F72"/>
    <mergeCell ref="G71:R71"/>
    <mergeCell ref="F94:F95"/>
    <mergeCell ref="G94:R9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90" zoomScaleNormal="90" zoomScaleSheetLayoutView="90" workbookViewId="0">
      <selection sqref="A1:K140"/>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268" t="s">
        <v>725</v>
      </c>
      <c r="B1" s="1269"/>
      <c r="C1" s="1269"/>
      <c r="D1" s="1269"/>
      <c r="E1" s="1269"/>
      <c r="F1" s="1269"/>
      <c r="G1" s="1269"/>
      <c r="H1" s="1269"/>
      <c r="I1" s="1269"/>
      <c r="J1" s="1269"/>
      <c r="K1" s="1270"/>
    </row>
    <row r="2" spans="1:22" s="13" customFormat="1" ht="24.2" customHeight="1">
      <c r="A2" s="1226" t="s">
        <v>93</v>
      </c>
      <c r="B2" s="1266" t="s">
        <v>888</v>
      </c>
      <c r="C2" s="1266"/>
      <c r="D2" s="1266" t="s">
        <v>887</v>
      </c>
      <c r="E2" s="1266"/>
      <c r="F2" s="1266" t="s">
        <v>910</v>
      </c>
      <c r="G2" s="1266"/>
      <c r="H2" s="1266" t="s">
        <v>908</v>
      </c>
      <c r="I2" s="1266"/>
      <c r="J2" s="1266" t="s">
        <v>909</v>
      </c>
      <c r="K2" s="1267"/>
    </row>
    <row r="3" spans="1:22" s="13" customFormat="1" ht="60.2" customHeight="1">
      <c r="A3" s="1226"/>
      <c r="B3" s="1229" t="s">
        <v>16</v>
      </c>
      <c r="C3" s="348" t="s">
        <v>708</v>
      </c>
      <c r="D3" s="1229" t="s">
        <v>16</v>
      </c>
      <c r="E3" s="348" t="s">
        <v>122</v>
      </c>
      <c r="F3" s="1229" t="s">
        <v>16</v>
      </c>
      <c r="G3" s="348" t="s">
        <v>122</v>
      </c>
      <c r="H3" s="1229" t="s">
        <v>16</v>
      </c>
      <c r="I3" s="348" t="s">
        <v>708</v>
      </c>
      <c r="J3" s="1230" t="s">
        <v>16</v>
      </c>
      <c r="K3" s="352" t="s">
        <v>708</v>
      </c>
    </row>
    <row r="4" spans="1:22" ht="60.2" customHeight="1">
      <c r="A4" s="1226"/>
      <c r="B4" s="1230"/>
      <c r="C4" s="421" t="s">
        <v>707</v>
      </c>
      <c r="D4" s="1230"/>
      <c r="E4" s="421" t="s">
        <v>123</v>
      </c>
      <c r="F4" s="1230"/>
      <c r="G4" s="421" t="s">
        <v>123</v>
      </c>
      <c r="H4" s="1230"/>
      <c r="I4" s="421" t="s">
        <v>707</v>
      </c>
      <c r="J4" s="1230"/>
      <c r="K4" s="910" t="s">
        <v>707</v>
      </c>
    </row>
    <row r="5" spans="1:22" ht="15" customHeight="1">
      <c r="A5" s="343" t="s">
        <v>420</v>
      </c>
      <c r="B5" s="402">
        <v>2546160.46282531</v>
      </c>
      <c r="C5" s="403">
        <v>31.22747760560512</v>
      </c>
      <c r="D5" s="402">
        <v>2662550.5497426498</v>
      </c>
      <c r="E5" s="403">
        <v>31.47993468630969</v>
      </c>
      <c r="F5" s="402">
        <v>2615859.1392137702</v>
      </c>
      <c r="G5" s="403">
        <v>31.084627631581167</v>
      </c>
      <c r="H5" s="399">
        <v>2751373.1369998502</v>
      </c>
      <c r="I5" s="403">
        <v>31.133843068838768</v>
      </c>
      <c r="J5" s="402">
        <v>2795350.60960131</v>
      </c>
      <c r="K5" s="422">
        <v>31.481805737452607</v>
      </c>
      <c r="N5" s="1081" t="e">
        <f>M5/M26*100</f>
        <v>#DIV/0!</v>
      </c>
      <c r="Q5" s="23"/>
      <c r="U5" s="23"/>
      <c r="V5" s="23"/>
    </row>
    <row r="6" spans="1:22" ht="15" customHeight="1">
      <c r="A6" s="342" t="s">
        <v>96</v>
      </c>
      <c r="B6" s="408">
        <v>1839473.2404559699</v>
      </c>
      <c r="C6" s="409">
        <v>22.560286463135508</v>
      </c>
      <c r="D6" s="408">
        <v>1869826.4724051999</v>
      </c>
      <c r="E6" s="409">
        <v>22.107379419233141</v>
      </c>
      <c r="F6" s="408">
        <v>1809549.9717140601</v>
      </c>
      <c r="G6" s="409">
        <v>21.503140673077759</v>
      </c>
      <c r="H6" s="405">
        <v>1944250.42731305</v>
      </c>
      <c r="I6" s="409">
        <v>22.000646468654718</v>
      </c>
      <c r="J6" s="408">
        <v>1943905.40524996</v>
      </c>
      <c r="K6" s="423">
        <v>21.892657089191292</v>
      </c>
      <c r="N6" s="1082" t="e">
        <f>M6/M26*100</f>
        <v>#DIV/0!</v>
      </c>
    </row>
    <row r="7" spans="1:22" ht="15" customHeight="1">
      <c r="A7" s="342" t="s">
        <v>421</v>
      </c>
      <c r="B7" s="411">
        <v>706687.22236934095</v>
      </c>
      <c r="C7" s="412">
        <v>8.6671911424696209</v>
      </c>
      <c r="D7" s="411">
        <v>792724.07733744604</v>
      </c>
      <c r="E7" s="412">
        <v>9.3725552670765051</v>
      </c>
      <c r="F7" s="411">
        <v>806309.16749971104</v>
      </c>
      <c r="G7" s="412">
        <v>9.5814869585034224</v>
      </c>
      <c r="H7" s="413">
        <v>807122.709686797</v>
      </c>
      <c r="I7" s="412">
        <v>9.1331966001840108</v>
      </c>
      <c r="J7" s="411">
        <v>851445.20435134904</v>
      </c>
      <c r="K7" s="424">
        <v>9.5891486482613004</v>
      </c>
      <c r="N7" s="1082" t="e">
        <f>M7/M26*100</f>
        <v>#DIV/0!</v>
      </c>
    </row>
    <row r="8" spans="1:22" ht="15" customHeight="1">
      <c r="A8" s="343" t="s">
        <v>422</v>
      </c>
      <c r="B8" s="402">
        <v>2615184.76526875</v>
      </c>
      <c r="C8" s="403">
        <v>32.074028673483717</v>
      </c>
      <c r="D8" s="402">
        <v>2669183.3281379002</v>
      </c>
      <c r="E8" s="403">
        <v>31.558355518804849</v>
      </c>
      <c r="F8" s="402">
        <v>2650755.5931952102</v>
      </c>
      <c r="G8" s="403">
        <v>31.499307176597384</v>
      </c>
      <c r="H8" s="399">
        <v>2850241.6758354502</v>
      </c>
      <c r="I8" s="403">
        <v>32.252614467439187</v>
      </c>
      <c r="J8" s="402">
        <v>2825403.7009829101</v>
      </c>
      <c r="K8" s="422">
        <v>31.820269750315873</v>
      </c>
      <c r="N8" s="1083" t="e">
        <f>M8/M26*100</f>
        <v>#DIV/0!</v>
      </c>
    </row>
    <row r="9" spans="1:22" ht="15" customHeight="1">
      <c r="A9" s="342" t="s">
        <v>96</v>
      </c>
      <c r="B9" s="408">
        <v>2422409.5303382101</v>
      </c>
      <c r="C9" s="409">
        <v>29.709729793031848</v>
      </c>
      <c r="D9" s="408">
        <v>2488350.38044617</v>
      </c>
      <c r="E9" s="409">
        <v>29.420326859398266</v>
      </c>
      <c r="F9" s="408">
        <v>2465489.84741916</v>
      </c>
      <c r="G9" s="409">
        <v>29.297767868151816</v>
      </c>
      <c r="H9" s="405">
        <v>2655773.1110385899</v>
      </c>
      <c r="I9" s="409">
        <v>30.052057335879145</v>
      </c>
      <c r="J9" s="408">
        <v>2624087.0684633199</v>
      </c>
      <c r="K9" s="423">
        <v>29.553000988060745</v>
      </c>
      <c r="N9" s="1082" t="e">
        <f>M9/M26*100</f>
        <v>#DIV/0!</v>
      </c>
    </row>
    <row r="10" spans="1:22" ht="15" customHeight="1">
      <c r="A10" s="342" t="s">
        <v>421</v>
      </c>
      <c r="B10" s="411">
        <v>192775.23493053601</v>
      </c>
      <c r="C10" s="412">
        <v>2.3642988804518241</v>
      </c>
      <c r="D10" s="411">
        <v>180832.94769173101</v>
      </c>
      <c r="E10" s="412">
        <v>2.1380286594065869</v>
      </c>
      <c r="F10" s="411">
        <v>185265.74577605299</v>
      </c>
      <c r="G10" s="412">
        <v>2.2015393084456014</v>
      </c>
      <c r="H10" s="413">
        <v>194468.56479686001</v>
      </c>
      <c r="I10" s="412">
        <v>2.2005571315600414</v>
      </c>
      <c r="J10" s="411">
        <v>201316.63251959399</v>
      </c>
      <c r="K10" s="424">
        <v>2.2672687622551679</v>
      </c>
      <c r="N10" s="1082" t="e">
        <f>M10/M26*100</f>
        <v>#DIV/0!</v>
      </c>
    </row>
    <row r="11" spans="1:22" ht="15" customHeight="1">
      <c r="A11" s="343" t="s">
        <v>423</v>
      </c>
      <c r="B11" s="402">
        <v>2992244.6807120699</v>
      </c>
      <c r="C11" s="403">
        <v>36.69849372091128</v>
      </c>
      <c r="D11" s="402">
        <v>3126195.2006717199</v>
      </c>
      <c r="E11" s="403">
        <v>36.961709794885458</v>
      </c>
      <c r="F11" s="402">
        <v>3148667.4778759698</v>
      </c>
      <c r="G11" s="403">
        <v>37.416065191821446</v>
      </c>
      <c r="H11" s="399">
        <v>3235627.4476733101</v>
      </c>
      <c r="I11" s="403">
        <v>36.613542463722048</v>
      </c>
      <c r="J11" s="402">
        <v>3258503.2291946802</v>
      </c>
      <c r="K11" s="422">
        <v>36.697924512231403</v>
      </c>
      <c r="N11" s="1083" t="e">
        <f>M11/M26*100</f>
        <v>#DIV/0!</v>
      </c>
    </row>
    <row r="12" spans="1:22" ht="15" customHeight="1">
      <c r="A12" s="342" t="s">
        <v>96</v>
      </c>
      <c r="B12" s="408">
        <v>2645954.75920816</v>
      </c>
      <c r="C12" s="409">
        <v>32.451408383323894</v>
      </c>
      <c r="D12" s="408">
        <v>2786261.7927473001</v>
      </c>
      <c r="E12" s="409">
        <v>32.942600568887961</v>
      </c>
      <c r="F12" s="408">
        <v>2802839.6607839498</v>
      </c>
      <c r="G12" s="409">
        <v>33.306543865616156</v>
      </c>
      <c r="H12" s="405">
        <v>2854836.3316649301</v>
      </c>
      <c r="I12" s="409">
        <v>32.3046064316067</v>
      </c>
      <c r="J12" s="408">
        <v>2877746.7052020901</v>
      </c>
      <c r="K12" s="423">
        <v>32.409767284143271</v>
      </c>
      <c r="N12" s="1082" t="e">
        <f>M12/M26*100</f>
        <v>#DIV/0!</v>
      </c>
    </row>
    <row r="13" spans="1:22" ht="15" customHeight="1">
      <c r="A13" s="342" t="s">
        <v>421</v>
      </c>
      <c r="B13" s="411">
        <v>346289.92150391301</v>
      </c>
      <c r="C13" s="412">
        <v>4.2470853375874302</v>
      </c>
      <c r="D13" s="411">
        <v>339933.40792441898</v>
      </c>
      <c r="E13" s="412">
        <v>4.0191092259974921</v>
      </c>
      <c r="F13" s="411">
        <v>345827.817092021</v>
      </c>
      <c r="G13" s="412">
        <v>4.1095213262053027</v>
      </c>
      <c r="H13" s="413">
        <v>380791.11600837798</v>
      </c>
      <c r="I13" s="412">
        <v>4.3089360321153212</v>
      </c>
      <c r="J13" s="411">
        <v>380756.523992592</v>
      </c>
      <c r="K13" s="424">
        <v>4.2881572280881564</v>
      </c>
      <c r="N13" s="1082" t="e">
        <f>M13/M26*100</f>
        <v>#DIV/0!</v>
      </c>
    </row>
    <row r="14" spans="1:22" ht="15" customHeight="1">
      <c r="A14" s="344" t="s">
        <v>424</v>
      </c>
      <c r="B14" s="408"/>
      <c r="C14" s="409"/>
      <c r="D14" s="408"/>
      <c r="E14" s="409"/>
      <c r="F14" s="408"/>
      <c r="G14" s="409"/>
      <c r="H14" s="405"/>
      <c r="I14" s="409"/>
      <c r="J14" s="408"/>
      <c r="K14" s="423"/>
      <c r="N14" s="1082"/>
    </row>
    <row r="15" spans="1:22" ht="15" customHeight="1">
      <c r="A15" s="345" t="s">
        <v>96</v>
      </c>
      <c r="B15" s="408">
        <v>1289691.49020444</v>
      </c>
      <c r="C15" s="409">
        <v>15.817468190441303</v>
      </c>
      <c r="D15" s="408">
        <v>1180069.5911978199</v>
      </c>
      <c r="E15" s="409">
        <v>13.952228497520228</v>
      </c>
      <c r="F15" s="408">
        <v>1145542.61557501</v>
      </c>
      <c r="G15" s="409">
        <v>13.612646456169418</v>
      </c>
      <c r="H15" s="405">
        <v>1144811.0084164301</v>
      </c>
      <c r="I15" s="409">
        <v>12.954392045268461</v>
      </c>
      <c r="J15" s="408">
        <v>1165703.63660567</v>
      </c>
      <c r="K15" s="423">
        <v>13.128390874837667</v>
      </c>
      <c r="N15" s="1082" t="e">
        <f>M15/M26*100</f>
        <v>#DIV/0!</v>
      </c>
    </row>
    <row r="16" spans="1:22" ht="15" customHeight="1">
      <c r="A16" s="345" t="s">
        <v>425</v>
      </c>
      <c r="B16" s="408">
        <v>213807.948782805</v>
      </c>
      <c r="C16" s="409">
        <v>2.6222553644976188</v>
      </c>
      <c r="D16" s="408">
        <v>161716.62957371201</v>
      </c>
      <c r="E16" s="409">
        <v>1.9120121258027003</v>
      </c>
      <c r="F16" s="408">
        <v>167554.786897702</v>
      </c>
      <c r="G16" s="409">
        <v>1.991077455405128</v>
      </c>
      <c r="H16" s="405">
        <v>175298.709662423</v>
      </c>
      <c r="I16" s="409">
        <v>1.9836358956208364</v>
      </c>
      <c r="J16" s="408">
        <v>175303.90318771399</v>
      </c>
      <c r="K16" s="423">
        <v>1.974308126578779</v>
      </c>
      <c r="N16" s="1082" t="e">
        <f>M16/M26*100</f>
        <v>#DIV/0!</v>
      </c>
    </row>
    <row r="17" spans="1:14" ht="15" customHeight="1">
      <c r="A17" s="344" t="s">
        <v>426</v>
      </c>
      <c r="B17" s="408"/>
      <c r="C17" s="409"/>
      <c r="D17" s="408"/>
      <c r="E17" s="409"/>
      <c r="F17" s="408"/>
      <c r="G17" s="409"/>
      <c r="H17" s="405"/>
      <c r="I17" s="409"/>
      <c r="J17" s="408"/>
      <c r="K17" s="423"/>
      <c r="N17" s="1082"/>
    </row>
    <row r="18" spans="1:14" ht="15" customHeight="1">
      <c r="A18" s="345" t="s">
        <v>96</v>
      </c>
      <c r="B18" s="408">
        <v>708827.32046555402</v>
      </c>
      <c r="C18" s="409">
        <v>8.6934384534105575</v>
      </c>
      <c r="D18" s="408">
        <v>861312.41039231804</v>
      </c>
      <c r="E18" s="409">
        <v>4.4251034605720356</v>
      </c>
      <c r="F18" s="408">
        <v>904858.78702629602</v>
      </c>
      <c r="G18" s="409">
        <v>4.6117077185371889</v>
      </c>
      <c r="H18" s="405">
        <v>1038152.68346707</v>
      </c>
      <c r="I18" s="409">
        <v>4.8146409013877731</v>
      </c>
      <c r="J18" s="408">
        <v>1032215.18605637</v>
      </c>
      <c r="K18" s="423">
        <v>4.8447923531724628</v>
      </c>
      <c r="N18" s="1082" t="e">
        <f>M21/M26*100</f>
        <v>#DIV/0!</v>
      </c>
    </row>
    <row r="19" spans="1:14" ht="15" customHeight="1">
      <c r="A19" s="345" t="s">
        <v>425</v>
      </c>
      <c r="B19" s="408">
        <v>54722.678645257998</v>
      </c>
      <c r="C19" s="409">
        <v>0.67114828262525039</v>
      </c>
      <c r="D19" s="408">
        <v>100084.961606329</v>
      </c>
      <c r="E19" s="409">
        <v>4.3817780377138638</v>
      </c>
      <c r="F19" s="408">
        <v>100823.08149015201</v>
      </c>
      <c r="G19" s="409">
        <v>4.3296235331115147</v>
      </c>
      <c r="H19" s="405">
        <v>130247.082082364</v>
      </c>
      <c r="I19" s="409">
        <v>2.7881000892475418</v>
      </c>
      <c r="J19" s="408">
        <v>135100.30565203499</v>
      </c>
      <c r="K19" s="423">
        <v>2.8115671959726498</v>
      </c>
      <c r="N19" s="1082" t="e">
        <f>M24/M26*100</f>
        <v>#DIV/0!</v>
      </c>
    </row>
    <row r="20" spans="1:14" ht="15" customHeight="1">
      <c r="A20" s="344" t="s">
        <v>427</v>
      </c>
      <c r="B20" s="408"/>
      <c r="C20" s="409"/>
      <c r="D20" s="408"/>
      <c r="E20" s="409"/>
      <c r="F20" s="408"/>
      <c r="G20" s="409"/>
      <c r="H20" s="405"/>
      <c r="I20" s="409"/>
      <c r="J20" s="408"/>
      <c r="K20" s="423"/>
      <c r="N20" s="1082"/>
    </row>
    <row r="21" spans="1:14" ht="15" customHeight="1">
      <c r="A21" s="345" t="s">
        <v>96</v>
      </c>
      <c r="B21" s="408">
        <v>275858.47727796499</v>
      </c>
      <c r="C21" s="409">
        <v>3.3832763281365135</v>
      </c>
      <c r="D21" s="408">
        <v>374272.11234774499</v>
      </c>
      <c r="E21" s="409">
        <v>4.3817780377138638</v>
      </c>
      <c r="F21" s="408">
        <v>388088.219228398</v>
      </c>
      <c r="G21" s="409">
        <v>4.3296235331115147</v>
      </c>
      <c r="H21" s="405">
        <v>425481.48042917298</v>
      </c>
      <c r="I21" s="409">
        <v>2.7881000892475418</v>
      </c>
      <c r="J21" s="408">
        <v>430181.59030569799</v>
      </c>
      <c r="K21" s="423">
        <v>2.8115671959726498</v>
      </c>
      <c r="N21" s="1082" t="e">
        <f>M24/M26*100</f>
        <v>#DIV/0!</v>
      </c>
    </row>
    <row r="22" spans="1:14" ht="15" customHeight="1">
      <c r="A22" s="345" t="s">
        <v>425</v>
      </c>
      <c r="B22" s="408">
        <v>34987.375924209999</v>
      </c>
      <c r="C22" s="409">
        <v>0.42910394458792422</v>
      </c>
      <c r="D22" s="408">
        <v>40957.717556174997</v>
      </c>
      <c r="E22" s="409">
        <v>0.43951774533637999</v>
      </c>
      <c r="F22" s="408">
        <v>41738.016747496004</v>
      </c>
      <c r="G22" s="409">
        <v>0.42436998622606803</v>
      </c>
      <c r="H22" s="405">
        <v>45487.895534105999</v>
      </c>
      <c r="I22" s="409">
        <v>0.33672754296284696</v>
      </c>
      <c r="J22" s="408">
        <v>40292.301880548002</v>
      </c>
      <c r="K22" s="423">
        <v>0.33854196860071573</v>
      </c>
      <c r="N22" s="1082" t="e">
        <f>M25/M26*100</f>
        <v>#DIV/0!</v>
      </c>
    </row>
    <row r="23" spans="1:14" ht="15" customHeight="1">
      <c r="A23" s="344" t="s">
        <v>428</v>
      </c>
      <c r="B23" s="408"/>
      <c r="C23" s="409"/>
      <c r="D23" s="408"/>
      <c r="E23" s="409"/>
      <c r="F23" s="408"/>
      <c r="G23" s="409"/>
      <c r="H23" s="405"/>
      <c r="I23" s="409"/>
      <c r="J23" s="408"/>
      <c r="K23" s="423"/>
      <c r="N23" s="1082"/>
    </row>
    <row r="24" spans="1:14" ht="15" customHeight="1">
      <c r="A24" s="345" t="s">
        <v>96</v>
      </c>
      <c r="B24" s="408">
        <v>371577.471260202</v>
      </c>
      <c r="C24" s="409">
        <v>4.5572254113355299</v>
      </c>
      <c r="D24" s="408">
        <v>370607.67880941799</v>
      </c>
      <c r="E24" s="409">
        <v>4.3817780377138638</v>
      </c>
      <c r="F24" s="408">
        <v>364350.038954244</v>
      </c>
      <c r="G24" s="409">
        <v>4.3296235331115147</v>
      </c>
      <c r="H24" s="405">
        <v>246391.15935226201</v>
      </c>
      <c r="I24" s="409">
        <v>2.7881000892475418</v>
      </c>
      <c r="J24" s="408">
        <v>249646.292234352</v>
      </c>
      <c r="K24" s="423">
        <v>2.8115671959726498</v>
      </c>
      <c r="N24" s="1082" t="e">
        <f>M24/M26*100</f>
        <v>#DIV/0!</v>
      </c>
    </row>
    <row r="25" spans="1:14" ht="15" customHeight="1">
      <c r="A25" s="345" t="s">
        <v>425</v>
      </c>
      <c r="B25" s="408">
        <v>42771.918151639999</v>
      </c>
      <c r="C25" s="409">
        <v>0.52457774587663597</v>
      </c>
      <c r="D25" s="408">
        <v>37174.099188202999</v>
      </c>
      <c r="E25" s="409">
        <v>0.43951774533637999</v>
      </c>
      <c r="F25" s="408">
        <v>35711.931956670996</v>
      </c>
      <c r="G25" s="409">
        <v>0.42436998622606803</v>
      </c>
      <c r="H25" s="405">
        <v>29757.428729485</v>
      </c>
      <c r="I25" s="409">
        <v>0.33672754296284696</v>
      </c>
      <c r="J25" s="408">
        <v>30060.013272295</v>
      </c>
      <c r="K25" s="423">
        <v>0.33854196860071573</v>
      </c>
      <c r="N25" s="1082" t="e">
        <f>M25/M26*100</f>
        <v>#DIV/0!</v>
      </c>
    </row>
    <row r="26" spans="1:14" ht="15" customHeight="1">
      <c r="A26" s="343" t="s">
        <v>429</v>
      </c>
      <c r="B26" s="402">
        <v>8153589.90880612</v>
      </c>
      <c r="C26" s="403">
        <v>100</v>
      </c>
      <c r="D26" s="402">
        <v>8457929.0785522703</v>
      </c>
      <c r="E26" s="403">
        <v>100</v>
      </c>
      <c r="F26" s="402">
        <v>8415282.2102849502</v>
      </c>
      <c r="G26" s="403">
        <v>100</v>
      </c>
      <c r="H26" s="399">
        <v>8837242.2605086099</v>
      </c>
      <c r="I26" s="403">
        <v>100</v>
      </c>
      <c r="J26" s="402">
        <v>8879257.5397789106</v>
      </c>
      <c r="K26" s="422">
        <v>100</v>
      </c>
      <c r="N26" s="1083" t="e">
        <f>M26/M26*100</f>
        <v>#DIV/0!</v>
      </c>
    </row>
    <row r="27" spans="1:14" ht="15" customHeight="1">
      <c r="A27" s="346" t="s">
        <v>135</v>
      </c>
      <c r="B27" s="408">
        <v>6907837.5300023304</v>
      </c>
      <c r="C27" s="409">
        <v>84.721424639491133</v>
      </c>
      <c r="D27" s="408">
        <v>7144438.6455986798</v>
      </c>
      <c r="E27" s="409">
        <v>84.470306847519481</v>
      </c>
      <c r="F27" s="408">
        <v>7077879.4799171602</v>
      </c>
      <c r="G27" s="409">
        <v>84.107452406845624</v>
      </c>
      <c r="H27" s="405">
        <v>7454859.8700165702</v>
      </c>
      <c r="I27" s="409">
        <v>84.357310236140563</v>
      </c>
      <c r="J27" s="408">
        <v>7445739.1789153703</v>
      </c>
      <c r="K27" s="423">
        <v>83.855425361395319</v>
      </c>
      <c r="N27" s="1082" t="e">
        <f>M27/M26*100</f>
        <v>#DIV/0!</v>
      </c>
    </row>
    <row r="28" spans="1:14" ht="15" customHeight="1" thickBot="1">
      <c r="A28" s="347" t="s">
        <v>421</v>
      </c>
      <c r="B28" s="428">
        <v>1245752.3788037901</v>
      </c>
      <c r="C28" s="429">
        <v>15.278575360508878</v>
      </c>
      <c r="D28" s="904">
        <v>1313490.4329536001</v>
      </c>
      <c r="E28" s="429">
        <v>15.529693152480631</v>
      </c>
      <c r="F28" s="904">
        <v>1337402.73036779</v>
      </c>
      <c r="G28" s="429">
        <v>15.892547593154385</v>
      </c>
      <c r="H28" s="425">
        <v>1382382.39049204</v>
      </c>
      <c r="I28" s="429">
        <v>15.64268976385943</v>
      </c>
      <c r="J28" s="428">
        <v>1433518.3608635401</v>
      </c>
      <c r="K28" s="911">
        <v>16.144574638604684</v>
      </c>
      <c r="N28" s="1084" t="e">
        <f>M28/M26*100</f>
        <v>#DIV/0!</v>
      </c>
    </row>
    <row r="29" spans="1:14" ht="75" customHeight="1">
      <c r="A29" s="1268" t="s">
        <v>299</v>
      </c>
      <c r="B29" s="1269"/>
      <c r="C29" s="1269"/>
      <c r="D29" s="1269"/>
      <c r="E29" s="1269"/>
      <c r="F29" s="1269"/>
      <c r="G29" s="1269"/>
      <c r="H29" s="1269"/>
      <c r="I29" s="1269"/>
      <c r="J29" s="1269"/>
      <c r="K29" s="1270"/>
    </row>
    <row r="30" spans="1:14" ht="24.2" customHeight="1">
      <c r="A30" s="1226" t="s">
        <v>93</v>
      </c>
      <c r="B30" s="1266" t="s">
        <v>888</v>
      </c>
      <c r="C30" s="1266"/>
      <c r="D30" s="1266" t="s">
        <v>887</v>
      </c>
      <c r="E30" s="1266"/>
      <c r="F30" s="1266" t="s">
        <v>910</v>
      </c>
      <c r="G30" s="1266"/>
      <c r="H30" s="1266" t="s">
        <v>908</v>
      </c>
      <c r="I30" s="1266"/>
      <c r="J30" s="1266" t="s">
        <v>909</v>
      </c>
      <c r="K30" s="1267"/>
    </row>
    <row r="31" spans="1:14" ht="60.2" customHeight="1">
      <c r="A31" s="1226"/>
      <c r="B31" s="1230" t="s">
        <v>16</v>
      </c>
      <c r="C31" s="348" t="s">
        <v>708</v>
      </c>
      <c r="D31" s="1229" t="s">
        <v>16</v>
      </c>
      <c r="E31" s="348" t="s">
        <v>122</v>
      </c>
      <c r="F31" s="1230" t="s">
        <v>16</v>
      </c>
      <c r="G31" s="348" t="s">
        <v>122</v>
      </c>
      <c r="H31" s="1230" t="s">
        <v>16</v>
      </c>
      <c r="I31" s="348" t="s">
        <v>708</v>
      </c>
      <c r="J31" s="1230" t="s">
        <v>16</v>
      </c>
      <c r="K31" s="352" t="s">
        <v>708</v>
      </c>
    </row>
    <row r="32" spans="1:14" ht="60.2" customHeight="1">
      <c r="A32" s="1226"/>
      <c r="B32" s="1230"/>
      <c r="C32" s="421" t="s">
        <v>707</v>
      </c>
      <c r="D32" s="1230"/>
      <c r="E32" s="421" t="s">
        <v>123</v>
      </c>
      <c r="F32" s="1230"/>
      <c r="G32" s="421" t="s">
        <v>123</v>
      </c>
      <c r="H32" s="1230"/>
      <c r="I32" s="421" t="s">
        <v>707</v>
      </c>
      <c r="J32" s="1230"/>
      <c r="K32" s="910" t="s">
        <v>707</v>
      </c>
    </row>
    <row r="33" spans="1:14" ht="15" customHeight="1">
      <c r="A33" s="343" t="s">
        <v>420</v>
      </c>
      <c r="B33" s="402">
        <v>1277123.01489122</v>
      </c>
      <c r="C33" s="403">
        <v>35.662477385914578</v>
      </c>
      <c r="D33" s="402">
        <v>1366888.82152181</v>
      </c>
      <c r="E33" s="403">
        <v>36.473616045121098</v>
      </c>
      <c r="F33" s="402">
        <v>1302453.71392836</v>
      </c>
      <c r="G33" s="403">
        <v>35.077270143527116</v>
      </c>
      <c r="H33" s="399">
        <v>1390415.0129434799</v>
      </c>
      <c r="I33" s="403">
        <v>35.99503123137012</v>
      </c>
      <c r="J33" s="402">
        <v>1405845.8640469599</v>
      </c>
      <c r="K33" s="422">
        <v>36.011374087395126</v>
      </c>
      <c r="L33" s="1078"/>
      <c r="M33" s="404"/>
      <c r="N33" s="404"/>
    </row>
    <row r="34" spans="1:14" ht="15" customHeight="1">
      <c r="A34" s="342" t="s">
        <v>96</v>
      </c>
      <c r="B34" s="408">
        <v>860753.46881745197</v>
      </c>
      <c r="C34" s="409">
        <v>28.779907822547568</v>
      </c>
      <c r="D34" s="408">
        <v>873114.59626502497</v>
      </c>
      <c r="E34" s="409">
        <v>28.339716824377987</v>
      </c>
      <c r="F34" s="408">
        <v>798842.60149482603</v>
      </c>
      <c r="G34" s="409">
        <v>26.388945682829274</v>
      </c>
      <c r="H34" s="405">
        <v>902928.83233163401</v>
      </c>
      <c r="I34" s="409">
        <v>23.375000425720287</v>
      </c>
      <c r="J34" s="408">
        <v>876933.34415507503</v>
      </c>
      <c r="K34" s="423">
        <v>22.463042011712286</v>
      </c>
      <c r="L34" s="1079"/>
    </row>
    <row r="35" spans="1:14" ht="15" customHeight="1">
      <c r="A35" s="342" t="s">
        <v>421</v>
      </c>
      <c r="B35" s="411">
        <v>416369.54607376701</v>
      </c>
      <c r="C35" s="412">
        <v>70.53219574811196</v>
      </c>
      <c r="D35" s="411">
        <v>493774.22525678499</v>
      </c>
      <c r="E35" s="412">
        <v>74.059872587734276</v>
      </c>
      <c r="F35" s="411">
        <v>503611.11243353598</v>
      </c>
      <c r="G35" s="412">
        <v>73.422079956125799</v>
      </c>
      <c r="H35" s="413">
        <v>487486.18061184499</v>
      </c>
      <c r="I35" s="412">
        <v>12.620030805649812</v>
      </c>
      <c r="J35" s="411">
        <v>528912.51989188103</v>
      </c>
      <c r="K35" s="424">
        <v>13.54833207568274</v>
      </c>
      <c r="L35" s="1079"/>
    </row>
    <row r="36" spans="1:14" ht="15" customHeight="1">
      <c r="A36" s="343" t="s">
        <v>422</v>
      </c>
      <c r="B36" s="402">
        <v>1233460.6877574699</v>
      </c>
      <c r="C36" s="403">
        <v>34.443247338481441</v>
      </c>
      <c r="D36" s="402">
        <v>1255699.6998552401</v>
      </c>
      <c r="E36" s="403">
        <v>33.506681742779215</v>
      </c>
      <c r="F36" s="402">
        <v>1243252.86338993</v>
      </c>
      <c r="G36" s="403">
        <v>33.482891621775437</v>
      </c>
      <c r="H36" s="399">
        <v>1359420.54886003</v>
      </c>
      <c r="I36" s="403">
        <v>35.192647272409872</v>
      </c>
      <c r="J36" s="402">
        <v>1341158.80414946</v>
      </c>
      <c r="K36" s="422">
        <v>34.354385955085341</v>
      </c>
      <c r="L36" s="1079"/>
      <c r="M36" s="414"/>
      <c r="N36" s="404"/>
    </row>
    <row r="37" spans="1:14" ht="15" customHeight="1">
      <c r="A37" s="342" t="s">
        <v>96</v>
      </c>
      <c r="B37" s="408">
        <v>1176897.4862250199</v>
      </c>
      <c r="C37" s="409">
        <v>39.350409144069751</v>
      </c>
      <c r="D37" s="408">
        <v>1201674.29127859</v>
      </c>
      <c r="E37" s="409">
        <v>39.004168840665301</v>
      </c>
      <c r="F37" s="408">
        <v>1186653.1409861301</v>
      </c>
      <c r="G37" s="409">
        <v>39.19986893944408</v>
      </c>
      <c r="H37" s="405">
        <v>1298913.2611487899</v>
      </c>
      <c r="I37" s="409">
        <v>33.62623602784133</v>
      </c>
      <c r="J37" s="408">
        <v>1279093.46709721</v>
      </c>
      <c r="K37" s="423">
        <v>32.764554432577711</v>
      </c>
      <c r="L37" s="1079"/>
    </row>
    <row r="38" spans="1:14" ht="15" customHeight="1">
      <c r="A38" s="342" t="s">
        <v>421</v>
      </c>
      <c r="B38" s="411">
        <v>56563.201532446998</v>
      </c>
      <c r="C38" s="412">
        <v>9.5816969330404493</v>
      </c>
      <c r="D38" s="411">
        <v>54025.408576654998</v>
      </c>
      <c r="E38" s="412">
        <v>8.1031262286049746</v>
      </c>
      <c r="F38" s="411">
        <v>56599.722403795997</v>
      </c>
      <c r="G38" s="412">
        <v>8.2517427459952604</v>
      </c>
      <c r="H38" s="413">
        <v>60507.287711243</v>
      </c>
      <c r="I38" s="412">
        <v>1.5664112445686194</v>
      </c>
      <c r="J38" s="411">
        <v>62065.337052251001</v>
      </c>
      <c r="K38" s="424">
        <v>1.5898315225076609</v>
      </c>
      <c r="L38" s="1079"/>
    </row>
    <row r="39" spans="1:14" ht="15" customHeight="1">
      <c r="A39" s="343" t="s">
        <v>423</v>
      </c>
      <c r="B39" s="402">
        <v>1070555.6586780101</v>
      </c>
      <c r="C39" s="403">
        <v>29.894275275603981</v>
      </c>
      <c r="D39" s="402">
        <v>1125021.3120730999</v>
      </c>
      <c r="E39" s="403">
        <v>30.019702212099681</v>
      </c>
      <c r="F39" s="402">
        <v>1167392.27159173</v>
      </c>
      <c r="G39" s="403">
        <v>31.439838234697714</v>
      </c>
      <c r="H39" s="399">
        <v>1112961.51150953</v>
      </c>
      <c r="I39" s="403">
        <v>28.812321496219994</v>
      </c>
      <c r="J39" s="402">
        <v>1156889.3088430199</v>
      </c>
      <c r="K39" s="422">
        <v>29.634239957519526</v>
      </c>
      <c r="L39" s="1079"/>
      <c r="M39" s="404"/>
      <c r="N39" s="404"/>
    </row>
    <row r="40" spans="1:14" ht="15" customHeight="1">
      <c r="A40" s="342" t="s">
        <v>96</v>
      </c>
      <c r="B40" s="408">
        <v>953162.89371869096</v>
      </c>
      <c r="C40" s="409">
        <v>26.616191037189179</v>
      </c>
      <c r="D40" s="408">
        <v>1006097.91762717</v>
      </c>
      <c r="E40" s="409">
        <v>26.846389094377237</v>
      </c>
      <c r="F40" s="408">
        <v>1041690.7586251399</v>
      </c>
      <c r="G40" s="409">
        <v>28.054484973674509</v>
      </c>
      <c r="H40" s="405">
        <v>983254.85423382104</v>
      </c>
      <c r="I40" s="409">
        <v>25.454478596011359</v>
      </c>
      <c r="J40" s="408">
        <v>1028599.79073055</v>
      </c>
      <c r="K40" s="423">
        <v>26.348046252798074</v>
      </c>
      <c r="L40" s="1079"/>
      <c r="M40" s="404"/>
      <c r="N40" s="404"/>
    </row>
    <row r="41" spans="1:14" ht="15" customHeight="1">
      <c r="A41" s="342" t="s">
        <v>421</v>
      </c>
      <c r="B41" s="411">
        <v>117392.764959319</v>
      </c>
      <c r="C41" s="412">
        <v>3.2780842384148001</v>
      </c>
      <c r="D41" s="411">
        <v>118923.39444593</v>
      </c>
      <c r="E41" s="412">
        <v>3.1733131177224476</v>
      </c>
      <c r="F41" s="411">
        <v>125701.51296659101</v>
      </c>
      <c r="G41" s="412">
        <v>3.3853532610232295</v>
      </c>
      <c r="H41" s="413">
        <v>129706.657275709</v>
      </c>
      <c r="I41" s="412">
        <v>3.3578429002086385</v>
      </c>
      <c r="J41" s="411">
        <v>128289.51811247</v>
      </c>
      <c r="K41" s="424">
        <v>3.2861937047214518</v>
      </c>
      <c r="L41" s="1079"/>
      <c r="M41" s="404"/>
      <c r="N41" s="404"/>
    </row>
    <row r="42" spans="1:14" ht="15" customHeight="1">
      <c r="A42" s="344" t="s">
        <v>424</v>
      </c>
      <c r="B42" s="408"/>
      <c r="C42" s="409"/>
      <c r="D42" s="408"/>
      <c r="E42" s="409"/>
      <c r="F42" s="408"/>
      <c r="G42" s="409"/>
      <c r="H42" s="405"/>
      <c r="I42" s="409"/>
      <c r="J42" s="408"/>
      <c r="K42" s="423"/>
      <c r="L42" s="1079"/>
    </row>
    <row r="43" spans="1:14" ht="15" customHeight="1">
      <c r="A43" s="345" t="s">
        <v>96</v>
      </c>
      <c r="B43" s="408">
        <v>374688.08091194002</v>
      </c>
      <c r="C43" s="409">
        <v>10.462817642850117</v>
      </c>
      <c r="D43" s="408">
        <v>312085.59346170799</v>
      </c>
      <c r="E43" s="409">
        <v>8.3275903130607816</v>
      </c>
      <c r="F43" s="408">
        <v>309134.893893247</v>
      </c>
      <c r="G43" s="409">
        <v>8.3255228711186717</v>
      </c>
      <c r="H43" s="405">
        <v>300120.65670217201</v>
      </c>
      <c r="I43" s="409">
        <v>7.7695165188878228</v>
      </c>
      <c r="J43" s="408">
        <v>315060.59141003498</v>
      </c>
      <c r="K43" s="423">
        <v>8.0704187476157987</v>
      </c>
      <c r="L43" s="1079"/>
    </row>
    <row r="44" spans="1:14" ht="15" customHeight="1">
      <c r="A44" s="345" t="s">
        <v>425</v>
      </c>
      <c r="B44" s="408">
        <v>67516.998412086003</v>
      </c>
      <c r="C44" s="409">
        <v>1.8853496499246281</v>
      </c>
      <c r="D44" s="408">
        <v>46969.459587391997</v>
      </c>
      <c r="E44" s="409">
        <v>1.2533177591796063</v>
      </c>
      <c r="F44" s="408">
        <v>53999.493993705997</v>
      </c>
      <c r="G44" s="409">
        <v>1.4542972377252412</v>
      </c>
      <c r="H44" s="405">
        <v>52136.191391631</v>
      </c>
      <c r="I44" s="409">
        <v>1.3497004994599648</v>
      </c>
      <c r="J44" s="408">
        <v>48754.677704020003</v>
      </c>
      <c r="K44" s="423">
        <v>1.2488729968274814</v>
      </c>
      <c r="L44" s="1079"/>
    </row>
    <row r="45" spans="1:14" ht="15" customHeight="1">
      <c r="A45" s="344" t="s">
        <v>426</v>
      </c>
      <c r="B45" s="408"/>
      <c r="C45" s="409"/>
      <c r="D45" s="408"/>
      <c r="E45" s="409"/>
      <c r="F45" s="408"/>
      <c r="G45" s="409"/>
      <c r="H45" s="405"/>
      <c r="I45" s="409"/>
      <c r="J45" s="408"/>
      <c r="K45" s="423"/>
      <c r="L45" s="1079"/>
    </row>
    <row r="46" spans="1:14" ht="15" customHeight="1">
      <c r="A46" s="345" t="s">
        <v>96</v>
      </c>
      <c r="B46" s="408">
        <v>315935.00405628298</v>
      </c>
      <c r="C46" s="409">
        <v>0.43187118559101167</v>
      </c>
      <c r="D46" s="408">
        <v>384125.66820242401</v>
      </c>
      <c r="E46" s="409">
        <v>4.4930992247617283</v>
      </c>
      <c r="F46" s="408">
        <v>412440.59323119599</v>
      </c>
      <c r="G46" s="409">
        <v>4.8309509210176529</v>
      </c>
      <c r="H46" s="405">
        <v>488229.93168246699</v>
      </c>
      <c r="I46" s="409">
        <v>3.53911096543826</v>
      </c>
      <c r="J46" s="408">
        <v>507030.47618300602</v>
      </c>
      <c r="K46" s="423">
        <v>3.8658654541892621</v>
      </c>
      <c r="L46" s="1079"/>
    </row>
    <row r="47" spans="1:14" ht="15" customHeight="1">
      <c r="A47" s="345" t="s">
        <v>425</v>
      </c>
      <c r="B47" s="408">
        <v>15465.909017428001</v>
      </c>
      <c r="C47" s="409">
        <v>3.423784100499252</v>
      </c>
      <c r="D47" s="408">
        <v>42640.65291746</v>
      </c>
      <c r="E47" s="409">
        <v>3.7758153563952712</v>
      </c>
      <c r="F47" s="408">
        <v>42853.464881478001</v>
      </c>
      <c r="G47" s="409">
        <v>3.7902919956545675</v>
      </c>
      <c r="H47" s="405">
        <v>55343.002532703998</v>
      </c>
      <c r="I47" s="409">
        <v>1.5065660957700493</v>
      </c>
      <c r="J47" s="408">
        <v>62151.598612772999</v>
      </c>
      <c r="K47" s="423">
        <v>1.4239483663725121</v>
      </c>
      <c r="L47" s="1079"/>
    </row>
    <row r="48" spans="1:14" ht="15" customHeight="1">
      <c r="A48" s="344" t="s">
        <v>427</v>
      </c>
      <c r="B48" s="408"/>
      <c r="C48" s="409"/>
      <c r="D48" s="408"/>
      <c r="E48" s="409"/>
      <c r="F48" s="408"/>
      <c r="G48" s="409"/>
      <c r="H48" s="405"/>
      <c r="I48" s="409"/>
      <c r="J48" s="408"/>
      <c r="K48" s="423"/>
      <c r="L48" s="1079"/>
    </row>
    <row r="49" spans="1:14" ht="15" customHeight="1">
      <c r="A49" s="345" t="s">
        <v>96</v>
      </c>
      <c r="B49" s="408">
        <v>122610.480069824</v>
      </c>
      <c r="C49" s="409">
        <v>3.9073969081394404</v>
      </c>
      <c r="D49" s="408">
        <v>168383.82837384299</v>
      </c>
      <c r="E49" s="409">
        <v>3.7758153563952712</v>
      </c>
      <c r="F49" s="408">
        <v>179377.98303971399</v>
      </c>
      <c r="G49" s="409">
        <v>3.7902919956545675</v>
      </c>
      <c r="H49" s="405">
        <v>136708.67479424999</v>
      </c>
      <c r="I49" s="409">
        <v>1.5065660957700493</v>
      </c>
      <c r="J49" s="408">
        <v>150919.28862654301</v>
      </c>
      <c r="K49" s="423">
        <v>1.4239483663725121</v>
      </c>
      <c r="L49" s="1079"/>
    </row>
    <row r="50" spans="1:14" ht="15" customHeight="1">
      <c r="A50" s="345" t="s">
        <v>425</v>
      </c>
      <c r="B50" s="408">
        <v>17102.688693307999</v>
      </c>
      <c r="C50" s="409">
        <v>0.48328666075941917</v>
      </c>
      <c r="D50" s="408">
        <v>17685.179317710001</v>
      </c>
      <c r="E50" s="409">
        <v>0.31028050251065908</v>
      </c>
      <c r="F50" s="408">
        <v>17211.703396023</v>
      </c>
      <c r="G50" s="409">
        <v>0.31339997045325169</v>
      </c>
      <c r="H50" s="405">
        <v>13857.287648781001</v>
      </c>
      <c r="I50" s="409">
        <v>0.21668691219686761</v>
      </c>
      <c r="J50" s="408">
        <v>8624.1090182339994</v>
      </c>
      <c r="K50" s="423">
        <v>0.22436912551824939</v>
      </c>
      <c r="L50" s="1079"/>
    </row>
    <row r="51" spans="1:14" ht="15" customHeight="1">
      <c r="A51" s="344" t="s">
        <v>428</v>
      </c>
      <c r="B51" s="408"/>
      <c r="C51" s="409"/>
      <c r="D51" s="408"/>
      <c r="E51" s="409"/>
      <c r="F51" s="408"/>
      <c r="G51" s="409"/>
      <c r="H51" s="405"/>
      <c r="I51" s="409"/>
      <c r="J51" s="408"/>
      <c r="K51" s="423"/>
      <c r="L51" s="1079"/>
    </row>
    <row r="52" spans="1:14" ht="15" customHeight="1">
      <c r="A52" s="345" t="s">
        <v>96</v>
      </c>
      <c r="B52" s="408">
        <v>139929.32868064399</v>
      </c>
      <c r="C52" s="409">
        <v>3.9073969081394404</v>
      </c>
      <c r="D52" s="408">
        <v>141502.82758919001</v>
      </c>
      <c r="E52" s="409">
        <v>3.7758153563952712</v>
      </c>
      <c r="F52" s="408">
        <v>140737.28846097799</v>
      </c>
      <c r="G52" s="409">
        <v>3.7902919956545675</v>
      </c>
      <c r="H52" s="405">
        <v>58195.591054932003</v>
      </c>
      <c r="I52" s="409">
        <v>1.5065660957700493</v>
      </c>
      <c r="J52" s="408">
        <v>55589.434510968</v>
      </c>
      <c r="K52" s="423">
        <v>1.4239483663725121</v>
      </c>
      <c r="L52" s="1079"/>
    </row>
    <row r="53" spans="1:14" ht="15" customHeight="1">
      <c r="A53" s="345" t="s">
        <v>425</v>
      </c>
      <c r="B53" s="408">
        <v>17307.168836497</v>
      </c>
      <c r="C53" s="409">
        <v>0.57867756776858004</v>
      </c>
      <c r="D53" s="408">
        <v>11628.102623368</v>
      </c>
      <c r="E53" s="409">
        <v>0.37742712922305599</v>
      </c>
      <c r="F53" s="408">
        <v>11636.850695384001</v>
      </c>
      <c r="G53" s="409">
        <v>0.38441142265704692</v>
      </c>
      <c r="H53" s="405">
        <v>8370.1757025930001</v>
      </c>
      <c r="I53" s="409">
        <v>0.21668691219686761</v>
      </c>
      <c r="J53" s="408">
        <v>8759.1327774429992</v>
      </c>
      <c r="K53" s="423">
        <v>0.22436912551824939</v>
      </c>
      <c r="L53" s="1079"/>
    </row>
    <row r="54" spans="1:14" ht="15" customHeight="1">
      <c r="A54" s="343" t="s">
        <v>429</v>
      </c>
      <c r="B54" s="402">
        <v>3581139.3613267001</v>
      </c>
      <c r="C54" s="403">
        <v>100</v>
      </c>
      <c r="D54" s="402">
        <v>3747609.8334501502</v>
      </c>
      <c r="E54" s="403">
        <v>100</v>
      </c>
      <c r="F54" s="402">
        <v>3713098.84891001</v>
      </c>
      <c r="G54" s="403">
        <v>100</v>
      </c>
      <c r="H54" s="399">
        <v>3862797.0733130402</v>
      </c>
      <c r="I54" s="403">
        <v>100</v>
      </c>
      <c r="J54" s="402">
        <v>3903893.9770394401</v>
      </c>
      <c r="K54" s="422">
        <v>100</v>
      </c>
      <c r="L54" s="1079"/>
      <c r="M54" s="404"/>
      <c r="N54" s="404"/>
    </row>
    <row r="55" spans="1:14" ht="15" customHeight="1">
      <c r="A55" s="346" t="s">
        <v>135</v>
      </c>
      <c r="B55" s="408">
        <v>2990813.8487611702</v>
      </c>
      <c r="C55" s="409">
        <v>83.515706790398895</v>
      </c>
      <c r="D55" s="408">
        <v>3080886.80517078</v>
      </c>
      <c r="E55" s="409">
        <v>82.209379900533378</v>
      </c>
      <c r="F55" s="408">
        <v>3027186.5011060899</v>
      </c>
      <c r="G55" s="409">
        <v>81.527226294951149</v>
      </c>
      <c r="H55" s="405">
        <v>3185096.9477142501</v>
      </c>
      <c r="I55" s="409">
        <v>82.455715049573115</v>
      </c>
      <c r="J55" s="408">
        <v>3184626.6019828399</v>
      </c>
      <c r="K55" s="423">
        <v>81.575642697088185</v>
      </c>
      <c r="L55" s="1079"/>
    </row>
    <row r="56" spans="1:14" ht="15" customHeight="1" thickBot="1">
      <c r="A56" s="347" t="s">
        <v>421</v>
      </c>
      <c r="B56" s="428">
        <v>590325.51256553305</v>
      </c>
      <c r="C56" s="429">
        <v>16.484293209601201</v>
      </c>
      <c r="D56" s="428">
        <v>666723.02827937005</v>
      </c>
      <c r="E56" s="429">
        <v>17.790620099466622</v>
      </c>
      <c r="F56" s="428">
        <v>685912.34780392295</v>
      </c>
      <c r="G56" s="429">
        <v>18.472773705048933</v>
      </c>
      <c r="H56" s="425">
        <v>677700.12559879699</v>
      </c>
      <c r="I56" s="429">
        <v>17.54428495042707</v>
      </c>
      <c r="J56" s="428">
        <v>719267.37505660194</v>
      </c>
      <c r="K56" s="911">
        <v>18.424357302911851</v>
      </c>
      <c r="L56" s="1080"/>
    </row>
    <row r="57" spans="1:14" ht="75" customHeight="1">
      <c r="A57" s="1268" t="s">
        <v>300</v>
      </c>
      <c r="B57" s="1269"/>
      <c r="C57" s="1269"/>
      <c r="D57" s="1269"/>
      <c r="E57" s="1269"/>
      <c r="F57" s="1269"/>
      <c r="G57" s="1269"/>
      <c r="H57" s="1269"/>
      <c r="I57" s="1269"/>
      <c r="J57" s="1269"/>
      <c r="K57" s="1270"/>
    </row>
    <row r="58" spans="1:14" ht="24.2" customHeight="1">
      <c r="A58" s="1226" t="s">
        <v>93</v>
      </c>
      <c r="B58" s="1266" t="s">
        <v>888</v>
      </c>
      <c r="C58" s="1266"/>
      <c r="D58" s="1266" t="s">
        <v>887</v>
      </c>
      <c r="E58" s="1266"/>
      <c r="F58" s="1266" t="s">
        <v>910</v>
      </c>
      <c r="G58" s="1266"/>
      <c r="H58" s="1266" t="s">
        <v>908</v>
      </c>
      <c r="I58" s="1266"/>
      <c r="J58" s="1266" t="s">
        <v>909</v>
      </c>
      <c r="K58" s="1267"/>
    </row>
    <row r="59" spans="1:14" ht="60.2" customHeight="1">
      <c r="A59" s="1226"/>
      <c r="B59" s="1230" t="s">
        <v>16</v>
      </c>
      <c r="C59" s="348" t="s">
        <v>708</v>
      </c>
      <c r="D59" s="1230" t="s">
        <v>16</v>
      </c>
      <c r="E59" s="348" t="s">
        <v>708</v>
      </c>
      <c r="F59" s="1230" t="s">
        <v>16</v>
      </c>
      <c r="G59" s="348" t="s">
        <v>122</v>
      </c>
      <c r="H59" s="1230" t="s">
        <v>16</v>
      </c>
      <c r="I59" s="348" t="s">
        <v>708</v>
      </c>
      <c r="J59" s="1230" t="s">
        <v>16</v>
      </c>
      <c r="K59" s="352" t="s">
        <v>708</v>
      </c>
    </row>
    <row r="60" spans="1:14" ht="60.2" customHeight="1">
      <c r="A60" s="1226"/>
      <c r="B60" s="1230"/>
      <c r="C60" s="421" t="s">
        <v>707</v>
      </c>
      <c r="D60" s="1230"/>
      <c r="E60" s="421" t="s">
        <v>707</v>
      </c>
      <c r="F60" s="1230"/>
      <c r="G60" s="421" t="s">
        <v>123</v>
      </c>
      <c r="H60" s="1230"/>
      <c r="I60" s="421" t="s">
        <v>707</v>
      </c>
      <c r="J60" s="1230"/>
      <c r="K60" s="910" t="s">
        <v>707</v>
      </c>
    </row>
    <row r="61" spans="1:14" ht="15" customHeight="1">
      <c r="A61" s="343" t="s">
        <v>420</v>
      </c>
      <c r="B61" s="415">
        <v>181505.03118371</v>
      </c>
      <c r="C61" s="416">
        <v>25.07391149906487</v>
      </c>
      <c r="D61" s="415">
        <v>209159.69068424299</v>
      </c>
      <c r="E61" s="416">
        <v>27.838226216794265</v>
      </c>
      <c r="F61" s="417">
        <v>187357.244385036</v>
      </c>
      <c r="G61" s="416">
        <v>26.290318943488721</v>
      </c>
      <c r="H61" s="417">
        <v>150268.73667669899</v>
      </c>
      <c r="I61" s="416">
        <v>19.964361844781077</v>
      </c>
      <c r="J61" s="402">
        <v>187372.74478435799</v>
      </c>
      <c r="K61" s="422">
        <v>24.634445623971182</v>
      </c>
      <c r="L61" s="1078"/>
      <c r="M61" s="404"/>
      <c r="N61" s="404"/>
    </row>
    <row r="62" spans="1:14" ht="15" customHeight="1">
      <c r="A62" s="342" t="s">
        <v>96</v>
      </c>
      <c r="B62" s="418">
        <v>180744.553495934</v>
      </c>
      <c r="C62" s="419">
        <v>24.968855732202911</v>
      </c>
      <c r="D62" s="418">
        <v>209020.933305896</v>
      </c>
      <c r="E62" s="419">
        <v>27.81975822578206</v>
      </c>
      <c r="F62" s="420">
        <v>187257.078666827</v>
      </c>
      <c r="G62" s="419">
        <v>26.276263502571229</v>
      </c>
      <c r="H62" s="420">
        <v>150135.525401858</v>
      </c>
      <c r="I62" s="419">
        <v>19.946663698436428</v>
      </c>
      <c r="J62" s="408">
        <v>187237.08838523299</v>
      </c>
      <c r="K62" s="423">
        <v>24.616610478354701</v>
      </c>
      <c r="L62" s="1079"/>
    </row>
    <row r="63" spans="1:14" ht="15" customHeight="1">
      <c r="A63" s="342" t="s">
        <v>421</v>
      </c>
      <c r="B63" s="418">
        <v>760.47768777600004</v>
      </c>
      <c r="C63" s="419">
        <v>0.10505576686196162</v>
      </c>
      <c r="D63" s="418">
        <v>138.75737834700001</v>
      </c>
      <c r="E63" s="419">
        <v>1.8467991012209396E-2</v>
      </c>
      <c r="F63" s="420">
        <v>100.165718209</v>
      </c>
      <c r="G63" s="419">
        <v>1.4055440917493296E-2</v>
      </c>
      <c r="H63" s="420">
        <v>133.21127484100001</v>
      </c>
      <c r="I63" s="419">
        <v>1.7698146344652745E-2</v>
      </c>
      <c r="J63" s="411">
        <v>135.65639912500001</v>
      </c>
      <c r="K63" s="424">
        <v>1.7835145616479874E-2</v>
      </c>
      <c r="L63" s="1079"/>
    </row>
    <row r="64" spans="1:14" ht="15" customHeight="1">
      <c r="A64" s="343" t="s">
        <v>422</v>
      </c>
      <c r="B64" s="415">
        <v>221207.000967473</v>
      </c>
      <c r="C64" s="416">
        <v>30.558518014952817</v>
      </c>
      <c r="D64" s="415">
        <v>213205.37689126201</v>
      </c>
      <c r="E64" s="416">
        <v>28.376689089180051</v>
      </c>
      <c r="F64" s="417">
        <v>219675.83290972799</v>
      </c>
      <c r="G64" s="416">
        <v>30.825323730233912</v>
      </c>
      <c r="H64" s="417">
        <v>258053.59796640999</v>
      </c>
      <c r="I64" s="416">
        <v>34.284412839866071</v>
      </c>
      <c r="J64" s="402">
        <v>241697.74773356499</v>
      </c>
      <c r="K64" s="422">
        <v>31.776713474690276</v>
      </c>
      <c r="L64" s="1079"/>
      <c r="M64" s="414"/>
      <c r="N64" s="404"/>
    </row>
    <row r="65" spans="1:14" ht="15" customHeight="1">
      <c r="A65" s="342" t="s">
        <v>96</v>
      </c>
      <c r="B65" s="418">
        <v>221083.970705493</v>
      </c>
      <c r="C65" s="419">
        <v>30.541522067895734</v>
      </c>
      <c r="D65" s="418">
        <v>213107.955929875</v>
      </c>
      <c r="E65" s="419">
        <v>28.363722791742539</v>
      </c>
      <c r="F65" s="420">
        <v>219570.83021374099</v>
      </c>
      <c r="G65" s="419">
        <v>30.810589555548084</v>
      </c>
      <c r="H65" s="420">
        <v>257932.23484435401</v>
      </c>
      <c r="I65" s="419">
        <v>34.268288812094738</v>
      </c>
      <c r="J65" s="408">
        <v>241568.184558323</v>
      </c>
      <c r="K65" s="423">
        <v>31.759679423131495</v>
      </c>
      <c r="L65" s="1079"/>
    </row>
    <row r="66" spans="1:14" ht="15" customHeight="1">
      <c r="A66" s="342" t="s">
        <v>421</v>
      </c>
      <c r="B66" s="418">
        <v>123.03026198000001</v>
      </c>
      <c r="C66" s="419">
        <v>1.6995947057087141E-2</v>
      </c>
      <c r="D66" s="418">
        <v>97.420961387000006</v>
      </c>
      <c r="E66" s="419">
        <v>1.2966297437507138E-2</v>
      </c>
      <c r="F66" s="420">
        <v>105.002695987</v>
      </c>
      <c r="G66" s="419">
        <v>1.4734174685827602E-2</v>
      </c>
      <c r="H66" s="420">
        <v>121.36312205599999</v>
      </c>
      <c r="I66" s="419">
        <v>1.6124027771333631E-2</v>
      </c>
      <c r="J66" s="411">
        <v>129.563175242</v>
      </c>
      <c r="K66" s="424">
        <v>1.7034051558786501E-2</v>
      </c>
      <c r="L66" s="1079"/>
    </row>
    <row r="67" spans="1:14" ht="15" customHeight="1">
      <c r="A67" s="343" t="s">
        <v>423</v>
      </c>
      <c r="B67" s="415">
        <v>321167.97033857298</v>
      </c>
      <c r="C67" s="416">
        <v>44.367570485982313</v>
      </c>
      <c r="D67" s="415">
        <v>328974.79530002899</v>
      </c>
      <c r="E67" s="416">
        <v>43.785084694025684</v>
      </c>
      <c r="F67" s="417">
        <v>305614.20852843998</v>
      </c>
      <c r="G67" s="416">
        <v>42.884357326277367</v>
      </c>
      <c r="H67" s="417">
        <v>344362.56380247301</v>
      </c>
      <c r="I67" s="416">
        <v>45.751225315352848</v>
      </c>
      <c r="J67" s="402">
        <v>331542.30001039797</v>
      </c>
      <c r="K67" s="422">
        <v>43.588840901338536</v>
      </c>
      <c r="L67" s="1079"/>
      <c r="M67" s="404"/>
      <c r="N67" s="404"/>
    </row>
    <row r="68" spans="1:14" ht="15" customHeight="1">
      <c r="A68" s="342" t="s">
        <v>96</v>
      </c>
      <c r="B68" s="418">
        <v>320015.82292283099</v>
      </c>
      <c r="C68" s="419">
        <v>44.208407722571351</v>
      </c>
      <c r="D68" s="418">
        <v>324791.82104011998</v>
      </c>
      <c r="E68" s="419">
        <v>43.228349391322602</v>
      </c>
      <c r="F68" s="420">
        <v>297301.65286008001</v>
      </c>
      <c r="G68" s="419">
        <v>41.717923968047728</v>
      </c>
      <c r="H68" s="420">
        <v>337283.309849896</v>
      </c>
      <c r="I68" s="419">
        <v>44.810691771077302</v>
      </c>
      <c r="J68" s="408">
        <v>328141.50709033501</v>
      </c>
      <c r="K68" s="423">
        <v>43.141728657964535</v>
      </c>
      <c r="L68" s="1079"/>
      <c r="M68" s="404"/>
      <c r="N68" s="404"/>
    </row>
    <row r="69" spans="1:14" ht="15" customHeight="1">
      <c r="A69" s="342" t="s">
        <v>421</v>
      </c>
      <c r="B69" s="418">
        <v>1152.147415742</v>
      </c>
      <c r="C69" s="419">
        <v>0.159162763410957</v>
      </c>
      <c r="D69" s="418">
        <v>4182.9742599089996</v>
      </c>
      <c r="E69" s="419">
        <v>0.55673530270307858</v>
      </c>
      <c r="F69" s="420">
        <v>8312.5556683600007</v>
      </c>
      <c r="G69" s="419">
        <v>1.1664333582296431</v>
      </c>
      <c r="H69" s="420">
        <v>7079.2539525769998</v>
      </c>
      <c r="I69" s="419">
        <v>0.94053354427554248</v>
      </c>
      <c r="J69" s="411">
        <v>3400.7929200630001</v>
      </c>
      <c r="K69" s="424">
        <v>0.44711224337399946</v>
      </c>
      <c r="L69" s="1079"/>
      <c r="M69" s="404"/>
      <c r="N69" s="404"/>
    </row>
    <row r="70" spans="1:14" ht="15" customHeight="1">
      <c r="A70" s="344" t="s">
        <v>424</v>
      </c>
      <c r="B70" s="418"/>
      <c r="C70" s="419"/>
      <c r="D70" s="418"/>
      <c r="E70" s="419"/>
      <c r="F70" s="420"/>
      <c r="G70" s="419"/>
      <c r="H70" s="420"/>
      <c r="I70" s="419"/>
      <c r="J70" s="408"/>
      <c r="K70" s="423"/>
      <c r="L70" s="1079"/>
    </row>
    <row r="71" spans="1:14" ht="15" customHeight="1">
      <c r="A71" s="345" t="s">
        <v>96</v>
      </c>
      <c r="B71" s="418">
        <v>96269.998567741</v>
      </c>
      <c r="C71" s="419">
        <v>13.299165363958702</v>
      </c>
      <c r="D71" s="418">
        <v>110026.272525767</v>
      </c>
      <c r="E71" s="419">
        <v>14.644008385855312</v>
      </c>
      <c r="F71" s="420">
        <v>81408.982704912007</v>
      </c>
      <c r="G71" s="419">
        <v>11.423460711124948</v>
      </c>
      <c r="H71" s="420">
        <v>73888.152266923993</v>
      </c>
      <c r="I71" s="419">
        <v>9.816611495662416</v>
      </c>
      <c r="J71" s="408">
        <v>81098.973774433995</v>
      </c>
      <c r="K71" s="423">
        <v>10.662320509343038</v>
      </c>
      <c r="L71" s="1079"/>
    </row>
    <row r="72" spans="1:14" ht="15" customHeight="1">
      <c r="A72" s="345" t="s">
        <v>425</v>
      </c>
      <c r="B72" s="418">
        <v>458.629901201</v>
      </c>
      <c r="C72" s="419">
        <v>6.3357172407520729E-2</v>
      </c>
      <c r="D72" s="418">
        <v>1837.722564918</v>
      </c>
      <c r="E72" s="419">
        <v>0.24459271439221303</v>
      </c>
      <c r="F72" s="420">
        <v>5234.8207592569997</v>
      </c>
      <c r="G72" s="419">
        <v>0.73455983954391602</v>
      </c>
      <c r="H72" s="420">
        <v>3999.9710640759999</v>
      </c>
      <c r="I72" s="419">
        <v>0.53142703837111616</v>
      </c>
      <c r="J72" s="408">
        <v>740.66660089300001</v>
      </c>
      <c r="K72" s="423">
        <v>9.7377615544826865E-2</v>
      </c>
      <c r="L72" s="1079"/>
      <c r="M72" s="63"/>
    </row>
    <row r="73" spans="1:14" ht="15" customHeight="1">
      <c r="A73" s="344" t="s">
        <v>426</v>
      </c>
      <c r="B73" s="418"/>
      <c r="C73" s="419"/>
      <c r="D73" s="418"/>
      <c r="E73" s="419"/>
      <c r="F73" s="420"/>
      <c r="G73" s="419"/>
      <c r="H73" s="420"/>
      <c r="I73" s="419"/>
      <c r="J73" s="408"/>
      <c r="K73" s="423"/>
      <c r="L73" s="1079"/>
    </row>
    <row r="74" spans="1:14" ht="15" customHeight="1">
      <c r="A74" s="345" t="s">
        <v>96</v>
      </c>
      <c r="B74" s="418">
        <v>94448.292327750998</v>
      </c>
      <c r="C74" s="419">
        <v>3.4608805829372988</v>
      </c>
      <c r="D74" s="418">
        <v>77629.29116773</v>
      </c>
      <c r="E74" s="419">
        <v>1.6778169635181878E-2</v>
      </c>
      <c r="F74" s="420">
        <v>78669.452288318993</v>
      </c>
      <c r="G74" s="419">
        <v>1.7734899190558987E-2</v>
      </c>
      <c r="H74" s="420">
        <v>105400.720700793</v>
      </c>
      <c r="I74" s="419">
        <v>12.24297665121142</v>
      </c>
      <c r="J74" s="408">
        <v>91351.346089872997</v>
      </c>
      <c r="K74" s="423">
        <v>12.023335924306698</v>
      </c>
      <c r="L74" s="1079"/>
    </row>
    <row r="75" spans="1:14" ht="15" customHeight="1">
      <c r="A75" s="345" t="s">
        <v>425</v>
      </c>
      <c r="B75" s="418">
        <v>16.975027778000001</v>
      </c>
      <c r="C75" s="419">
        <v>14.400855006197</v>
      </c>
      <c r="D75" s="418">
        <v>2197.51202792</v>
      </c>
      <c r="E75" s="419">
        <v>12.538578832544026</v>
      </c>
      <c r="F75" s="420">
        <v>2901.4729095920002</v>
      </c>
      <c r="G75" s="419">
        <v>14.396209551367312</v>
      </c>
      <c r="H75" s="420">
        <v>2014.6522986919999</v>
      </c>
      <c r="I75" s="419">
        <v>8.7478041135499662</v>
      </c>
      <c r="J75" s="408">
        <v>1578.46030546</v>
      </c>
      <c r="K75" s="423">
        <v>8.4458421851623076</v>
      </c>
      <c r="L75" s="1079"/>
    </row>
    <row r="76" spans="1:14" ht="15" customHeight="1">
      <c r="A76" s="344" t="s">
        <v>427</v>
      </c>
      <c r="B76" s="418"/>
      <c r="C76" s="419"/>
      <c r="D76" s="418"/>
      <c r="E76" s="419"/>
      <c r="F76" s="420"/>
      <c r="G76" s="419"/>
      <c r="H76" s="420"/>
      <c r="I76" s="419"/>
      <c r="J76" s="408"/>
      <c r="K76" s="423"/>
      <c r="L76" s="1079"/>
    </row>
    <row r="77" spans="1:14" ht="15" customHeight="1">
      <c r="A77" s="345" t="s">
        <v>96</v>
      </c>
      <c r="B77" s="418">
        <v>25052.622449933999</v>
      </c>
      <c r="C77" s="419">
        <v>14.400855006197</v>
      </c>
      <c r="D77" s="418">
        <v>42928.916339645999</v>
      </c>
      <c r="E77" s="419">
        <v>12.538578832544026</v>
      </c>
      <c r="F77" s="420">
        <v>34629.021237608998</v>
      </c>
      <c r="G77" s="419">
        <v>14.396209551367312</v>
      </c>
      <c r="H77" s="420">
        <v>92151.036373886993</v>
      </c>
      <c r="I77" s="419">
        <v>8.7478041135499662</v>
      </c>
      <c r="J77" s="408">
        <v>91451.031128930001</v>
      </c>
      <c r="K77" s="423">
        <v>8.4458421851623076</v>
      </c>
      <c r="L77" s="1079"/>
    </row>
    <row r="78" spans="1:14" ht="15" customHeight="1">
      <c r="A78" s="345" t="s">
        <v>425</v>
      </c>
      <c r="B78" s="418">
        <v>127.84863376200001</v>
      </c>
      <c r="C78" s="419">
        <v>7.6012765797353818E-2</v>
      </c>
      <c r="D78" s="418">
        <v>126.06107673</v>
      </c>
      <c r="E78" s="419">
        <v>2.9023951328103555E-3</v>
      </c>
      <c r="F78" s="420">
        <v>126.387277725</v>
      </c>
      <c r="G78" s="419">
        <v>7.0831739634261174E-3</v>
      </c>
      <c r="H78" s="420">
        <v>1049.0525164549999</v>
      </c>
      <c r="I78" s="419">
        <v>2.069667318445113E-3</v>
      </c>
      <c r="J78" s="408">
        <v>1066.6569926039999</v>
      </c>
      <c r="K78" s="423">
        <v>1.9732801306311383E-3</v>
      </c>
      <c r="L78" s="1079"/>
    </row>
    <row r="79" spans="1:14" ht="15" customHeight="1">
      <c r="A79" s="344" t="s">
        <v>428</v>
      </c>
      <c r="B79" s="418"/>
      <c r="C79" s="419"/>
      <c r="D79" s="418"/>
      <c r="E79" s="419"/>
      <c r="F79" s="420"/>
      <c r="G79" s="419"/>
      <c r="H79" s="420"/>
      <c r="I79" s="419"/>
      <c r="J79" s="408"/>
      <c r="K79" s="423"/>
      <c r="L79" s="1079"/>
    </row>
    <row r="80" spans="1:14" ht="15" customHeight="1">
      <c r="A80" s="345" t="s">
        <v>96</v>
      </c>
      <c r="B80" s="418">
        <v>104244.90957740499</v>
      </c>
      <c r="C80" s="419">
        <v>14.400855006197</v>
      </c>
      <c r="D80" s="418">
        <v>94207.341006977003</v>
      </c>
      <c r="E80" s="419">
        <v>12.538578832544026</v>
      </c>
      <c r="F80" s="420">
        <v>102594.19662924</v>
      </c>
      <c r="G80" s="419">
        <v>14.396209551367312</v>
      </c>
      <c r="H80" s="420">
        <v>65843.400508292005</v>
      </c>
      <c r="I80" s="419">
        <v>8.7478041135499662</v>
      </c>
      <c r="J80" s="408">
        <v>64240.156097097999</v>
      </c>
      <c r="K80" s="423">
        <v>8.4458421851623076</v>
      </c>
      <c r="L80" s="1079"/>
    </row>
    <row r="81" spans="1:14" ht="15" customHeight="1">
      <c r="A81" s="345" t="s">
        <v>425</v>
      </c>
      <c r="B81" s="418">
        <v>548.69385300099998</v>
      </c>
      <c r="C81" s="419">
        <v>7.5799006895312715E-2</v>
      </c>
      <c r="D81" s="418">
        <v>21.678590341</v>
      </c>
      <c r="E81" s="419">
        <v>2.8853241272240662E-3</v>
      </c>
      <c r="F81" s="420">
        <v>49.874721786000002</v>
      </c>
      <c r="G81" s="419">
        <v>6.9985142409386934E-3</v>
      </c>
      <c r="H81" s="420">
        <v>15.578073354000001</v>
      </c>
      <c r="I81" s="419">
        <v>2.069667318445113E-3</v>
      </c>
      <c r="J81" s="408">
        <v>15.009021106000001</v>
      </c>
      <c r="K81" s="423">
        <v>1.9732801306311383E-3</v>
      </c>
      <c r="L81" s="1079"/>
    </row>
    <row r="82" spans="1:14" ht="15" customHeight="1">
      <c r="A82" s="343" t="s">
        <v>429</v>
      </c>
      <c r="B82" s="415">
        <v>723880.00248975598</v>
      </c>
      <c r="C82" s="416">
        <v>100</v>
      </c>
      <c r="D82" s="415">
        <v>751339.86287553399</v>
      </c>
      <c r="E82" s="416">
        <v>100</v>
      </c>
      <c r="F82" s="417">
        <v>712647.28582320397</v>
      </c>
      <c r="G82" s="416">
        <v>100</v>
      </c>
      <c r="H82" s="417">
        <v>752684.89844558202</v>
      </c>
      <c r="I82" s="416">
        <v>100</v>
      </c>
      <c r="J82" s="402">
        <v>760612.79252832104</v>
      </c>
      <c r="K82" s="422">
        <v>100</v>
      </c>
      <c r="L82" s="1079"/>
      <c r="M82" s="404"/>
      <c r="N82" s="404"/>
    </row>
    <row r="83" spans="1:14" ht="15" customHeight="1">
      <c r="A83" s="346" t="s">
        <v>135</v>
      </c>
      <c r="B83" s="418">
        <v>721844.34712425806</v>
      </c>
      <c r="C83" s="419">
        <v>99.718785522670004</v>
      </c>
      <c r="D83" s="418">
        <v>746920.710275891</v>
      </c>
      <c r="E83" s="419">
        <v>99.411830408847209</v>
      </c>
      <c r="F83" s="420">
        <v>704129.561740648</v>
      </c>
      <c r="G83" s="419">
        <v>98.804777026167045</v>
      </c>
      <c r="H83" s="420">
        <v>745351.07009610801</v>
      </c>
      <c r="I83" s="419">
        <v>99.025644281608464</v>
      </c>
      <c r="J83" s="408">
        <v>756946.78003389097</v>
      </c>
      <c r="K83" s="423">
        <v>99.518018559450724</v>
      </c>
      <c r="L83" s="1079"/>
    </row>
    <row r="84" spans="1:14" ht="15" customHeight="1" thickBot="1">
      <c r="A84" s="347" t="s">
        <v>421</v>
      </c>
      <c r="B84" s="430">
        <v>2035.655365498</v>
      </c>
      <c r="C84" s="431">
        <v>0.28121447733000576</v>
      </c>
      <c r="D84" s="430">
        <v>4419.152599643</v>
      </c>
      <c r="E84" s="431">
        <v>0.5881695911527951</v>
      </c>
      <c r="F84" s="432">
        <v>8517.7240825560002</v>
      </c>
      <c r="G84" s="431">
        <v>1.1952229738329638</v>
      </c>
      <c r="H84" s="432">
        <v>7333.8283494739999</v>
      </c>
      <c r="I84" s="431">
        <v>0.9743557183915289</v>
      </c>
      <c r="J84" s="428">
        <v>3666.0124944300001</v>
      </c>
      <c r="K84" s="911">
        <v>0.48198144054926578</v>
      </c>
      <c r="L84" s="1080"/>
    </row>
    <row r="85" spans="1:14" ht="75" customHeight="1">
      <c r="A85" s="1268" t="s">
        <v>301</v>
      </c>
      <c r="B85" s="1269"/>
      <c r="C85" s="1269"/>
      <c r="D85" s="1269"/>
      <c r="E85" s="1269"/>
      <c r="F85" s="1269"/>
      <c r="G85" s="1269"/>
      <c r="H85" s="1269"/>
      <c r="I85" s="1269"/>
      <c r="J85" s="1269"/>
      <c r="K85" s="1270"/>
    </row>
    <row r="86" spans="1:14" ht="24.2" customHeight="1">
      <c r="A86" s="1226" t="s">
        <v>93</v>
      </c>
      <c r="B86" s="1266" t="s">
        <v>888</v>
      </c>
      <c r="C86" s="1266"/>
      <c r="D86" s="1266" t="s">
        <v>887</v>
      </c>
      <c r="E86" s="1266"/>
      <c r="F86" s="1266" t="s">
        <v>910</v>
      </c>
      <c r="G86" s="1266"/>
      <c r="H86" s="1266" t="s">
        <v>908</v>
      </c>
      <c r="I86" s="1266"/>
      <c r="J86" s="1266" t="s">
        <v>909</v>
      </c>
      <c r="K86" s="1267"/>
    </row>
    <row r="87" spans="1:14" ht="60.2" customHeight="1">
      <c r="A87" s="1226"/>
      <c r="B87" s="1230" t="s">
        <v>16</v>
      </c>
      <c r="C87" s="348" t="s">
        <v>708</v>
      </c>
      <c r="D87" s="1230" t="s">
        <v>16</v>
      </c>
      <c r="E87" s="348" t="s">
        <v>708</v>
      </c>
      <c r="F87" s="1230" t="s">
        <v>16</v>
      </c>
      <c r="G87" s="348" t="s">
        <v>122</v>
      </c>
      <c r="H87" s="1230" t="s">
        <v>16</v>
      </c>
      <c r="I87" s="348" t="s">
        <v>708</v>
      </c>
      <c r="J87" s="1230" t="s">
        <v>16</v>
      </c>
      <c r="K87" s="352" t="s">
        <v>708</v>
      </c>
    </row>
    <row r="88" spans="1:14" ht="60.2" customHeight="1">
      <c r="A88" s="1226"/>
      <c r="B88" s="1230"/>
      <c r="C88" s="421" t="s">
        <v>707</v>
      </c>
      <c r="D88" s="1230"/>
      <c r="E88" s="421" t="s">
        <v>707</v>
      </c>
      <c r="F88" s="1230"/>
      <c r="G88" s="421" t="s">
        <v>123</v>
      </c>
      <c r="H88" s="1230"/>
      <c r="I88" s="421" t="s">
        <v>707</v>
      </c>
      <c r="J88" s="1230"/>
      <c r="K88" s="910" t="s">
        <v>707</v>
      </c>
    </row>
    <row r="89" spans="1:14" ht="15" customHeight="1">
      <c r="A89" s="343" t="s">
        <v>420</v>
      </c>
      <c r="B89" s="401">
        <v>910515.44574198499</v>
      </c>
      <c r="C89" s="400">
        <v>25.323357537586379</v>
      </c>
      <c r="D89" s="401">
        <v>950119.51150551601</v>
      </c>
      <c r="E89" s="400">
        <v>25.36830298141048</v>
      </c>
      <c r="F89" s="399">
        <v>951174.70736562205</v>
      </c>
      <c r="G89" s="400">
        <v>25.392712126636535</v>
      </c>
      <c r="H89" s="399">
        <v>1024461.42619223</v>
      </c>
      <c r="I89" s="400">
        <v>25.780077823790194</v>
      </c>
      <c r="J89" s="402">
        <v>1008680.1690456599</v>
      </c>
      <c r="K89" s="422">
        <v>25.517168906698</v>
      </c>
      <c r="L89" s="1078"/>
      <c r="M89" s="404"/>
      <c r="N89" s="404"/>
    </row>
    <row r="90" spans="1:14" ht="15" customHeight="1">
      <c r="A90" s="342" t="s">
        <v>96</v>
      </c>
      <c r="B90" s="407">
        <v>702334.22818089905</v>
      </c>
      <c r="C90" s="406">
        <v>19.53339820239534</v>
      </c>
      <c r="D90" s="407">
        <v>734301.47038520395</v>
      </c>
      <c r="E90" s="406">
        <v>19.605935837387463</v>
      </c>
      <c r="F90" s="405">
        <v>732748.953925548</v>
      </c>
      <c r="G90" s="406">
        <v>19.561583275966306</v>
      </c>
      <c r="H90" s="405">
        <v>796847.018609219</v>
      </c>
      <c r="I90" s="406">
        <v>20.0522710061962</v>
      </c>
      <c r="J90" s="408">
        <v>779240.7641419</v>
      </c>
      <c r="K90" s="423">
        <v>19.712906833893737</v>
      </c>
      <c r="L90" s="1079"/>
    </row>
    <row r="91" spans="1:14" ht="15" customHeight="1">
      <c r="A91" s="342" t="s">
        <v>421</v>
      </c>
      <c r="B91" s="407">
        <v>208181.217561086</v>
      </c>
      <c r="C91" s="406">
        <v>5.7899593351910399</v>
      </c>
      <c r="D91" s="407">
        <v>215818.041120312</v>
      </c>
      <c r="E91" s="406">
        <v>5.7623671440230133</v>
      </c>
      <c r="F91" s="405">
        <v>218425.75344007401</v>
      </c>
      <c r="G91" s="406">
        <v>5.8311288506702272</v>
      </c>
      <c r="H91" s="405">
        <v>227614.40758301</v>
      </c>
      <c r="I91" s="406">
        <v>5.7278068175939723</v>
      </c>
      <c r="J91" s="411">
        <v>229439.40490375899</v>
      </c>
      <c r="K91" s="424">
        <v>5.8042620728042378</v>
      </c>
      <c r="L91" s="1079"/>
    </row>
    <row r="92" spans="1:14" ht="15" customHeight="1">
      <c r="A92" s="343" t="s">
        <v>422</v>
      </c>
      <c r="B92" s="401">
        <v>1143228.92159507</v>
      </c>
      <c r="C92" s="400">
        <v>31.795610787546163</v>
      </c>
      <c r="D92" s="401">
        <v>1166453.8090769299</v>
      </c>
      <c r="E92" s="400">
        <v>31.144454233547332</v>
      </c>
      <c r="F92" s="399">
        <v>1177673.27481453</v>
      </c>
      <c r="G92" s="400">
        <v>31.439354111319695</v>
      </c>
      <c r="H92" s="399">
        <v>1224817.7626636401</v>
      </c>
      <c r="I92" s="400">
        <v>30.821948424932039</v>
      </c>
      <c r="J92" s="402">
        <v>1234528.2164948699</v>
      </c>
      <c r="K92" s="422">
        <v>31.230578321162817</v>
      </c>
      <c r="L92" s="1079"/>
      <c r="M92" s="414"/>
      <c r="N92" s="404"/>
    </row>
    <row r="93" spans="1:14" ht="15" customHeight="1">
      <c r="A93" s="342" t="s">
        <v>96</v>
      </c>
      <c r="B93" s="407">
        <v>1014954.7306085</v>
      </c>
      <c r="C93" s="406">
        <v>28.228034623530114</v>
      </c>
      <c r="D93" s="407">
        <v>1041836.27496848</v>
      </c>
      <c r="E93" s="406">
        <v>27.817151379772543</v>
      </c>
      <c r="F93" s="405">
        <v>1052586.2973913599</v>
      </c>
      <c r="G93" s="406">
        <v>28.100012154577879</v>
      </c>
      <c r="H93" s="405">
        <v>1093016.45048489</v>
      </c>
      <c r="I93" s="406">
        <v>27.505231954820385</v>
      </c>
      <c r="J93" s="408">
        <v>1097539.2301724199</v>
      </c>
      <c r="K93" s="423">
        <v>27.765088258386474</v>
      </c>
      <c r="L93" s="1079"/>
    </row>
    <row r="94" spans="1:14" ht="15" customHeight="1">
      <c r="A94" s="342" t="s">
        <v>421</v>
      </c>
      <c r="B94" s="407">
        <v>128274.190986567</v>
      </c>
      <c r="C94" s="406">
        <v>3.5675761640159633</v>
      </c>
      <c r="D94" s="407">
        <v>124617.534108445</v>
      </c>
      <c r="E94" s="406">
        <v>3.3273028537746581</v>
      </c>
      <c r="F94" s="405">
        <v>125086.977423171</v>
      </c>
      <c r="G94" s="406">
        <v>3.3393419567418419</v>
      </c>
      <c r="H94" s="405">
        <v>131801.31217874499</v>
      </c>
      <c r="I94" s="406">
        <v>3.3167164701115257</v>
      </c>
      <c r="J94" s="411">
        <v>136988.98632245301</v>
      </c>
      <c r="K94" s="424">
        <v>3.4654900627764218</v>
      </c>
      <c r="L94" s="1079"/>
    </row>
    <row r="95" spans="1:14" ht="15" customHeight="1">
      <c r="A95" s="343" t="s">
        <v>423</v>
      </c>
      <c r="B95" s="401">
        <v>1541811.4130943001</v>
      </c>
      <c r="C95" s="400">
        <v>42.8810316748676</v>
      </c>
      <c r="D95" s="401">
        <v>1628728.4924783299</v>
      </c>
      <c r="E95" s="400">
        <v>43.487242785042355</v>
      </c>
      <c r="F95" s="399">
        <v>1617009.10713743</v>
      </c>
      <c r="G95" s="400">
        <v>43.16793376204356</v>
      </c>
      <c r="H95" s="399">
        <v>1724570.0492827501</v>
      </c>
      <c r="I95" s="400">
        <v>43.397973751277775</v>
      </c>
      <c r="J95" s="402">
        <v>1709738.6390053299</v>
      </c>
      <c r="K95" s="422">
        <v>43.25225277213918</v>
      </c>
      <c r="L95" s="1079"/>
      <c r="M95" s="404"/>
      <c r="N95" s="404"/>
    </row>
    <row r="96" spans="1:14" ht="15" customHeight="1">
      <c r="A96" s="342" t="s">
        <v>96</v>
      </c>
      <c r="B96" s="407">
        <v>1335185.3241618201</v>
      </c>
      <c r="C96" s="406">
        <v>37.134323751240515</v>
      </c>
      <c r="D96" s="407">
        <v>1430584.8352981301</v>
      </c>
      <c r="E96" s="406">
        <v>38.196783776125493</v>
      </c>
      <c r="F96" s="405">
        <v>1423752.1641625699</v>
      </c>
      <c r="G96" s="406">
        <v>38.008715501261825</v>
      </c>
      <c r="H96" s="405">
        <v>1499843.51919542</v>
      </c>
      <c r="I96" s="406">
        <v>37.742838978409701</v>
      </c>
      <c r="J96" s="408">
        <v>1482207.8291018</v>
      </c>
      <c r="K96" s="423">
        <v>37.496273537136148</v>
      </c>
      <c r="L96" s="1079"/>
      <c r="M96" s="404"/>
      <c r="N96" s="404"/>
    </row>
    <row r="97" spans="1:14" ht="15" customHeight="1">
      <c r="A97" s="342" t="s">
        <v>421</v>
      </c>
      <c r="B97" s="407">
        <v>206626.08893248101</v>
      </c>
      <c r="C97" s="406">
        <v>5.7467079236271115</v>
      </c>
      <c r="D97" s="407">
        <v>198143.65718020001</v>
      </c>
      <c r="E97" s="406">
        <v>5.2904590089168604</v>
      </c>
      <c r="F97" s="405">
        <v>193256.94297486599</v>
      </c>
      <c r="G97" s="406">
        <v>5.1592182607818868</v>
      </c>
      <c r="H97" s="405">
        <v>224726.53008732901</v>
      </c>
      <c r="I97" s="406">
        <v>5.6551347728680454</v>
      </c>
      <c r="J97" s="411">
        <v>227530.80990353099</v>
      </c>
      <c r="K97" s="424">
        <v>5.7559792350030596</v>
      </c>
      <c r="L97" s="1079"/>
      <c r="M97" s="404"/>
      <c r="N97" s="404"/>
    </row>
    <row r="98" spans="1:14" ht="15" customHeight="1">
      <c r="A98" s="344" t="s">
        <v>424</v>
      </c>
      <c r="B98" s="407"/>
      <c r="C98" s="406"/>
      <c r="D98" s="407"/>
      <c r="E98" s="406"/>
      <c r="F98" s="405"/>
      <c r="G98" s="406"/>
      <c r="H98" s="405"/>
      <c r="I98" s="406"/>
      <c r="J98" s="408"/>
      <c r="K98" s="423"/>
      <c r="L98" s="1079"/>
    </row>
    <row r="99" spans="1:14" ht="15" customHeight="1">
      <c r="A99" s="345" t="s">
        <v>96</v>
      </c>
      <c r="B99" s="407">
        <v>795937.31365681801</v>
      </c>
      <c r="C99" s="406">
        <v>22.136697697437231</v>
      </c>
      <c r="D99" s="407">
        <v>742855.484563765</v>
      </c>
      <c r="E99" s="406">
        <v>19.834329024519437</v>
      </c>
      <c r="F99" s="405">
        <v>723699.76466143597</v>
      </c>
      <c r="G99" s="406">
        <v>19.320004671968881</v>
      </c>
      <c r="H99" s="405">
        <v>745583.53582130105</v>
      </c>
      <c r="I99" s="406">
        <v>18.762250179640379</v>
      </c>
      <c r="J99" s="408">
        <v>740229.91859112598</v>
      </c>
      <c r="K99" s="423">
        <v>18.726026784438588</v>
      </c>
      <c r="L99" s="1079"/>
    </row>
    <row r="100" spans="1:14" ht="15" customHeight="1">
      <c r="A100" s="345" t="s">
        <v>425</v>
      </c>
      <c r="B100" s="407">
        <v>132422.16957191899</v>
      </c>
      <c r="C100" s="406">
        <v>3.6829402089273837</v>
      </c>
      <c r="D100" s="407">
        <v>103096.604026877</v>
      </c>
      <c r="E100" s="406">
        <v>2.7526914831631006</v>
      </c>
      <c r="F100" s="405">
        <v>96002.761670281005</v>
      </c>
      <c r="G100" s="406">
        <v>2.5629050810310154</v>
      </c>
      <c r="H100" s="405">
        <v>109290.140302639</v>
      </c>
      <c r="I100" s="406">
        <v>2.7502336840999861</v>
      </c>
      <c r="J100" s="408">
        <v>113678.56035544899</v>
      </c>
      <c r="K100" s="423">
        <v>2.8757926592378027</v>
      </c>
      <c r="L100" s="1079"/>
    </row>
    <row r="101" spans="1:14" ht="15" customHeight="1">
      <c r="A101" s="344" t="s">
        <v>426</v>
      </c>
      <c r="B101" s="407"/>
      <c r="C101" s="406"/>
      <c r="D101" s="407"/>
      <c r="E101" s="406"/>
      <c r="F101" s="405"/>
      <c r="G101" s="406"/>
      <c r="H101" s="405"/>
      <c r="I101" s="406"/>
      <c r="J101" s="408"/>
      <c r="K101" s="423"/>
      <c r="L101" s="1079"/>
    </row>
    <row r="102" spans="1:14" ht="15" customHeight="1">
      <c r="A102" s="345" t="s">
        <v>96</v>
      </c>
      <c r="B102" s="407">
        <v>291145.18140725401</v>
      </c>
      <c r="C102" s="406">
        <v>3.3937266691876538</v>
      </c>
      <c r="D102" s="407">
        <v>402412.86844305799</v>
      </c>
      <c r="E102" s="406">
        <v>4.4321806610602135</v>
      </c>
      <c r="F102" s="405">
        <v>408520.997214809</v>
      </c>
      <c r="G102" s="406">
        <v>4.5850751166240569</v>
      </c>
      <c r="H102" s="405">
        <v>440127.94322781201</v>
      </c>
      <c r="I102" s="406">
        <v>4.8540085924908807</v>
      </c>
      <c r="J102" s="408">
        <v>429193.92203330301</v>
      </c>
      <c r="K102" s="423">
        <v>4.6570773874379618</v>
      </c>
      <c r="L102" s="1079"/>
    </row>
    <row r="103" spans="1:14" ht="15" customHeight="1">
      <c r="A103" s="345" t="s">
        <v>425</v>
      </c>
      <c r="B103" s="407">
        <v>34975.453699163001</v>
      </c>
      <c r="C103" s="406">
        <v>3.5065369965308268</v>
      </c>
      <c r="D103" s="407">
        <v>50225.415321412002</v>
      </c>
      <c r="E103" s="406">
        <v>3.1858030564692172</v>
      </c>
      <c r="F103" s="405">
        <v>51432.607779972997</v>
      </c>
      <c r="G103" s="406">
        <v>3.1976938287718921</v>
      </c>
      <c r="H103" s="405">
        <v>65503.946358870999</v>
      </c>
      <c r="I103" s="406">
        <v>3.0509727322019193</v>
      </c>
      <c r="J103" s="408">
        <v>63942.672602086001</v>
      </c>
      <c r="K103" s="423">
        <v>3.2556010910525672</v>
      </c>
      <c r="L103" s="1079"/>
    </row>
    <row r="104" spans="1:14" ht="15" customHeight="1">
      <c r="A104" s="344" t="s">
        <v>427</v>
      </c>
      <c r="B104" s="407"/>
      <c r="C104" s="406"/>
      <c r="D104" s="407"/>
      <c r="E104" s="406"/>
      <c r="F104" s="406"/>
      <c r="G104" s="406"/>
      <c r="H104" s="405"/>
      <c r="I104" s="406"/>
      <c r="J104" s="408"/>
      <c r="K104" s="423"/>
      <c r="L104" s="1079"/>
    </row>
    <row r="105" spans="1:14" ht="15" customHeight="1">
      <c r="A105" s="345" t="s">
        <v>96</v>
      </c>
      <c r="B105" s="407">
        <v>122023.335426017</v>
      </c>
      <c r="C105" s="406">
        <v>3.5065369965308268</v>
      </c>
      <c r="D105" s="407">
        <v>165998.54265681701</v>
      </c>
      <c r="E105" s="406">
        <v>3.1858030564692172</v>
      </c>
      <c r="F105" s="405">
        <v>171750.36130659899</v>
      </c>
      <c r="G105" s="406">
        <v>3.1976938287718921</v>
      </c>
      <c r="H105" s="405">
        <v>192890.98347188201</v>
      </c>
      <c r="I105" s="406">
        <v>3.0509727322019193</v>
      </c>
      <c r="J105" s="408">
        <v>184091.80201752699</v>
      </c>
      <c r="K105" s="423">
        <v>3.2556010910525672</v>
      </c>
      <c r="L105" s="1079"/>
    </row>
    <row r="106" spans="1:14" ht="15" customHeight="1">
      <c r="A106" s="345" t="s">
        <v>425</v>
      </c>
      <c r="B106" s="407">
        <v>16415.904555693</v>
      </c>
      <c r="C106" s="406">
        <v>0.63446550404981428</v>
      </c>
      <c r="D106" s="407">
        <v>21749.105339319001</v>
      </c>
      <c r="E106" s="406">
        <v>0.61603933792818832</v>
      </c>
      <c r="F106" s="405">
        <v>22852.602700677999</v>
      </c>
      <c r="G106" s="406">
        <v>0.61318331896421663</v>
      </c>
      <c r="H106" s="405">
        <v>29293.350453209001</v>
      </c>
      <c r="I106" s="406">
        <v>0.51937282306858479</v>
      </c>
      <c r="J106" s="408">
        <v>29430.839816222</v>
      </c>
      <c r="K106" s="423">
        <v>0.51806252405132414</v>
      </c>
      <c r="L106" s="1079"/>
    </row>
    <row r="107" spans="1:14" ht="15" customHeight="1">
      <c r="A107" s="344" t="s">
        <v>428</v>
      </c>
      <c r="B107" s="407"/>
      <c r="C107" s="406"/>
      <c r="D107" s="407"/>
      <c r="E107" s="406"/>
      <c r="F107" s="405"/>
      <c r="G107" s="406"/>
      <c r="H107" s="405"/>
      <c r="I107" s="406"/>
      <c r="J107" s="408"/>
      <c r="K107" s="423"/>
      <c r="L107" s="1079"/>
    </row>
    <row r="108" spans="1:14" ht="15" customHeight="1">
      <c r="A108" s="345" t="s">
        <v>96</v>
      </c>
      <c r="B108" s="407">
        <v>126079.49367172801</v>
      </c>
      <c r="C108" s="406">
        <v>3.5065369965308268</v>
      </c>
      <c r="D108" s="407">
        <v>119317.939634487</v>
      </c>
      <c r="E108" s="406">
        <v>3.1858030564692172</v>
      </c>
      <c r="F108" s="405">
        <v>119781.04097972299</v>
      </c>
      <c r="G108" s="406">
        <v>3.1976938287718921</v>
      </c>
      <c r="H108" s="405">
        <v>121241.056674423</v>
      </c>
      <c r="I108" s="406">
        <v>3.0509727322019193</v>
      </c>
      <c r="J108" s="408">
        <v>128692.186459845</v>
      </c>
      <c r="K108" s="423">
        <v>3.2556010910525672</v>
      </c>
      <c r="L108" s="1079"/>
    </row>
    <row r="109" spans="1:14" ht="15" customHeight="1">
      <c r="A109" s="345" t="s">
        <v>425</v>
      </c>
      <c r="B109" s="407">
        <v>22812.561105706001</v>
      </c>
      <c r="C109" s="406">
        <v>0.63446550404981428</v>
      </c>
      <c r="D109" s="407">
        <v>23072.532492591999</v>
      </c>
      <c r="E109" s="406">
        <v>0.61603933792818832</v>
      </c>
      <c r="F109" s="405">
        <v>22968.970823934</v>
      </c>
      <c r="G109" s="406">
        <v>0.61318331896421663</v>
      </c>
      <c r="H109" s="405">
        <v>20639.09297261</v>
      </c>
      <c r="I109" s="406">
        <v>0.51937282306858479</v>
      </c>
      <c r="J109" s="408">
        <v>20478.737129773999</v>
      </c>
      <c r="K109" s="423">
        <v>0.51806252405132414</v>
      </c>
      <c r="L109" s="1079"/>
    </row>
    <row r="110" spans="1:14" ht="15" customHeight="1">
      <c r="A110" s="343" t="s">
        <v>429</v>
      </c>
      <c r="B110" s="401">
        <v>3595555.7804313502</v>
      </c>
      <c r="C110" s="400">
        <v>100</v>
      </c>
      <c r="D110" s="401">
        <v>3745301.8130607698</v>
      </c>
      <c r="E110" s="400">
        <v>100</v>
      </c>
      <c r="F110" s="399">
        <v>3745857.08931759</v>
      </c>
      <c r="G110" s="400">
        <v>100</v>
      </c>
      <c r="H110" s="399">
        <v>3973849.2381386198</v>
      </c>
      <c r="I110" s="400">
        <v>100</v>
      </c>
      <c r="J110" s="402">
        <v>3952947.02454586</v>
      </c>
      <c r="K110" s="422">
        <v>100</v>
      </c>
      <c r="L110" s="1079"/>
      <c r="M110" s="404"/>
      <c r="N110" s="404"/>
    </row>
    <row r="111" spans="1:14" ht="15" customHeight="1">
      <c r="A111" s="346" t="s">
        <v>135</v>
      </c>
      <c r="B111" s="407">
        <v>3052474.2829512199</v>
      </c>
      <c r="C111" s="406">
        <v>84.895756577165997</v>
      </c>
      <c r="D111" s="407">
        <v>3206722.5806518099</v>
      </c>
      <c r="E111" s="406">
        <v>85.619870993285403</v>
      </c>
      <c r="F111" s="405">
        <v>3209087.41547947</v>
      </c>
      <c r="G111" s="406">
        <v>85.670310931805801</v>
      </c>
      <c r="H111" s="405">
        <v>3389706.9882895299</v>
      </c>
      <c r="I111" s="406">
        <v>85.300341939426303</v>
      </c>
      <c r="J111" s="408">
        <v>3358987.8234161199</v>
      </c>
      <c r="K111" s="423">
        <v>84.974268629416343</v>
      </c>
      <c r="L111" s="1079"/>
    </row>
    <row r="112" spans="1:14" ht="15" customHeight="1" thickBot="1">
      <c r="A112" s="347" t="s">
        <v>421</v>
      </c>
      <c r="B112" s="427">
        <v>543081.49748013401</v>
      </c>
      <c r="C112" s="426">
        <v>15.104243422834113</v>
      </c>
      <c r="D112" s="427">
        <v>538579.23240895697</v>
      </c>
      <c r="E112" s="426">
        <v>14.380129006714531</v>
      </c>
      <c r="F112" s="425">
        <v>536769.67383811099</v>
      </c>
      <c r="G112" s="426">
        <v>14.329689068193954</v>
      </c>
      <c r="H112" s="425">
        <v>584142.24984908395</v>
      </c>
      <c r="I112" s="426">
        <v>14.699658060573542</v>
      </c>
      <c r="J112" s="428">
        <v>593959.20112974301</v>
      </c>
      <c r="K112" s="911">
        <v>15.025731370583721</v>
      </c>
      <c r="L112" s="1080"/>
    </row>
    <row r="113" spans="1:14" ht="75" customHeight="1">
      <c r="A113" s="1268" t="s">
        <v>721</v>
      </c>
      <c r="B113" s="1269"/>
      <c r="C113" s="1269"/>
      <c r="D113" s="1269"/>
      <c r="E113" s="1269"/>
      <c r="F113" s="1269"/>
      <c r="G113" s="1269"/>
      <c r="H113" s="1269"/>
      <c r="I113" s="1269"/>
      <c r="J113" s="1269"/>
      <c r="K113" s="1270"/>
    </row>
    <row r="114" spans="1:14" ht="24.2" customHeight="1">
      <c r="A114" s="1226" t="s">
        <v>93</v>
      </c>
      <c r="B114" s="1266" t="s">
        <v>888</v>
      </c>
      <c r="C114" s="1266"/>
      <c r="D114" s="1266" t="s">
        <v>887</v>
      </c>
      <c r="E114" s="1266"/>
      <c r="F114" s="1266" t="s">
        <v>910</v>
      </c>
      <c r="G114" s="1266"/>
      <c r="H114" s="1266" t="s">
        <v>908</v>
      </c>
      <c r="I114" s="1266"/>
      <c r="J114" s="1266" t="s">
        <v>909</v>
      </c>
      <c r="K114" s="1267"/>
    </row>
    <row r="115" spans="1:14" ht="60.2" customHeight="1">
      <c r="A115" s="1226"/>
      <c r="B115" s="1230" t="s">
        <v>16</v>
      </c>
      <c r="C115" s="348" t="s">
        <v>708</v>
      </c>
      <c r="D115" s="1229" t="s">
        <v>16</v>
      </c>
      <c r="E115" s="348" t="s">
        <v>122</v>
      </c>
      <c r="F115" s="1230" t="s">
        <v>16</v>
      </c>
      <c r="G115" s="348" t="s">
        <v>122</v>
      </c>
      <c r="H115" s="1230" t="s">
        <v>16</v>
      </c>
      <c r="I115" s="348" t="s">
        <v>708</v>
      </c>
      <c r="J115" s="1230" t="s">
        <v>16</v>
      </c>
      <c r="K115" s="352" t="s">
        <v>708</v>
      </c>
    </row>
    <row r="116" spans="1:14" ht="60.2" customHeight="1">
      <c r="A116" s="1226"/>
      <c r="B116" s="1230"/>
      <c r="C116" s="421" t="s">
        <v>707</v>
      </c>
      <c r="D116" s="1230"/>
      <c r="E116" s="421" t="s">
        <v>123</v>
      </c>
      <c r="F116" s="1230"/>
      <c r="G116" s="421" t="s">
        <v>123</v>
      </c>
      <c r="H116" s="1230"/>
      <c r="I116" s="421" t="s">
        <v>707</v>
      </c>
      <c r="J116" s="1230"/>
      <c r="K116" s="910" t="s">
        <v>707</v>
      </c>
    </row>
    <row r="117" spans="1:14" ht="15" customHeight="1">
      <c r="A117" s="343" t="s">
        <v>420</v>
      </c>
      <c r="B117" s="401">
        <v>177016.97100839601</v>
      </c>
      <c r="C117" s="400">
        <v>69.96309931454384</v>
      </c>
      <c r="D117" s="401">
        <v>177500.797342495</v>
      </c>
      <c r="E117" s="400">
        <v>75.633893511670507</v>
      </c>
      <c r="F117" s="401">
        <v>174873.47353475101</v>
      </c>
      <c r="G117" s="400">
        <v>71.763871081899325</v>
      </c>
      <c r="H117" s="402">
        <v>186227.96118744</v>
      </c>
      <c r="I117" s="403">
        <v>75.11886248240512</v>
      </c>
      <c r="J117" s="402">
        <v>193451.83172433899</v>
      </c>
      <c r="K117" s="422">
        <v>73.89192665397016</v>
      </c>
      <c r="L117" s="1078"/>
      <c r="M117" s="404"/>
      <c r="N117" s="404"/>
    </row>
    <row r="118" spans="1:14" ht="15" customHeight="1">
      <c r="A118" s="342" t="s">
        <v>96</v>
      </c>
      <c r="B118" s="407">
        <v>95640.989961683998</v>
      </c>
      <c r="C118" s="406">
        <v>37.800556868150316</v>
      </c>
      <c r="D118" s="407">
        <v>94505.479165924</v>
      </c>
      <c r="E118" s="406">
        <v>40.269212614932023</v>
      </c>
      <c r="F118" s="407">
        <v>90701.337626858993</v>
      </c>
      <c r="G118" s="406">
        <v>37.221649280708334</v>
      </c>
      <c r="H118" s="408">
        <v>94339.050970338998</v>
      </c>
      <c r="I118" s="409">
        <v>38.053588469610837</v>
      </c>
      <c r="J118" s="408">
        <v>100494.20856775501</v>
      </c>
      <c r="K118" s="423">
        <v>38.385321154356753</v>
      </c>
      <c r="L118" s="1079"/>
    </row>
    <row r="119" spans="1:14" ht="15" customHeight="1">
      <c r="A119" s="342" t="s">
        <v>421</v>
      </c>
      <c r="B119" s="407">
        <v>81375.981046711997</v>
      </c>
      <c r="C119" s="406">
        <v>32.16254244639353</v>
      </c>
      <c r="D119" s="407">
        <v>82995.318176571003</v>
      </c>
      <c r="E119" s="406">
        <v>35.364680896738491</v>
      </c>
      <c r="F119" s="407">
        <v>84172.135907892007</v>
      </c>
      <c r="G119" s="406">
        <v>34.542221801190983</v>
      </c>
      <c r="H119" s="411">
        <v>91888.910217101002</v>
      </c>
      <c r="I119" s="412">
        <v>37.065274012794269</v>
      </c>
      <c r="J119" s="411">
        <v>92957.623156583999</v>
      </c>
      <c r="K119" s="424">
        <v>35.506605499613414</v>
      </c>
      <c r="L119" s="1079"/>
    </row>
    <row r="120" spans="1:14" ht="15" customHeight="1">
      <c r="A120" s="343" t="s">
        <v>422</v>
      </c>
      <c r="B120" s="401">
        <v>17288.154948734998</v>
      </c>
      <c r="C120" s="400">
        <v>6.8328640737288433</v>
      </c>
      <c r="D120" s="401">
        <v>7888.717927404</v>
      </c>
      <c r="E120" s="400">
        <v>3.3614184307781514</v>
      </c>
      <c r="F120" s="401">
        <v>10153.622081025</v>
      </c>
      <c r="G120" s="400">
        <v>4.1668024961613392</v>
      </c>
      <c r="H120" s="402">
        <v>7949.7663453670002</v>
      </c>
      <c r="I120" s="403">
        <v>3.2067010832160263</v>
      </c>
      <c r="J120" s="402">
        <v>8018.9326050139998</v>
      </c>
      <c r="K120" s="422">
        <v>3.0629556443650627</v>
      </c>
      <c r="L120" s="1079"/>
      <c r="M120" s="414"/>
      <c r="N120" s="404"/>
    </row>
    <row r="121" spans="1:14" ht="15" customHeight="1">
      <c r="A121" s="342" t="s">
        <v>96</v>
      </c>
      <c r="B121" s="407">
        <v>9473.3427991930002</v>
      </c>
      <c r="C121" s="406">
        <v>3.7441857654948936</v>
      </c>
      <c r="D121" s="407">
        <v>5798.703297729</v>
      </c>
      <c r="E121" s="406">
        <v>2.4708537330114226</v>
      </c>
      <c r="F121" s="407">
        <v>6679.5788279259996</v>
      </c>
      <c r="G121" s="406">
        <v>2.741138631259636</v>
      </c>
      <c r="H121" s="408">
        <v>5911.1645605510002</v>
      </c>
      <c r="I121" s="409">
        <v>2.3843892984897539</v>
      </c>
      <c r="J121" s="408">
        <v>5886.1866353659998</v>
      </c>
      <c r="K121" s="423">
        <v>2.2483202524120736</v>
      </c>
      <c r="L121" s="1079"/>
    </row>
    <row r="122" spans="1:14" ht="15" customHeight="1">
      <c r="A122" s="342" t="s">
        <v>421</v>
      </c>
      <c r="B122" s="407">
        <v>7814.812149542</v>
      </c>
      <c r="C122" s="406">
        <v>3.0886783082339506</v>
      </c>
      <c r="D122" s="407">
        <v>2090.0146296749999</v>
      </c>
      <c r="E122" s="406">
        <v>0.89056469776672875</v>
      </c>
      <c r="F122" s="407">
        <v>3474.0432530990001</v>
      </c>
      <c r="G122" s="406">
        <v>1.4256638649017028</v>
      </c>
      <c r="H122" s="411">
        <v>2038.601784816</v>
      </c>
      <c r="I122" s="412">
        <v>0.82231178472627198</v>
      </c>
      <c r="J122" s="411">
        <v>2132.745969648</v>
      </c>
      <c r="K122" s="424">
        <v>0.81463539195298862</v>
      </c>
      <c r="L122" s="1079"/>
    </row>
    <row r="123" spans="1:14" ht="15" customHeight="1">
      <c r="A123" s="343" t="s">
        <v>423</v>
      </c>
      <c r="B123" s="401">
        <v>58709.638601188002</v>
      </c>
      <c r="C123" s="400">
        <v>23.204036611727314</v>
      </c>
      <c r="D123" s="401">
        <v>49294.683970890001</v>
      </c>
      <c r="E123" s="400">
        <v>21.004688057551341</v>
      </c>
      <c r="F123" s="401">
        <v>58651.890618368998</v>
      </c>
      <c r="G123" s="400">
        <v>24.069326421939344</v>
      </c>
      <c r="H123" s="402">
        <v>53733.323078562004</v>
      </c>
      <c r="I123" s="403">
        <v>21.674436434378872</v>
      </c>
      <c r="J123" s="402">
        <v>60332.981335932003</v>
      </c>
      <c r="K123" s="422">
        <v>23.045117701664768</v>
      </c>
      <c r="L123" s="1079"/>
      <c r="M123" s="404"/>
      <c r="N123" s="404"/>
    </row>
    <row r="124" spans="1:14" ht="15" customHeight="1">
      <c r="A124" s="342" t="s">
        <v>96</v>
      </c>
      <c r="B124" s="407">
        <v>37590.718404817002</v>
      </c>
      <c r="C124" s="406">
        <v>14.857124433207721</v>
      </c>
      <c r="D124" s="407">
        <v>32767.614092405998</v>
      </c>
      <c r="E124" s="406">
        <v>13.962428743993115</v>
      </c>
      <c r="F124" s="407">
        <v>40095.085136164998</v>
      </c>
      <c r="G124" s="406">
        <v>16.454059398309642</v>
      </c>
      <c r="H124" s="408">
        <v>34454.648385799002</v>
      </c>
      <c r="I124" s="409">
        <v>13.897988129545261</v>
      </c>
      <c r="J124" s="408">
        <v>38797.578279403999</v>
      </c>
      <c r="K124" s="423">
        <v>14.819336591542331</v>
      </c>
      <c r="L124" s="1079"/>
      <c r="M124" s="404"/>
      <c r="N124" s="404"/>
    </row>
    <row r="125" spans="1:14" ht="15" customHeight="1">
      <c r="A125" s="342" t="s">
        <v>421</v>
      </c>
      <c r="B125" s="407">
        <v>21118.920196371</v>
      </c>
      <c r="C125" s="406">
        <v>8.3469121785195917</v>
      </c>
      <c r="D125" s="407">
        <v>16527.069878483999</v>
      </c>
      <c r="E125" s="406">
        <v>7.0422593135582234</v>
      </c>
      <c r="F125" s="407">
        <v>18556.805482203999</v>
      </c>
      <c r="G125" s="406">
        <v>7.6152670236296984</v>
      </c>
      <c r="H125" s="411">
        <v>19278.674692763001</v>
      </c>
      <c r="I125" s="412">
        <v>7.7764483048336119</v>
      </c>
      <c r="J125" s="411">
        <v>21535.403056528001</v>
      </c>
      <c r="K125" s="424">
        <v>8.225781110122437</v>
      </c>
      <c r="L125" s="1079"/>
      <c r="M125" s="404"/>
      <c r="N125" s="404"/>
    </row>
    <row r="126" spans="1:14" ht="15" customHeight="1">
      <c r="A126" s="344" t="s">
        <v>424</v>
      </c>
      <c r="B126" s="407"/>
      <c r="C126" s="406"/>
      <c r="D126" s="407"/>
      <c r="E126" s="406"/>
      <c r="F126" s="407"/>
      <c r="G126" s="406"/>
      <c r="H126" s="408"/>
      <c r="I126" s="409"/>
      <c r="J126" s="408"/>
      <c r="K126" s="423"/>
      <c r="L126" s="1079"/>
    </row>
    <row r="127" spans="1:14" ht="15" customHeight="1">
      <c r="A127" s="345" t="s">
        <v>96</v>
      </c>
      <c r="B127" s="407">
        <v>22796.097067936</v>
      </c>
      <c r="C127" s="406">
        <v>9.0097892538921691</v>
      </c>
      <c r="D127" s="407">
        <v>23454.733029139999</v>
      </c>
      <c r="E127" s="406">
        <v>9.9941679520891569</v>
      </c>
      <c r="F127" s="407">
        <v>31298.974315414001</v>
      </c>
      <c r="G127" s="406">
        <v>12.844346900450251</v>
      </c>
      <c r="H127" s="408">
        <v>25218.66362603</v>
      </c>
      <c r="I127" s="409">
        <v>10.172464504441695</v>
      </c>
      <c r="J127" s="408">
        <v>29314.152830073999</v>
      </c>
      <c r="K127" s="423">
        <v>11.196995197903709</v>
      </c>
      <c r="L127" s="1079"/>
    </row>
    <row r="128" spans="1:14" ht="15" customHeight="1">
      <c r="A128" s="345" t="s">
        <v>425</v>
      </c>
      <c r="B128" s="407">
        <v>13410.150897599</v>
      </c>
      <c r="C128" s="406">
        <v>5.30014559466865</v>
      </c>
      <c r="D128" s="407">
        <v>8107.7402027609996</v>
      </c>
      <c r="E128" s="406">
        <v>3.4547448140905108</v>
      </c>
      <c r="F128" s="407">
        <v>12317.710474457999</v>
      </c>
      <c r="G128" s="406">
        <v>5.0548923667230881</v>
      </c>
      <c r="H128" s="408">
        <v>9872.4069040769991</v>
      </c>
      <c r="I128" s="409">
        <v>3.9822375322644286</v>
      </c>
      <c r="J128" s="408">
        <v>12129.998527352</v>
      </c>
      <c r="K128" s="423">
        <v>4.6332410166736695</v>
      </c>
      <c r="L128" s="1079"/>
    </row>
    <row r="129" spans="1:14" ht="15" customHeight="1">
      <c r="A129" s="344" t="s">
        <v>426</v>
      </c>
      <c r="B129" s="407"/>
      <c r="C129" s="406"/>
      <c r="D129" s="407"/>
      <c r="E129" s="406"/>
      <c r="F129" s="407"/>
      <c r="G129" s="406"/>
      <c r="H129" s="408"/>
      <c r="I129" s="409"/>
      <c r="J129" s="408"/>
      <c r="K129" s="423"/>
      <c r="L129" s="1079"/>
    </row>
    <row r="130" spans="1:14" ht="15" customHeight="1">
      <c r="A130" s="345" t="s">
        <v>96</v>
      </c>
      <c r="B130" s="407">
        <v>7298.8426742660004</v>
      </c>
      <c r="C130" s="406">
        <v>2.4393988797311339</v>
      </c>
      <c r="D130" s="407">
        <v>5126.821377235</v>
      </c>
      <c r="E130" s="406">
        <v>0.86911653633667207</v>
      </c>
      <c r="F130" s="407">
        <v>5227.7442919719997</v>
      </c>
      <c r="G130" s="406">
        <v>0.95652632198508158</v>
      </c>
      <c r="H130" s="408">
        <v>4394.0878560000001</v>
      </c>
      <c r="I130" s="409">
        <v>1.5048888623373491</v>
      </c>
      <c r="J130" s="408">
        <v>4639.4417501910002</v>
      </c>
      <c r="K130" s="423">
        <v>1.4207086775043032</v>
      </c>
      <c r="L130" s="1079"/>
    </row>
    <row r="131" spans="1:14" ht="15" customHeight="1">
      <c r="A131" s="345" t="s">
        <v>425</v>
      </c>
      <c r="B131" s="407">
        <v>4264.3409008890003</v>
      </c>
      <c r="C131" s="406">
        <v>0.52318659455933958</v>
      </c>
      <c r="D131" s="407">
        <v>4588.9093904199999</v>
      </c>
      <c r="E131" s="406">
        <v>0.91458245131270477</v>
      </c>
      <c r="F131" s="407">
        <v>3635.5359191090001</v>
      </c>
      <c r="G131" s="406">
        <v>0.50784554853404762</v>
      </c>
      <c r="H131" s="408">
        <v>7385.4808920969999</v>
      </c>
      <c r="I131" s="409">
        <v>0.44818942595536132</v>
      </c>
      <c r="J131" s="408">
        <v>7427.574131716</v>
      </c>
      <c r="K131" s="423">
        <v>0.42952600375652683</v>
      </c>
      <c r="L131" s="1079"/>
    </row>
    <row r="132" spans="1:14" ht="15" customHeight="1">
      <c r="A132" s="344" t="s">
        <v>427</v>
      </c>
      <c r="B132" s="407"/>
      <c r="C132" s="406"/>
      <c r="D132" s="407"/>
      <c r="E132" s="406"/>
      <c r="F132" s="407"/>
      <c r="G132" s="406"/>
      <c r="H132" s="408"/>
      <c r="I132" s="409"/>
      <c r="J132" s="408"/>
      <c r="K132" s="423"/>
      <c r="L132" s="1079"/>
    </row>
    <row r="133" spans="1:14" ht="15" customHeight="1">
      <c r="A133" s="345" t="s">
        <v>96</v>
      </c>
      <c r="B133" s="407">
        <v>6172.0393321900001</v>
      </c>
      <c r="C133" s="406">
        <v>0.52318659455933958</v>
      </c>
      <c r="D133" s="407">
        <v>2039.679183771</v>
      </c>
      <c r="E133" s="406">
        <v>0.91458245131270477</v>
      </c>
      <c r="F133" s="407">
        <v>2330.8536444760002</v>
      </c>
      <c r="G133" s="406">
        <v>0.50784554853404762</v>
      </c>
      <c r="H133" s="408">
        <v>3730.7857891540002</v>
      </c>
      <c r="I133" s="409">
        <v>0.44818942595536132</v>
      </c>
      <c r="J133" s="408">
        <v>3719.4685326980002</v>
      </c>
      <c r="K133" s="423">
        <v>0.42952600375652683</v>
      </c>
      <c r="L133" s="1079"/>
    </row>
    <row r="134" spans="1:14" ht="15" customHeight="1">
      <c r="A134" s="345" t="s">
        <v>425</v>
      </c>
      <c r="B134" s="407">
        <v>1340.934041447</v>
      </c>
      <c r="C134" s="406">
        <v>0.83137217707749711</v>
      </c>
      <c r="D134" s="407">
        <v>1400.129057521</v>
      </c>
      <c r="E134" s="406">
        <v>1.0355580970700504</v>
      </c>
      <c r="F134" s="407">
        <v>1547.3233730699999</v>
      </c>
      <c r="G134" s="406">
        <v>0.43345375483140336</v>
      </c>
      <c r="H134" s="408">
        <v>1288.2049156610001</v>
      </c>
      <c r="I134" s="409">
        <v>0.2955019468157602</v>
      </c>
      <c r="J134" s="408">
        <v>1170.696053488</v>
      </c>
      <c r="K134" s="423">
        <v>0.30829747753262393</v>
      </c>
      <c r="L134" s="1079"/>
    </row>
    <row r="135" spans="1:14" ht="15" customHeight="1">
      <c r="A135" s="344" t="s">
        <v>428</v>
      </c>
      <c r="B135" s="407"/>
      <c r="C135" s="406"/>
      <c r="D135" s="407"/>
      <c r="E135" s="406"/>
      <c r="F135" s="407"/>
      <c r="G135" s="406"/>
      <c r="H135" s="408"/>
      <c r="I135" s="409"/>
      <c r="J135" s="408"/>
      <c r="K135" s="423"/>
      <c r="L135" s="1079"/>
    </row>
    <row r="136" spans="1:14" ht="15" customHeight="1">
      <c r="A136" s="345" t="s">
        <v>96</v>
      </c>
      <c r="B136" s="407">
        <v>1323.7393304249999</v>
      </c>
      <c r="C136" s="406">
        <v>0.52318659455933958</v>
      </c>
      <c r="D136" s="407">
        <v>2146.38050226</v>
      </c>
      <c r="E136" s="406">
        <v>0.91458245131270477</v>
      </c>
      <c r="F136" s="407">
        <v>1237.512884303</v>
      </c>
      <c r="G136" s="406">
        <v>0.50784554853404762</v>
      </c>
      <c r="H136" s="408">
        <v>1111.1111146149999</v>
      </c>
      <c r="I136" s="409">
        <v>0.44818942595536132</v>
      </c>
      <c r="J136" s="408">
        <v>1124.515166441</v>
      </c>
      <c r="K136" s="423">
        <v>0.42952600375652683</v>
      </c>
      <c r="L136" s="1079"/>
    </row>
    <row r="137" spans="1:14" ht="15" customHeight="1">
      <c r="A137" s="345" t="s">
        <v>425</v>
      </c>
      <c r="B137" s="407">
        <v>2103.4943564360001</v>
      </c>
      <c r="C137" s="406">
        <v>0.83137217707749711</v>
      </c>
      <c r="D137" s="407">
        <v>2430.2912277820001</v>
      </c>
      <c r="E137" s="406">
        <v>1.0355580970700504</v>
      </c>
      <c r="F137" s="407">
        <v>1056.2357155669999</v>
      </c>
      <c r="G137" s="406">
        <v>0.43345375483140336</v>
      </c>
      <c r="H137" s="408">
        <v>732.58198092800001</v>
      </c>
      <c r="I137" s="409">
        <v>0.2955019468157602</v>
      </c>
      <c r="J137" s="408">
        <v>807.13434397200001</v>
      </c>
      <c r="K137" s="423">
        <v>0.30829747753262393</v>
      </c>
      <c r="L137" s="1079"/>
    </row>
    <row r="138" spans="1:14" ht="15" customHeight="1">
      <c r="A138" s="343" t="s">
        <v>429</v>
      </c>
      <c r="B138" s="401">
        <v>253014.764558319</v>
      </c>
      <c r="C138" s="400">
        <v>100</v>
      </c>
      <c r="D138" s="401">
        <v>234684.19924078899</v>
      </c>
      <c r="E138" s="400">
        <v>100</v>
      </c>
      <c r="F138" s="401">
        <v>243678.98623414501</v>
      </c>
      <c r="G138" s="400">
        <v>100</v>
      </c>
      <c r="H138" s="402">
        <v>247911.05061136899</v>
      </c>
      <c r="I138" s="403">
        <v>100</v>
      </c>
      <c r="J138" s="402">
        <v>261803.74566528501</v>
      </c>
      <c r="K138" s="422">
        <v>100</v>
      </c>
      <c r="L138" s="1079"/>
      <c r="M138" s="404"/>
      <c r="N138" s="404"/>
    </row>
    <row r="139" spans="1:14" ht="15" customHeight="1">
      <c r="A139" s="346" t="s">
        <v>135</v>
      </c>
      <c r="B139" s="407">
        <v>142705.05116569399</v>
      </c>
      <c r="C139" s="406">
        <v>56.40186706685293</v>
      </c>
      <c r="D139" s="407">
        <v>133071.79655605901</v>
      </c>
      <c r="E139" s="406">
        <v>56.702495091936569</v>
      </c>
      <c r="F139" s="407">
        <v>137476.00159095001</v>
      </c>
      <c r="G139" s="406">
        <v>56.416847310277618</v>
      </c>
      <c r="H139" s="408">
        <v>134704.86391668901</v>
      </c>
      <c r="I139" s="409">
        <v>54.335965897645856</v>
      </c>
      <c r="J139" s="408">
        <v>145177.97348252501</v>
      </c>
      <c r="K139" s="423">
        <v>55.452977998311162</v>
      </c>
      <c r="L139" s="1079"/>
    </row>
    <row r="140" spans="1:14" ht="15" customHeight="1" thickBot="1">
      <c r="A140" s="347" t="s">
        <v>421</v>
      </c>
      <c r="B140" s="427">
        <v>110309.713392625</v>
      </c>
      <c r="C140" s="426">
        <v>43.59813293314707</v>
      </c>
      <c r="D140" s="427">
        <v>101612.40268473</v>
      </c>
      <c r="E140" s="426">
        <v>43.297504908063438</v>
      </c>
      <c r="F140" s="427">
        <v>106202.984643195</v>
      </c>
      <c r="G140" s="426">
        <v>43.583152689722382</v>
      </c>
      <c r="H140" s="428">
        <v>113206.18669468</v>
      </c>
      <c r="I140" s="429">
        <v>45.664034102354151</v>
      </c>
      <c r="J140" s="428">
        <v>116625.77218276</v>
      </c>
      <c r="K140" s="911">
        <v>44.547022001688838</v>
      </c>
      <c r="L140" s="1080"/>
    </row>
    <row r="141" spans="1:14">
      <c r="J141" s="410"/>
      <c r="K141" s="410"/>
    </row>
    <row r="142" spans="1:14">
      <c r="J142" s="410"/>
      <c r="K142" s="410"/>
    </row>
    <row r="143" spans="1:14">
      <c r="J143" s="410"/>
      <c r="K143" s="410"/>
    </row>
    <row r="144" spans="1:14">
      <c r="J144" s="410"/>
      <c r="K144" s="410"/>
    </row>
    <row r="145" spans="10:11">
      <c r="J145" s="410"/>
      <c r="K145" s="410"/>
    </row>
    <row r="146" spans="10:11">
      <c r="J146" s="410"/>
      <c r="K146" s="410"/>
    </row>
    <row r="147" spans="10:11">
      <c r="J147" s="410"/>
      <c r="K147" s="410"/>
    </row>
    <row r="148" spans="10:11" ht="15">
      <c r="J148"/>
      <c r="K148"/>
    </row>
    <row r="149" spans="10:11">
      <c r="J149" s="410"/>
      <c r="K149" s="410"/>
    </row>
    <row r="150" spans="10:11">
      <c r="J150" s="410"/>
      <c r="K150" s="410"/>
    </row>
    <row r="151" spans="10:11" ht="15">
      <c r="J151"/>
      <c r="K151"/>
    </row>
    <row r="152" spans="10:11">
      <c r="J152" s="410"/>
      <c r="K152" s="410"/>
    </row>
    <row r="153" spans="10:11">
      <c r="J153" s="410"/>
      <c r="K153" s="410"/>
    </row>
    <row r="154" spans="10:11" ht="15">
      <c r="J154"/>
      <c r="K154"/>
    </row>
    <row r="155" spans="10:11">
      <c r="J155" s="410"/>
      <c r="K155" s="410"/>
    </row>
    <row r="156" spans="10:11">
      <c r="J156" s="410"/>
      <c r="K156" s="410"/>
    </row>
    <row r="157" spans="10:11" ht="15">
      <c r="J157"/>
      <c r="K157"/>
    </row>
    <row r="158" spans="10:11">
      <c r="J158" s="410"/>
      <c r="K158" s="410"/>
    </row>
    <row r="159" spans="10:11">
      <c r="J159" s="410"/>
      <c r="K159" s="410"/>
    </row>
    <row r="160" spans="10:11">
      <c r="J160" s="410"/>
      <c r="K160" s="410"/>
    </row>
    <row r="161" spans="10:11">
      <c r="J161" s="410"/>
      <c r="K161" s="410"/>
    </row>
    <row r="162" spans="10:11">
      <c r="J162" s="410"/>
      <c r="K162" s="410"/>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09" zoomScale="73" zoomScaleNormal="87" zoomScaleSheetLayoutView="115" zoomScalePageLayoutView="85" workbookViewId="0">
      <selection activeCell="A237" activeCellId="4" sqref="A1:Q59 A60:Q118 A119:Q177 A178:Q236 A237:Q295"/>
    </sheetView>
  </sheetViews>
  <sheetFormatPr defaultColWidth="15.77734375" defaultRowHeight="12.75"/>
  <cols>
    <col min="1" max="1" width="1.77734375" style="7" customWidth="1"/>
    <col min="2" max="2" width="46.77734375" style="7" customWidth="1"/>
    <col min="3" max="3" width="8" style="7" hidden="1" customWidth="1"/>
    <col min="4" max="4" width="10.77734375" style="1060"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200" t="s">
        <v>279</v>
      </c>
      <c r="B1" s="1201"/>
      <c r="C1" s="1201"/>
      <c r="D1" s="1201"/>
      <c r="E1" s="1201"/>
      <c r="F1" s="1201"/>
      <c r="G1" s="1201"/>
      <c r="H1" s="1201"/>
      <c r="I1" s="1201"/>
      <c r="J1" s="1201"/>
      <c r="K1" s="1201"/>
      <c r="L1" s="1201"/>
      <c r="M1" s="1201"/>
      <c r="N1" s="1201"/>
      <c r="O1" s="1201"/>
      <c r="P1" s="1201"/>
      <c r="Q1" s="1202"/>
    </row>
    <row r="2" spans="1:25" s="8" customFormat="1" ht="22.35" customHeight="1">
      <c r="A2" s="1194" t="s">
        <v>93</v>
      </c>
      <c r="B2" s="1412"/>
      <c r="C2" s="1412">
        <v>2022</v>
      </c>
      <c r="D2" s="1198">
        <v>2023</v>
      </c>
      <c r="E2" s="1198">
        <v>2024</v>
      </c>
      <c r="F2" s="1198"/>
      <c r="G2" s="1198"/>
      <c r="H2" s="1198"/>
      <c r="I2" s="1198"/>
      <c r="J2" s="1198"/>
      <c r="K2" s="1198"/>
      <c r="L2" s="1198"/>
      <c r="M2" s="1198"/>
      <c r="N2" s="1198"/>
      <c r="O2" s="1198"/>
      <c r="P2" s="1198"/>
      <c r="Q2" s="1129">
        <v>2025</v>
      </c>
    </row>
    <row r="3" spans="1:25" s="8" customFormat="1" ht="22.35" customHeight="1">
      <c r="A3" s="1194"/>
      <c r="B3" s="1412"/>
      <c r="C3" s="1412"/>
      <c r="D3" s="1198"/>
      <c r="E3" s="790" t="s">
        <v>0</v>
      </c>
      <c r="F3" s="790" t="s">
        <v>1</v>
      </c>
      <c r="G3" s="790" t="s">
        <v>2</v>
      </c>
      <c r="H3" s="790" t="s">
        <v>3</v>
      </c>
      <c r="I3" s="790" t="s">
        <v>4</v>
      </c>
      <c r="J3" s="790" t="s">
        <v>5</v>
      </c>
      <c r="K3" s="790" t="s">
        <v>6</v>
      </c>
      <c r="L3" s="790" t="s">
        <v>267</v>
      </c>
      <c r="M3" s="790" t="s">
        <v>7</v>
      </c>
      <c r="N3" s="790" t="s">
        <v>13</v>
      </c>
      <c r="O3" s="790" t="s">
        <v>14</v>
      </c>
      <c r="P3" s="790" t="s">
        <v>15</v>
      </c>
      <c r="Q3" s="1087" t="s">
        <v>0</v>
      </c>
      <c r="R3" s="869"/>
      <c r="S3" s="869"/>
      <c r="T3" s="870"/>
      <c r="U3" s="870"/>
      <c r="V3" s="870"/>
      <c r="W3" s="870"/>
      <c r="X3" s="870"/>
      <c r="Y3" s="870"/>
    </row>
    <row r="4" spans="1:25" ht="12" customHeight="1">
      <c r="A4" s="1203" t="s">
        <v>307</v>
      </c>
      <c r="B4" s="1413"/>
      <c r="C4" s="1414"/>
      <c r="D4" s="1072"/>
      <c r="E4" s="1415"/>
      <c r="F4" s="1415"/>
      <c r="G4" s="1415"/>
      <c r="H4" s="1415"/>
      <c r="I4" s="1415"/>
      <c r="J4" s="1415"/>
      <c r="K4" s="1415"/>
      <c r="L4" s="1415"/>
      <c r="M4" s="1415"/>
      <c r="N4" s="1415"/>
      <c r="O4" s="1415"/>
      <c r="P4" s="1415"/>
      <c r="Q4" s="1088"/>
      <c r="R4" s="871"/>
      <c r="S4" s="872"/>
      <c r="T4" s="873"/>
      <c r="U4" s="873"/>
      <c r="V4" s="873"/>
      <c r="W4" s="873"/>
      <c r="X4" s="873"/>
      <c r="Y4" s="874"/>
    </row>
    <row r="5" spans="1:25" ht="12" customHeight="1">
      <c r="A5" s="1089" t="s">
        <v>8</v>
      </c>
      <c r="B5" s="1416" t="s">
        <v>787</v>
      </c>
      <c r="C5" s="232">
        <v>6497620.1135026403</v>
      </c>
      <c r="D5" s="232">
        <v>7186935.4605452204</v>
      </c>
      <c r="E5" s="232">
        <v>7150425.5744233401</v>
      </c>
      <c r="F5" s="232">
        <v>7188332.7615558896</v>
      </c>
      <c r="G5" s="232">
        <v>7336879.8335666098</v>
      </c>
      <c r="H5" s="232">
        <v>7398760.3505373504</v>
      </c>
      <c r="I5" s="232">
        <v>7460641.2697791299</v>
      </c>
      <c r="J5" s="232">
        <v>7567757.3711601999</v>
      </c>
      <c r="K5" s="232">
        <v>7602991.3060616301</v>
      </c>
      <c r="L5" s="232">
        <v>7596921.2779634204</v>
      </c>
      <c r="M5" s="232">
        <v>7673175.2778995596</v>
      </c>
      <c r="N5" s="232">
        <v>7750770.4089916199</v>
      </c>
      <c r="O5" s="232">
        <v>7816667.4217221905</v>
      </c>
      <c r="P5" s="919">
        <v>7942946.9710322702</v>
      </c>
      <c r="Q5" s="1090">
        <v>7891760.2908944702</v>
      </c>
      <c r="R5" s="1085"/>
      <c r="S5" s="876"/>
      <c r="T5" s="873"/>
      <c r="U5" s="23"/>
      <c r="V5" s="23"/>
      <c r="W5" s="873"/>
      <c r="X5" s="873"/>
      <c r="Y5" s="874"/>
    </row>
    <row r="6" spans="1:25" ht="12" customHeight="1">
      <c r="A6" s="1089"/>
      <c r="B6" s="1417" t="s">
        <v>315</v>
      </c>
      <c r="C6" s="232">
        <v>6423563.5733401403</v>
      </c>
      <c r="D6" s="232">
        <v>7090243.3965132898</v>
      </c>
      <c r="E6" s="232">
        <v>7057558.2799588796</v>
      </c>
      <c r="F6" s="232">
        <v>7094514.1250502001</v>
      </c>
      <c r="G6" s="232">
        <v>7244637.0354833798</v>
      </c>
      <c r="H6" s="232">
        <v>7310683.1457921704</v>
      </c>
      <c r="I6" s="232">
        <v>7376114.2362962104</v>
      </c>
      <c r="J6" s="232">
        <v>7478404.3387475703</v>
      </c>
      <c r="K6" s="232">
        <v>7514618.0423877398</v>
      </c>
      <c r="L6" s="232">
        <v>7507703.73316296</v>
      </c>
      <c r="M6" s="232">
        <v>7579249.9572821204</v>
      </c>
      <c r="N6" s="232">
        <v>7656895.3206174802</v>
      </c>
      <c r="O6" s="232">
        <v>7717257.2461540997</v>
      </c>
      <c r="P6" s="919">
        <v>7827147.5904230596</v>
      </c>
      <c r="Q6" s="1090">
        <v>7782219.4105845001</v>
      </c>
      <c r="R6" s="875"/>
      <c r="S6" s="876"/>
      <c r="T6" s="873"/>
      <c r="U6" s="873"/>
      <c r="V6" s="873"/>
      <c r="W6" s="873"/>
      <c r="X6" s="873"/>
      <c r="Y6" s="874"/>
    </row>
    <row r="7" spans="1:25" ht="12" customHeight="1">
      <c r="A7" s="1089"/>
      <c r="B7" s="1416" t="s">
        <v>316</v>
      </c>
      <c r="C7" s="232">
        <v>5475408.77016313</v>
      </c>
      <c r="D7" s="232">
        <v>6082639.8045063699</v>
      </c>
      <c r="E7" s="232">
        <v>6038235.9425776703</v>
      </c>
      <c r="F7" s="232">
        <v>6087080.8903515097</v>
      </c>
      <c r="G7" s="232">
        <v>6181036.2820068104</v>
      </c>
      <c r="H7" s="232">
        <v>6206708.8554938603</v>
      </c>
      <c r="I7" s="232">
        <v>6254871.2376079801</v>
      </c>
      <c r="J7" s="232">
        <v>6339927.3044572696</v>
      </c>
      <c r="K7" s="232">
        <v>6375562.5346013298</v>
      </c>
      <c r="L7" s="232">
        <v>6434305.4443844901</v>
      </c>
      <c r="M7" s="232">
        <v>6520520.4220620496</v>
      </c>
      <c r="N7" s="232">
        <v>6544039.4694097796</v>
      </c>
      <c r="O7" s="232">
        <v>6586571.3889284004</v>
      </c>
      <c r="P7" s="919">
        <v>6683683.8158176998</v>
      </c>
      <c r="Q7" s="1090">
        <v>6626454.8127200501</v>
      </c>
      <c r="R7" s="875"/>
      <c r="S7" s="876"/>
      <c r="T7" s="873"/>
      <c r="U7" s="873"/>
      <c r="V7" s="873"/>
      <c r="W7" s="873"/>
      <c r="X7" s="873"/>
      <c r="Y7" s="874"/>
    </row>
    <row r="8" spans="1:25" ht="12" customHeight="1">
      <c r="A8" s="1089"/>
      <c r="B8" s="1416" t="s">
        <v>445</v>
      </c>
      <c r="C8" s="232">
        <v>948154.80317700701</v>
      </c>
      <c r="D8" s="232">
        <v>1007603.59200693</v>
      </c>
      <c r="E8" s="232">
        <v>1019322.3373812001</v>
      </c>
      <c r="F8" s="232">
        <v>1007433.23469869</v>
      </c>
      <c r="G8" s="232">
        <v>1063600.7534765699</v>
      </c>
      <c r="H8" s="232">
        <v>1103974.2902983101</v>
      </c>
      <c r="I8" s="232">
        <v>1121242.9986882301</v>
      </c>
      <c r="J8" s="232">
        <v>1138477.0342903</v>
      </c>
      <c r="K8" s="232">
        <v>1139055.5077864099</v>
      </c>
      <c r="L8" s="232">
        <v>1073398.2887784699</v>
      </c>
      <c r="M8" s="232">
        <v>1058729.53522007</v>
      </c>
      <c r="N8" s="232">
        <v>1112855.8512077001</v>
      </c>
      <c r="O8" s="232">
        <v>1130685.8572257</v>
      </c>
      <c r="P8" s="919">
        <v>1143463.7746053601</v>
      </c>
      <c r="Q8" s="1090">
        <v>1155764.5978644399</v>
      </c>
      <c r="R8" s="304"/>
    </row>
    <row r="9" spans="1:25" ht="12" customHeight="1">
      <c r="A9" s="1089"/>
      <c r="B9" s="1417" t="s">
        <v>797</v>
      </c>
      <c r="C9" s="232">
        <v>74056.540162502002</v>
      </c>
      <c r="D9" s="232">
        <v>96692.064031928006</v>
      </c>
      <c r="E9" s="232">
        <v>92867.294464464998</v>
      </c>
      <c r="F9" s="232">
        <v>93818.636505689006</v>
      </c>
      <c r="G9" s="232">
        <v>92242.798083230999</v>
      </c>
      <c r="H9" s="232">
        <v>88077.204745184004</v>
      </c>
      <c r="I9" s="232">
        <v>84527.03348292</v>
      </c>
      <c r="J9" s="232">
        <v>89353.032412628003</v>
      </c>
      <c r="K9" s="232">
        <v>88373.263673887006</v>
      </c>
      <c r="L9" s="232">
        <v>89217.544800460004</v>
      </c>
      <c r="M9" s="232">
        <v>93925.320617443998</v>
      </c>
      <c r="N9" s="232">
        <v>93875.088374138999</v>
      </c>
      <c r="O9" s="232">
        <v>99410.175568096005</v>
      </c>
      <c r="P9" s="919">
        <v>115799.38060920899</v>
      </c>
      <c r="Q9" s="1090">
        <v>109540.880309976</v>
      </c>
      <c r="R9" s="209"/>
    </row>
    <row r="10" spans="1:25" ht="12" customHeight="1">
      <c r="A10" s="1089"/>
      <c r="B10" s="1416" t="s">
        <v>316</v>
      </c>
      <c r="C10" s="232">
        <v>57685.154163714004</v>
      </c>
      <c r="D10" s="232">
        <v>65331.819650046004</v>
      </c>
      <c r="E10" s="232">
        <v>64107.691227222997</v>
      </c>
      <c r="F10" s="232">
        <v>63604.690270858002</v>
      </c>
      <c r="G10" s="232">
        <v>62642.194312892003</v>
      </c>
      <c r="H10" s="232">
        <v>61123.937933481997</v>
      </c>
      <c r="I10" s="232">
        <v>58607.541675223001</v>
      </c>
      <c r="J10" s="232">
        <v>57069.277103344</v>
      </c>
      <c r="K10" s="232">
        <v>56417.924064881998</v>
      </c>
      <c r="L10" s="232">
        <v>56682.810857277997</v>
      </c>
      <c r="M10" s="232">
        <v>56152.761220728004</v>
      </c>
      <c r="N10" s="232">
        <v>54421.553432328998</v>
      </c>
      <c r="O10" s="232">
        <v>59163.380020522003</v>
      </c>
      <c r="P10" s="919">
        <v>68608.039134870996</v>
      </c>
      <c r="Q10" s="1090">
        <v>64990.113339276999</v>
      </c>
      <c r="R10" s="209"/>
    </row>
    <row r="11" spans="1:25" ht="12" customHeight="1">
      <c r="A11" s="1089"/>
      <c r="B11" s="1416" t="s">
        <v>445</v>
      </c>
      <c r="C11" s="232">
        <v>16371.385998788001</v>
      </c>
      <c r="D11" s="232">
        <v>31360.244381881999</v>
      </c>
      <c r="E11" s="232">
        <v>28759.603237242001</v>
      </c>
      <c r="F11" s="232">
        <v>30213.946234831001</v>
      </c>
      <c r="G11" s="232">
        <v>29600.603770338999</v>
      </c>
      <c r="H11" s="232">
        <v>26953.266811702</v>
      </c>
      <c r="I11" s="232">
        <v>25919.491807696999</v>
      </c>
      <c r="J11" s="232">
        <v>32283.755309283999</v>
      </c>
      <c r="K11" s="232">
        <v>31955.339609005001</v>
      </c>
      <c r="L11" s="232">
        <v>32534.733943182</v>
      </c>
      <c r="M11" s="232">
        <v>37772.559396716002</v>
      </c>
      <c r="N11" s="232">
        <v>39453.534941810001</v>
      </c>
      <c r="O11" s="232">
        <v>40246.795547574002</v>
      </c>
      <c r="P11" s="919">
        <v>47191.341474337998</v>
      </c>
      <c r="Q11" s="1090">
        <v>44550.766970698998</v>
      </c>
      <c r="R11" s="209"/>
    </row>
    <row r="12" spans="1:25" ht="12" customHeight="1">
      <c r="A12" s="1089" t="s">
        <v>9</v>
      </c>
      <c r="B12" s="1416" t="s">
        <v>446</v>
      </c>
      <c r="C12" s="232">
        <v>245441.61604485</v>
      </c>
      <c r="D12" s="232">
        <v>258374.737684141</v>
      </c>
      <c r="E12" s="232">
        <v>269217.07789852802</v>
      </c>
      <c r="F12" s="232">
        <v>288630.90933695697</v>
      </c>
      <c r="G12" s="232">
        <v>294873.39357107802</v>
      </c>
      <c r="H12" s="232">
        <v>278392.42342439399</v>
      </c>
      <c r="I12" s="232">
        <v>281344.60799244698</v>
      </c>
      <c r="J12" s="232">
        <v>294564.67523867497</v>
      </c>
      <c r="K12" s="232">
        <v>259370.98584056599</v>
      </c>
      <c r="L12" s="232">
        <v>270118.194158511</v>
      </c>
      <c r="M12" s="232">
        <v>318734.14667308901</v>
      </c>
      <c r="N12" s="232">
        <v>284315.010794562</v>
      </c>
      <c r="O12" s="232">
        <v>296832.89409334998</v>
      </c>
      <c r="P12" s="919">
        <v>275051.66839903302</v>
      </c>
      <c r="Q12" s="1090">
        <v>296990.55684859602</v>
      </c>
      <c r="R12" s="304"/>
    </row>
    <row r="13" spans="1:25" ht="12" customHeight="1">
      <c r="A13" s="360"/>
      <c r="B13" s="1418" t="s">
        <v>333</v>
      </c>
      <c r="C13" s="232">
        <v>144977.74208293899</v>
      </c>
      <c r="D13" s="232">
        <v>149693.835947527</v>
      </c>
      <c r="E13" s="232">
        <v>160847.49941886601</v>
      </c>
      <c r="F13" s="232">
        <v>176951.71335897499</v>
      </c>
      <c r="G13" s="232">
        <v>165838.426258608</v>
      </c>
      <c r="H13" s="232">
        <v>154293.74166188299</v>
      </c>
      <c r="I13" s="232">
        <v>160118.41123264201</v>
      </c>
      <c r="J13" s="232">
        <v>164480.356744816</v>
      </c>
      <c r="K13" s="232">
        <v>140056.11378619701</v>
      </c>
      <c r="L13" s="232">
        <v>141643.22813225401</v>
      </c>
      <c r="M13" s="232">
        <v>181660.56709624801</v>
      </c>
      <c r="N13" s="232">
        <v>146283.66081927501</v>
      </c>
      <c r="O13" s="232">
        <v>163281.75792851701</v>
      </c>
      <c r="P13" s="919">
        <v>149177.880231644</v>
      </c>
      <c r="Q13" s="1090">
        <v>169383.00286266601</v>
      </c>
    </row>
    <row r="14" spans="1:25" ht="12" customHeight="1">
      <c r="A14" s="360"/>
      <c r="B14" s="1418" t="s">
        <v>447</v>
      </c>
      <c r="C14" s="232">
        <v>85344.774190939002</v>
      </c>
      <c r="D14" s="232">
        <v>89152.629846287004</v>
      </c>
      <c r="E14" s="232">
        <v>90788.183221202999</v>
      </c>
      <c r="F14" s="232">
        <v>89930.462774436004</v>
      </c>
      <c r="G14" s="232">
        <v>104935.080371608</v>
      </c>
      <c r="H14" s="232">
        <v>102808.724318227</v>
      </c>
      <c r="I14" s="232">
        <v>92888.025209001004</v>
      </c>
      <c r="J14" s="232">
        <v>104839.88136006201</v>
      </c>
      <c r="K14" s="232">
        <v>93693.588019310002</v>
      </c>
      <c r="L14" s="232">
        <v>104858.311332895</v>
      </c>
      <c r="M14" s="232">
        <v>111883.93949481301</v>
      </c>
      <c r="N14" s="232">
        <v>111061.686586752</v>
      </c>
      <c r="O14" s="232">
        <v>113421.901753493</v>
      </c>
      <c r="P14" s="919">
        <v>104022.947152473</v>
      </c>
      <c r="Q14" s="1090">
        <v>106017.322397383</v>
      </c>
    </row>
    <row r="15" spans="1:25" ht="12" customHeight="1">
      <c r="A15" s="360"/>
      <c r="B15" s="1418" t="s">
        <v>449</v>
      </c>
      <c r="C15" s="232">
        <v>8595.6546795890008</v>
      </c>
      <c r="D15" s="232">
        <v>14565.354548179001</v>
      </c>
      <c r="E15" s="232">
        <v>11538.401883897001</v>
      </c>
      <c r="F15" s="232">
        <v>14075.783020004999</v>
      </c>
      <c r="G15" s="232">
        <v>17128.242326085001</v>
      </c>
      <c r="H15" s="232">
        <v>13579.878011897001</v>
      </c>
      <c r="I15" s="232">
        <v>19163.676867102</v>
      </c>
      <c r="J15" s="232">
        <v>13126.054715411999</v>
      </c>
      <c r="K15" s="232">
        <v>15884.45925828</v>
      </c>
      <c r="L15" s="232">
        <v>12737.876686232999</v>
      </c>
      <c r="M15" s="232">
        <v>15629.825208978</v>
      </c>
      <c r="N15" s="232">
        <v>17783.841530268</v>
      </c>
      <c r="O15" s="232">
        <v>10730.058652037</v>
      </c>
      <c r="P15" s="919">
        <v>12462.749998396999</v>
      </c>
      <c r="Q15" s="1090">
        <v>11458.494171744</v>
      </c>
    </row>
    <row r="16" spans="1:25" ht="12" customHeight="1">
      <c r="A16" s="360"/>
      <c r="B16" s="1418" t="s">
        <v>450</v>
      </c>
      <c r="C16" s="232">
        <v>6523.4450913829996</v>
      </c>
      <c r="D16" s="232">
        <v>4962.917342148</v>
      </c>
      <c r="E16" s="232">
        <v>6042.9933745620001</v>
      </c>
      <c r="F16" s="232">
        <v>7672.9501835410001</v>
      </c>
      <c r="G16" s="232">
        <v>6971.6446147770002</v>
      </c>
      <c r="H16" s="232">
        <v>7710.0794323870005</v>
      </c>
      <c r="I16" s="232">
        <v>9174.4946837019997</v>
      </c>
      <c r="J16" s="232">
        <v>12118.382418384999</v>
      </c>
      <c r="K16" s="232">
        <v>9736.8247767789999</v>
      </c>
      <c r="L16" s="232">
        <v>10878.778007129</v>
      </c>
      <c r="M16" s="232">
        <v>9559.8148730499997</v>
      </c>
      <c r="N16" s="232">
        <v>9185.8218582669997</v>
      </c>
      <c r="O16" s="232">
        <v>9399.1757593029997</v>
      </c>
      <c r="P16" s="919">
        <v>9388.0910165189998</v>
      </c>
      <c r="Q16" s="1090">
        <v>10131.737416803</v>
      </c>
    </row>
    <row r="17" spans="1:18">
      <c r="A17" s="360" t="s">
        <v>10</v>
      </c>
      <c r="B17" s="1419" t="s">
        <v>448</v>
      </c>
      <c r="C17" s="232">
        <v>1293578.00847297</v>
      </c>
      <c r="D17" s="232">
        <v>1047750.14831651</v>
      </c>
      <c r="E17" s="232">
        <v>894749.56922362803</v>
      </c>
      <c r="F17" s="232">
        <v>888257.31666026695</v>
      </c>
      <c r="G17" s="232">
        <v>892627.95067524596</v>
      </c>
      <c r="H17" s="232">
        <v>852949.82584955404</v>
      </c>
      <c r="I17" s="232">
        <v>890173.26689035306</v>
      </c>
      <c r="J17" s="232">
        <v>798190.52601656399</v>
      </c>
      <c r="K17" s="232">
        <v>761901.14255206997</v>
      </c>
      <c r="L17" s="232">
        <v>834903.317508657</v>
      </c>
      <c r="M17" s="232">
        <v>784628.65720907098</v>
      </c>
      <c r="N17" s="232">
        <v>780865.60619064502</v>
      </c>
      <c r="O17" s="232">
        <v>806753.74215901701</v>
      </c>
      <c r="P17" s="232">
        <v>858860.56663084601</v>
      </c>
      <c r="Q17" s="797">
        <v>842402.89049576805</v>
      </c>
    </row>
    <row r="18" spans="1:18" ht="12" customHeight="1">
      <c r="A18" s="360"/>
      <c r="B18" s="1418" t="s">
        <v>333</v>
      </c>
      <c r="C18" s="232">
        <v>753481.76833224099</v>
      </c>
      <c r="D18" s="232">
        <v>649717.65040470206</v>
      </c>
      <c r="E18" s="232">
        <v>574751.08546370105</v>
      </c>
      <c r="F18" s="232">
        <v>553520.50239371206</v>
      </c>
      <c r="G18" s="232">
        <v>513560.53539307701</v>
      </c>
      <c r="H18" s="232">
        <v>571779.99429512001</v>
      </c>
      <c r="I18" s="232">
        <v>544567.57216829702</v>
      </c>
      <c r="J18" s="232">
        <v>516610.371679387</v>
      </c>
      <c r="K18" s="232">
        <v>506545.90386795398</v>
      </c>
      <c r="L18" s="232">
        <v>510338.69744911999</v>
      </c>
      <c r="M18" s="232">
        <v>487387.90228384099</v>
      </c>
      <c r="N18" s="232">
        <v>507176.01867468399</v>
      </c>
      <c r="O18" s="232">
        <v>502914.19046338397</v>
      </c>
      <c r="P18" s="919">
        <v>546411.45165575098</v>
      </c>
      <c r="Q18" s="1090">
        <v>476966.14248065598</v>
      </c>
    </row>
    <row r="19" spans="1:18" ht="12" customHeight="1">
      <c r="A19" s="360"/>
      <c r="B19" s="1418" t="s">
        <v>700</v>
      </c>
      <c r="C19" s="232">
        <v>398998.68675787398</v>
      </c>
      <c r="D19" s="232">
        <v>231116.750221572</v>
      </c>
      <c r="E19" s="232">
        <v>185907.572020261</v>
      </c>
      <c r="F19" s="232">
        <v>200277.058335543</v>
      </c>
      <c r="G19" s="232">
        <v>174098.937018703</v>
      </c>
      <c r="H19" s="232">
        <v>146623.076669403</v>
      </c>
      <c r="I19" s="232">
        <v>185904.38308550301</v>
      </c>
      <c r="J19" s="232">
        <v>120553.689928924</v>
      </c>
      <c r="K19" s="232">
        <v>144738.42051914299</v>
      </c>
      <c r="L19" s="232">
        <v>212565.07902980299</v>
      </c>
      <c r="M19" s="232">
        <v>165677.60194066601</v>
      </c>
      <c r="N19" s="232">
        <v>155755.547305057</v>
      </c>
      <c r="O19" s="232">
        <v>136039.41260693001</v>
      </c>
      <c r="P19" s="919">
        <v>162808.678342395</v>
      </c>
      <c r="Q19" s="1090">
        <v>211814.42525149501</v>
      </c>
    </row>
    <row r="20" spans="1:18" ht="12" customHeight="1">
      <c r="A20" s="360"/>
      <c r="B20" s="1419" t="s">
        <v>202</v>
      </c>
      <c r="C20" s="232">
        <v>140952.15580448901</v>
      </c>
      <c r="D20" s="232">
        <v>154566.36802013501</v>
      </c>
      <c r="E20" s="232">
        <v>126375.10252990499</v>
      </c>
      <c r="F20" s="232">
        <v>124925.935584142</v>
      </c>
      <c r="G20" s="232">
        <v>202901.30837319701</v>
      </c>
      <c r="H20" s="232">
        <v>126315.741897997</v>
      </c>
      <c r="I20" s="232">
        <v>154012.15701637699</v>
      </c>
      <c r="J20" s="232">
        <v>154158.558642833</v>
      </c>
      <c r="K20" s="232">
        <v>103984.35391410301</v>
      </c>
      <c r="L20" s="232">
        <v>111532.649259408</v>
      </c>
      <c r="M20" s="232">
        <v>121921.27544047699</v>
      </c>
      <c r="N20" s="232">
        <v>108245.26641825899</v>
      </c>
      <c r="O20" s="232">
        <v>158791.92096451201</v>
      </c>
      <c r="P20" s="919">
        <v>139067.16998404599</v>
      </c>
      <c r="Q20" s="1090">
        <v>144772.34787347901</v>
      </c>
    </row>
    <row r="21" spans="1:18" ht="12" customHeight="1">
      <c r="A21" s="360"/>
      <c r="B21" s="1418" t="s">
        <v>450</v>
      </c>
      <c r="C21" s="232">
        <v>145.39757836499999</v>
      </c>
      <c r="D21" s="232">
        <v>12349.379670098</v>
      </c>
      <c r="E21" s="232">
        <v>7715.8092097609997</v>
      </c>
      <c r="F21" s="232">
        <v>9533.8203468699994</v>
      </c>
      <c r="G21" s="232">
        <v>2067.169890269</v>
      </c>
      <c r="H21" s="232">
        <v>8231.0129870340006</v>
      </c>
      <c r="I21" s="232">
        <v>5689.1546201760002</v>
      </c>
      <c r="J21" s="232">
        <v>6867.9057654199996</v>
      </c>
      <c r="K21" s="232">
        <v>6632.4642508699999</v>
      </c>
      <c r="L21" s="232">
        <v>466.89177032600003</v>
      </c>
      <c r="M21" s="232">
        <v>9641.8775440869995</v>
      </c>
      <c r="N21" s="232">
        <v>9688.7737926450009</v>
      </c>
      <c r="O21" s="232">
        <v>9008.2181241910002</v>
      </c>
      <c r="P21" s="919">
        <v>10573.266648654</v>
      </c>
      <c r="Q21" s="1090">
        <v>8849.9748901380008</v>
      </c>
    </row>
    <row r="22" spans="1:18" ht="12" customHeight="1">
      <c r="A22" s="360" t="s">
        <v>11</v>
      </c>
      <c r="B22" s="1419" t="s">
        <v>336</v>
      </c>
      <c r="C22" s="912">
        <v>1863495.2350838999</v>
      </c>
      <c r="D22" s="912">
        <v>1987800.2635234101</v>
      </c>
      <c r="E22" s="232">
        <v>2144721.0841430202</v>
      </c>
      <c r="F22" s="232">
        <v>2202478.04021732</v>
      </c>
      <c r="G22" s="232">
        <v>2164719.3863617098</v>
      </c>
      <c r="H22" s="232">
        <v>2154008.9289045399</v>
      </c>
      <c r="I22" s="232">
        <v>2170643.3802539301</v>
      </c>
      <c r="J22" s="232">
        <v>2252938.3786649499</v>
      </c>
      <c r="K22" s="232">
        <v>2299362.9560367898</v>
      </c>
      <c r="L22" s="232">
        <v>2240213.6041320199</v>
      </c>
      <c r="M22" s="232">
        <v>2272888.2618133901</v>
      </c>
      <c r="N22" s="232">
        <v>2311201.9358434202</v>
      </c>
      <c r="O22" s="232">
        <v>2343148.0031702202</v>
      </c>
      <c r="P22" s="919">
        <v>2222613.7424890399</v>
      </c>
      <c r="Q22" s="1090">
        <v>2296787.7951334799</v>
      </c>
    </row>
    <row r="23" spans="1:18">
      <c r="A23" s="360"/>
      <c r="B23" s="1418" t="s">
        <v>440</v>
      </c>
      <c r="C23" s="912">
        <v>2866.0422721999998</v>
      </c>
      <c r="D23" s="912">
        <v>0</v>
      </c>
      <c r="E23" s="232">
        <v>0</v>
      </c>
      <c r="F23" s="232">
        <v>0</v>
      </c>
      <c r="G23" s="232">
        <v>0</v>
      </c>
      <c r="H23" s="232">
        <v>0</v>
      </c>
      <c r="I23" s="232">
        <v>0</v>
      </c>
      <c r="J23" s="232">
        <v>0</v>
      </c>
      <c r="K23" s="232">
        <v>0</v>
      </c>
      <c r="L23" s="232">
        <v>0</v>
      </c>
      <c r="M23" s="232">
        <v>0</v>
      </c>
      <c r="N23" s="232">
        <v>0</v>
      </c>
      <c r="O23" s="232">
        <v>0</v>
      </c>
      <c r="P23" s="919">
        <v>0</v>
      </c>
      <c r="Q23" s="1090">
        <v>0</v>
      </c>
    </row>
    <row r="24" spans="1:18" ht="12" customHeight="1">
      <c r="A24" s="360"/>
      <c r="B24" s="1418" t="s">
        <v>441</v>
      </c>
      <c r="C24" s="232">
        <v>39080.857416890001</v>
      </c>
      <c r="D24" s="232">
        <v>25975.636048779001</v>
      </c>
      <c r="E24" s="232">
        <v>26015.720151999001</v>
      </c>
      <c r="F24" s="232">
        <v>22794.898000453999</v>
      </c>
      <c r="G24" s="232">
        <v>22548.579613917998</v>
      </c>
      <c r="H24" s="232">
        <v>21449.668752892001</v>
      </c>
      <c r="I24" s="232">
        <v>19824.335177704001</v>
      </c>
      <c r="J24" s="232">
        <v>19591.819654407002</v>
      </c>
      <c r="K24" s="232">
        <v>18627.720850962</v>
      </c>
      <c r="L24" s="232">
        <v>15994.405753211</v>
      </c>
      <c r="M24" s="232">
        <v>15228.894523761001</v>
      </c>
      <c r="N24" s="232">
        <v>15929.675623505</v>
      </c>
      <c r="O24" s="232">
        <v>13592.236914773001</v>
      </c>
      <c r="P24" s="919">
        <v>10632.546562967</v>
      </c>
      <c r="Q24" s="1090">
        <v>13701.256046671</v>
      </c>
    </row>
    <row r="25" spans="1:18" ht="12" customHeight="1">
      <c r="A25" s="360"/>
      <c r="B25" s="1418" t="s">
        <v>442</v>
      </c>
      <c r="C25" s="232">
        <v>1557913.3490072901</v>
      </c>
      <c r="D25" s="232">
        <v>1468745.2891170301</v>
      </c>
      <c r="E25" s="232">
        <v>1541599.8650710401</v>
      </c>
      <c r="F25" s="232">
        <v>1539941.9862953899</v>
      </c>
      <c r="G25" s="232">
        <v>1497134.91467391</v>
      </c>
      <c r="H25" s="232">
        <v>1475342.4291713799</v>
      </c>
      <c r="I25" s="232">
        <v>1447818.1427131</v>
      </c>
      <c r="J25" s="232">
        <v>1451567.3115274101</v>
      </c>
      <c r="K25" s="232">
        <v>1416526.21393851</v>
      </c>
      <c r="L25" s="232">
        <v>1374670.2228121499</v>
      </c>
      <c r="M25" s="232">
        <v>1393857.53109183</v>
      </c>
      <c r="N25" s="232">
        <v>1381742.5351888801</v>
      </c>
      <c r="O25" s="232">
        <v>1383611.1964771401</v>
      </c>
      <c r="P25" s="919">
        <v>1329766.3395376999</v>
      </c>
      <c r="Q25" s="1090">
        <v>1387071.1127216199</v>
      </c>
    </row>
    <row r="26" spans="1:18" ht="12" customHeight="1">
      <c r="A26" s="360"/>
      <c r="B26" s="1418" t="s">
        <v>443</v>
      </c>
      <c r="C26" s="232">
        <v>263634.98638752202</v>
      </c>
      <c r="D26" s="232">
        <v>493079.33835759998</v>
      </c>
      <c r="E26" s="232">
        <v>577105.49891997804</v>
      </c>
      <c r="F26" s="232">
        <v>639741.15592147701</v>
      </c>
      <c r="G26" s="232">
        <v>645035.892073881</v>
      </c>
      <c r="H26" s="232">
        <v>657216.83098026796</v>
      </c>
      <c r="I26" s="232">
        <v>703000.90236313106</v>
      </c>
      <c r="J26" s="232">
        <v>781779.24748312996</v>
      </c>
      <c r="K26" s="232">
        <v>864209.02124731604</v>
      </c>
      <c r="L26" s="232">
        <v>849548.97556665901</v>
      </c>
      <c r="M26" s="232">
        <v>863801.83619779698</v>
      </c>
      <c r="N26" s="232">
        <v>913529.72503103304</v>
      </c>
      <c r="O26" s="232">
        <v>945944.56977830699</v>
      </c>
      <c r="P26" s="919">
        <v>882214.85638837202</v>
      </c>
      <c r="Q26" s="1090">
        <v>896015.42636518099</v>
      </c>
    </row>
    <row r="27" spans="1:18" ht="12" customHeight="1">
      <c r="A27" s="360" t="s">
        <v>98</v>
      </c>
      <c r="B27" s="1419" t="s">
        <v>444</v>
      </c>
      <c r="C27" s="232">
        <v>111145.34616842199</v>
      </c>
      <c r="D27" s="232">
        <v>116677.61720478001</v>
      </c>
      <c r="E27" s="232">
        <v>117607.18682503</v>
      </c>
      <c r="F27" s="232">
        <v>117962.81463983501</v>
      </c>
      <c r="G27" s="232">
        <v>124235.59722290801</v>
      </c>
      <c r="H27" s="232">
        <v>124694.472484297</v>
      </c>
      <c r="I27" s="232">
        <v>127051.61730877</v>
      </c>
      <c r="J27" s="232">
        <v>126076.718436713</v>
      </c>
      <c r="K27" s="232">
        <v>126986.338085877</v>
      </c>
      <c r="L27" s="232">
        <v>127320.123880054</v>
      </c>
      <c r="M27" s="232">
        <v>125384.921173517</v>
      </c>
      <c r="N27" s="232">
        <v>125740.820376645</v>
      </c>
      <c r="O27" s="232">
        <v>126992.89148265601</v>
      </c>
      <c r="P27" s="919">
        <v>126050.91213400201</v>
      </c>
      <c r="Q27" s="1090">
        <v>126413.810647608</v>
      </c>
    </row>
    <row r="28" spans="1:18" ht="24">
      <c r="A28" s="360" t="s">
        <v>97</v>
      </c>
      <c r="B28" s="1419" t="s">
        <v>474</v>
      </c>
      <c r="C28" s="232">
        <v>358264.498882143</v>
      </c>
      <c r="D28" s="232">
        <v>342397.14839986101</v>
      </c>
      <c r="E28" s="232">
        <v>343934.12902632903</v>
      </c>
      <c r="F28" s="232">
        <v>345753.30329780601</v>
      </c>
      <c r="G28" s="232">
        <v>344688.68956355</v>
      </c>
      <c r="H28" s="232">
        <v>346765.69521726598</v>
      </c>
      <c r="I28" s="232">
        <v>346251.375560029</v>
      </c>
      <c r="J28" s="232">
        <v>337237.196275589</v>
      </c>
      <c r="K28" s="232">
        <v>335809.04378811101</v>
      </c>
      <c r="L28" s="232">
        <v>332941.892431263</v>
      </c>
      <c r="M28" s="232">
        <v>330666.88188941398</v>
      </c>
      <c r="N28" s="232">
        <v>331743.100715979</v>
      </c>
      <c r="O28" s="232">
        <v>332830.01448475698</v>
      </c>
      <c r="P28" s="232">
        <v>320072.90665149601</v>
      </c>
      <c r="Q28" s="797">
        <v>323203.37895231001</v>
      </c>
      <c r="R28" s="209"/>
    </row>
    <row r="29" spans="1:18">
      <c r="A29" s="361"/>
      <c r="B29" s="1418" t="s">
        <v>762</v>
      </c>
      <c r="C29" s="232">
        <v>349526.19374955102</v>
      </c>
      <c r="D29" s="232">
        <v>333040.06039794802</v>
      </c>
      <c r="E29" s="232">
        <v>334645.02740658697</v>
      </c>
      <c r="F29" s="232">
        <v>337019.82767181302</v>
      </c>
      <c r="G29" s="232">
        <v>336020.22865534999</v>
      </c>
      <c r="H29" s="232">
        <v>339231.86107945401</v>
      </c>
      <c r="I29" s="232">
        <v>338767.06751665397</v>
      </c>
      <c r="J29" s="232">
        <v>329853.05995162402</v>
      </c>
      <c r="K29" s="232">
        <v>328252.52149981301</v>
      </c>
      <c r="L29" s="232">
        <v>325630.92545055802</v>
      </c>
      <c r="M29" s="232">
        <v>323479.49080488598</v>
      </c>
      <c r="N29" s="232">
        <v>324445.68338302698</v>
      </c>
      <c r="O29" s="232">
        <v>325480.20435380499</v>
      </c>
      <c r="P29" s="193">
        <v>313262.06864695001</v>
      </c>
      <c r="Q29" s="307">
        <v>316070.55123126699</v>
      </c>
      <c r="R29" s="77"/>
    </row>
    <row r="30" spans="1:18" ht="12" customHeight="1">
      <c r="A30" s="361"/>
      <c r="B30" s="1418" t="s">
        <v>452</v>
      </c>
      <c r="C30" s="232">
        <v>2023.737738349</v>
      </c>
      <c r="D30" s="232">
        <v>3982.0849285240001</v>
      </c>
      <c r="E30" s="232">
        <v>3838.2020805769998</v>
      </c>
      <c r="F30" s="232">
        <v>3206.911499326</v>
      </c>
      <c r="G30" s="232">
        <v>2916.8571817759998</v>
      </c>
      <c r="H30" s="232">
        <v>2013.9577313269999</v>
      </c>
      <c r="I30" s="232">
        <v>2046.1152047559999</v>
      </c>
      <c r="J30" s="232">
        <v>1578.952764248</v>
      </c>
      <c r="K30" s="232">
        <v>1798.7687282710001</v>
      </c>
      <c r="L30" s="232">
        <v>1760.7416023379999</v>
      </c>
      <c r="M30" s="232">
        <v>1864.6171304110001</v>
      </c>
      <c r="N30" s="232">
        <v>1783.797632199</v>
      </c>
      <c r="O30" s="232">
        <v>1925.693072414</v>
      </c>
      <c r="P30" s="919">
        <v>1857.0399055779999</v>
      </c>
      <c r="Q30" s="1090">
        <v>1921.4406640699999</v>
      </c>
      <c r="R30" s="77"/>
    </row>
    <row r="31" spans="1:18" ht="12.6" customHeight="1">
      <c r="A31" s="361"/>
      <c r="B31" s="1418" t="s">
        <v>453</v>
      </c>
      <c r="C31" s="232">
        <v>6714.5673942430003</v>
      </c>
      <c r="D31" s="232">
        <v>5375.0030733889998</v>
      </c>
      <c r="E31" s="232">
        <v>5450.8995391649996</v>
      </c>
      <c r="F31" s="232">
        <v>5526.564126667</v>
      </c>
      <c r="G31" s="232">
        <v>5751.6037264240003</v>
      </c>
      <c r="H31" s="232">
        <v>5519.8764064850002</v>
      </c>
      <c r="I31" s="232">
        <v>5438.1928386190002</v>
      </c>
      <c r="J31" s="232">
        <v>5805.1835597170002</v>
      </c>
      <c r="K31" s="232">
        <v>5757.7535600270003</v>
      </c>
      <c r="L31" s="232">
        <v>5550.2253783670003</v>
      </c>
      <c r="M31" s="232">
        <v>5322.7739541170004</v>
      </c>
      <c r="N31" s="232">
        <v>5513.619700753</v>
      </c>
      <c r="O31" s="232">
        <v>5424.1170585379996</v>
      </c>
      <c r="P31" s="919">
        <v>4953.798098968</v>
      </c>
      <c r="Q31" s="1090">
        <v>5211.3870569729997</v>
      </c>
      <c r="R31" s="46"/>
    </row>
    <row r="32" spans="1:18" ht="12" customHeight="1">
      <c r="A32" s="360" t="s">
        <v>125</v>
      </c>
      <c r="B32" s="1419" t="s">
        <v>454</v>
      </c>
      <c r="C32" s="232">
        <v>28582.202367532002</v>
      </c>
      <c r="D32" s="232">
        <v>19529.954355950998</v>
      </c>
      <c r="E32" s="232">
        <v>27363.544050099001</v>
      </c>
      <c r="F32" s="232">
        <v>20808.860056678001</v>
      </c>
      <c r="G32" s="232">
        <v>23285.606164142999</v>
      </c>
      <c r="H32" s="232">
        <v>37198.142587283</v>
      </c>
      <c r="I32" s="232">
        <v>32214.99523724</v>
      </c>
      <c r="J32" s="232">
        <v>32455.954936557999</v>
      </c>
      <c r="K32" s="232">
        <v>29294.747265763999</v>
      </c>
      <c r="L32" s="232">
        <v>44121.839548425</v>
      </c>
      <c r="M32" s="232">
        <v>48058.338360725997</v>
      </c>
      <c r="N32" s="232">
        <v>34040.227730097002</v>
      </c>
      <c r="O32" s="232">
        <v>33982.062721556998</v>
      </c>
      <c r="P32" s="919">
        <v>40148.372926411997</v>
      </c>
      <c r="Q32" s="1090">
        <v>39591.623060512</v>
      </c>
    </row>
    <row r="33" spans="1:18" ht="12" customHeight="1">
      <c r="A33" s="360" t="s">
        <v>203</v>
      </c>
      <c r="B33" s="1419" t="s">
        <v>455</v>
      </c>
      <c r="C33" s="232">
        <v>667613.30031589302</v>
      </c>
      <c r="D33" s="232">
        <v>661649.01134489104</v>
      </c>
      <c r="E33" s="232">
        <v>605725.95122002705</v>
      </c>
      <c r="F33" s="232">
        <v>537304.46767674095</v>
      </c>
      <c r="G33" s="232">
        <v>533631.04943500005</v>
      </c>
      <c r="H33" s="232">
        <v>538075.440720579</v>
      </c>
      <c r="I33" s="232">
        <v>492935.485828073</v>
      </c>
      <c r="J33" s="232">
        <v>495022.274447162</v>
      </c>
      <c r="K33" s="232">
        <v>449702.72547948902</v>
      </c>
      <c r="L33" s="232">
        <v>485643.48096072703</v>
      </c>
      <c r="M33" s="232">
        <v>431786.99689183</v>
      </c>
      <c r="N33" s="232">
        <v>421258.67157289898</v>
      </c>
      <c r="O33" s="232">
        <v>427068.94898803398</v>
      </c>
      <c r="P33" s="919">
        <v>478597.09552625299</v>
      </c>
      <c r="Q33" s="1090">
        <v>413397.194642741</v>
      </c>
    </row>
    <row r="34" spans="1:18" ht="12" customHeight="1">
      <c r="A34" s="1204" t="s">
        <v>309</v>
      </c>
      <c r="B34" s="1420"/>
      <c r="C34" s="1072"/>
      <c r="D34" s="1072"/>
      <c r="E34" s="1415"/>
      <c r="F34" s="1415"/>
      <c r="G34" s="1415"/>
      <c r="H34" s="232"/>
      <c r="I34" s="1415"/>
      <c r="J34" s="1415"/>
      <c r="K34" s="1415"/>
      <c r="L34" s="1415"/>
      <c r="M34" s="1415"/>
      <c r="N34" s="1415"/>
      <c r="O34" s="1415"/>
      <c r="P34" s="919"/>
      <c r="Q34" s="1090"/>
    </row>
    <row r="35" spans="1:18" ht="12" customHeight="1">
      <c r="A35" s="362" t="s">
        <v>8</v>
      </c>
      <c r="B35" s="1421" t="s">
        <v>456</v>
      </c>
      <c r="C35" s="232">
        <v>8153589.90880612</v>
      </c>
      <c r="D35" s="232">
        <v>8457929.0785522703</v>
      </c>
      <c r="E35" s="232">
        <v>8415282.2102849502</v>
      </c>
      <c r="F35" s="232">
        <v>8440844.5396196991</v>
      </c>
      <c r="G35" s="232">
        <v>8601220.2689817697</v>
      </c>
      <c r="H35" s="232">
        <v>8653013.7654954307</v>
      </c>
      <c r="I35" s="232">
        <v>8698703.3932629209</v>
      </c>
      <c r="J35" s="232">
        <v>8722034.8976467997</v>
      </c>
      <c r="K35" s="232">
        <v>8686719.8843356092</v>
      </c>
      <c r="L35" s="232">
        <v>8649870.9477159306</v>
      </c>
      <c r="M35" s="232">
        <v>8720781.5733107701</v>
      </c>
      <c r="N35" s="232">
        <v>8751159.6055369992</v>
      </c>
      <c r="O35" s="232">
        <v>8835900.9615216199</v>
      </c>
      <c r="P35" s="919">
        <v>8837242.2605086099</v>
      </c>
      <c r="Q35" s="1090">
        <v>8879257.5397789106</v>
      </c>
      <c r="R35" s="209"/>
    </row>
    <row r="36" spans="1:18" ht="12" customHeight="1">
      <c r="A36" s="360"/>
      <c r="B36" s="1419" t="s">
        <v>96</v>
      </c>
      <c r="C36" s="232">
        <v>6907837.5300023304</v>
      </c>
      <c r="D36" s="232">
        <v>7144438.6455986798</v>
      </c>
      <c r="E36" s="232">
        <v>7077879.4799171602</v>
      </c>
      <c r="F36" s="232">
        <v>7097285.4082206097</v>
      </c>
      <c r="G36" s="232">
        <v>7249310.7580736</v>
      </c>
      <c r="H36" s="232">
        <v>7287662.8147338703</v>
      </c>
      <c r="I36" s="232">
        <v>7286378.0801810501</v>
      </c>
      <c r="J36" s="232">
        <v>7318263.7413891703</v>
      </c>
      <c r="K36" s="232">
        <v>7290160.5371844396</v>
      </c>
      <c r="L36" s="232">
        <v>7276766.3977017803</v>
      </c>
      <c r="M36" s="232">
        <v>7357731.9561687997</v>
      </c>
      <c r="N36" s="232">
        <v>7382601.2643932505</v>
      </c>
      <c r="O36" s="232">
        <v>7467131.3795811301</v>
      </c>
      <c r="P36" s="919">
        <v>7454859.8700165702</v>
      </c>
      <c r="Q36" s="1090">
        <v>7445739.1789153703</v>
      </c>
    </row>
    <row r="37" spans="1:18" ht="12" customHeight="1">
      <c r="A37" s="360"/>
      <c r="B37" s="1419" t="s">
        <v>457</v>
      </c>
      <c r="C37" s="232">
        <v>1839473.2404559699</v>
      </c>
      <c r="D37" s="232">
        <v>1869826.4724051999</v>
      </c>
      <c r="E37" s="232">
        <v>1809549.9717140601</v>
      </c>
      <c r="F37" s="232">
        <v>1806067.8629381901</v>
      </c>
      <c r="G37" s="232">
        <v>1851919.4385357699</v>
      </c>
      <c r="H37" s="232">
        <v>1854437.13503691</v>
      </c>
      <c r="I37" s="232">
        <v>1867597.9243332399</v>
      </c>
      <c r="J37" s="232">
        <v>1917477.24571306</v>
      </c>
      <c r="K37" s="232">
        <v>1874987.31672199</v>
      </c>
      <c r="L37" s="232">
        <v>1859585.6474468899</v>
      </c>
      <c r="M37" s="232">
        <v>1906992.12229035</v>
      </c>
      <c r="N37" s="232">
        <v>1909329.94811595</v>
      </c>
      <c r="O37" s="232">
        <v>2008707.1530977499</v>
      </c>
      <c r="P37" s="919">
        <v>1944250.42731305</v>
      </c>
      <c r="Q37" s="1090">
        <v>1943905.40524996</v>
      </c>
    </row>
    <row r="38" spans="1:18" ht="12" customHeight="1">
      <c r="A38" s="360"/>
      <c r="B38" s="1419" t="s">
        <v>563</v>
      </c>
      <c r="C38" s="232">
        <v>2422409.5303382101</v>
      </c>
      <c r="D38" s="232">
        <v>2488350.38044617</v>
      </c>
      <c r="E38" s="232">
        <v>2465489.84741916</v>
      </c>
      <c r="F38" s="232">
        <v>2459334.3987820102</v>
      </c>
      <c r="G38" s="232">
        <v>2507458.0944927498</v>
      </c>
      <c r="H38" s="232">
        <v>2525120.7507450301</v>
      </c>
      <c r="I38" s="232">
        <v>2512263.12549242</v>
      </c>
      <c r="J38" s="232">
        <v>2548801.2315895502</v>
      </c>
      <c r="K38" s="232">
        <v>2554355.1085047098</v>
      </c>
      <c r="L38" s="232">
        <v>2538770.1697109798</v>
      </c>
      <c r="M38" s="232">
        <v>2557468.2755862698</v>
      </c>
      <c r="N38" s="232">
        <v>2570529.96971747</v>
      </c>
      <c r="O38" s="232">
        <v>2583518.9508933499</v>
      </c>
      <c r="P38" s="919">
        <v>2655773.1110385899</v>
      </c>
      <c r="Q38" s="1090">
        <v>2624087.0684633199</v>
      </c>
    </row>
    <row r="39" spans="1:18" ht="12" customHeight="1">
      <c r="A39" s="360"/>
      <c r="B39" s="1419" t="s">
        <v>459</v>
      </c>
      <c r="C39" s="232">
        <v>2645954.75920816</v>
      </c>
      <c r="D39" s="232">
        <v>2786261.7927473001</v>
      </c>
      <c r="E39" s="232">
        <v>2802839.6607839498</v>
      </c>
      <c r="F39" s="232">
        <v>2831883.1465004198</v>
      </c>
      <c r="G39" s="232">
        <v>2889933.2250450798</v>
      </c>
      <c r="H39" s="232">
        <v>2908104.9289519298</v>
      </c>
      <c r="I39" s="232">
        <v>2906517.0303553999</v>
      </c>
      <c r="J39" s="232">
        <v>2851985.2640865701</v>
      </c>
      <c r="K39" s="232">
        <v>2860818.1119577498</v>
      </c>
      <c r="L39" s="232">
        <v>2878410.5805439102</v>
      </c>
      <c r="M39" s="232">
        <v>2893271.5582921701</v>
      </c>
      <c r="N39" s="232">
        <v>2902741.34655983</v>
      </c>
      <c r="O39" s="232">
        <v>2874905.27559003</v>
      </c>
      <c r="P39" s="919">
        <v>2854836.3316649301</v>
      </c>
      <c r="Q39" s="1090">
        <v>2877746.7052020901</v>
      </c>
    </row>
    <row r="40" spans="1:18" ht="12" customHeight="1">
      <c r="A40" s="360"/>
      <c r="B40" s="1419" t="s">
        <v>460</v>
      </c>
      <c r="C40" s="232">
        <v>1245752.3788037901</v>
      </c>
      <c r="D40" s="232">
        <v>1313490.4329536001</v>
      </c>
      <c r="E40" s="232">
        <v>1337402.73036779</v>
      </c>
      <c r="F40" s="232">
        <v>1343559.1313990899</v>
      </c>
      <c r="G40" s="232">
        <v>1351909.5109081699</v>
      </c>
      <c r="H40" s="232">
        <v>1365350.9507615599</v>
      </c>
      <c r="I40" s="232">
        <v>1412325.3130818601</v>
      </c>
      <c r="J40" s="232">
        <v>1403771.1562576301</v>
      </c>
      <c r="K40" s="232">
        <v>1396559.34715117</v>
      </c>
      <c r="L40" s="232">
        <v>1373104.5500141601</v>
      </c>
      <c r="M40" s="232">
        <v>1363049.61714198</v>
      </c>
      <c r="N40" s="232">
        <v>1368558.3411437499</v>
      </c>
      <c r="O40" s="232">
        <v>1368769.5819404901</v>
      </c>
      <c r="P40" s="919">
        <v>1382382.39049204</v>
      </c>
      <c r="Q40" s="1090">
        <v>1433518.3608635401</v>
      </c>
    </row>
    <row r="41" spans="1:18" ht="12" customHeight="1">
      <c r="A41" s="360"/>
      <c r="B41" s="1419" t="s">
        <v>457</v>
      </c>
      <c r="C41" s="232">
        <v>706687.22236934095</v>
      </c>
      <c r="D41" s="232">
        <v>792724.07733744604</v>
      </c>
      <c r="E41" s="232">
        <v>806309.16749971104</v>
      </c>
      <c r="F41" s="232">
        <v>812216.59082910395</v>
      </c>
      <c r="G41" s="232">
        <v>811896.28505265398</v>
      </c>
      <c r="H41" s="232">
        <v>830542.77187292499</v>
      </c>
      <c r="I41" s="232">
        <v>862098.22596208204</v>
      </c>
      <c r="J41" s="232">
        <v>823361.32990288106</v>
      </c>
      <c r="K41" s="232">
        <v>808935.49836916802</v>
      </c>
      <c r="L41" s="232">
        <v>793021.30037883599</v>
      </c>
      <c r="M41" s="232">
        <v>796622.82497930899</v>
      </c>
      <c r="N41" s="232">
        <v>793734.05576751905</v>
      </c>
      <c r="O41" s="232">
        <v>795329.20849816897</v>
      </c>
      <c r="P41" s="919">
        <v>807122.709686797</v>
      </c>
      <c r="Q41" s="1090">
        <v>851445.20435134904</v>
      </c>
    </row>
    <row r="42" spans="1:18" ht="12" customHeight="1">
      <c r="A42" s="360"/>
      <c r="B42" s="1419" t="s">
        <v>563</v>
      </c>
      <c r="C42" s="232">
        <v>192775.23493053601</v>
      </c>
      <c r="D42" s="232">
        <v>180832.94769173101</v>
      </c>
      <c r="E42" s="232">
        <v>185265.74577605299</v>
      </c>
      <c r="F42" s="232">
        <v>185111.78613424601</v>
      </c>
      <c r="G42" s="232">
        <v>185950.77697921399</v>
      </c>
      <c r="H42" s="232">
        <v>191453.68289484299</v>
      </c>
      <c r="I42" s="232">
        <v>194382.781713337</v>
      </c>
      <c r="J42" s="232">
        <v>197303.22197680199</v>
      </c>
      <c r="K42" s="232">
        <v>200145.10265224101</v>
      </c>
      <c r="L42" s="232">
        <v>201643.76613141299</v>
      </c>
      <c r="M42" s="232">
        <v>207361.06010641099</v>
      </c>
      <c r="N42" s="232">
        <v>202089.03326765</v>
      </c>
      <c r="O42" s="232">
        <v>197774.62586027</v>
      </c>
      <c r="P42" s="919">
        <v>194468.56479686001</v>
      </c>
      <c r="Q42" s="1090">
        <v>201316.63251959399</v>
      </c>
    </row>
    <row r="43" spans="1:18" ht="12" customHeight="1">
      <c r="A43" s="360"/>
      <c r="B43" s="1419" t="s">
        <v>459</v>
      </c>
      <c r="C43" s="232">
        <v>346289.92150391301</v>
      </c>
      <c r="D43" s="232">
        <v>339933.40792441898</v>
      </c>
      <c r="E43" s="232">
        <v>345827.817092021</v>
      </c>
      <c r="F43" s="232">
        <v>346230.75443574198</v>
      </c>
      <c r="G43" s="232">
        <v>354062.44887630199</v>
      </c>
      <c r="H43" s="232">
        <v>343354.49599379598</v>
      </c>
      <c r="I43" s="232">
        <v>355844.305406445</v>
      </c>
      <c r="J43" s="232">
        <v>383106.604377946</v>
      </c>
      <c r="K43" s="232">
        <v>387478.74612975999</v>
      </c>
      <c r="L43" s="232">
        <v>378439.48350390699</v>
      </c>
      <c r="M43" s="232">
        <v>359065.732056259</v>
      </c>
      <c r="N43" s="232">
        <v>372735.25210858398</v>
      </c>
      <c r="O43" s="232">
        <v>375665.74758205097</v>
      </c>
      <c r="P43" s="919">
        <v>380791.11600837798</v>
      </c>
      <c r="Q43" s="1090">
        <v>380756.523992592</v>
      </c>
    </row>
    <row r="44" spans="1:18" ht="12" customHeight="1">
      <c r="A44" s="360" t="s">
        <v>9</v>
      </c>
      <c r="B44" s="1421" t="s">
        <v>462</v>
      </c>
      <c r="C44" s="232">
        <v>2127.2653974549999</v>
      </c>
      <c r="D44" s="232">
        <v>17578.926215354</v>
      </c>
      <c r="E44" s="232">
        <v>16112.965934372</v>
      </c>
      <c r="F44" s="232">
        <v>14185.934466361001</v>
      </c>
      <c r="G44" s="232">
        <v>15275.656816203</v>
      </c>
      <c r="H44" s="232">
        <v>11142.872726201</v>
      </c>
      <c r="I44" s="232">
        <v>16928.778840838</v>
      </c>
      <c r="J44" s="232">
        <v>17139.911615977999</v>
      </c>
      <c r="K44" s="232">
        <v>9574.6807745770002</v>
      </c>
      <c r="L44" s="232">
        <v>10843.533588712</v>
      </c>
      <c r="M44" s="232">
        <v>14056.692237875999</v>
      </c>
      <c r="N44" s="232">
        <v>14123.716466782</v>
      </c>
      <c r="O44" s="232">
        <v>16241.325687062001</v>
      </c>
      <c r="P44" s="919">
        <v>23606.282115786002</v>
      </c>
      <c r="Q44" s="1090">
        <v>21667.772677410001</v>
      </c>
    </row>
    <row r="45" spans="1:18" ht="12" customHeight="1">
      <c r="A45" s="360" t="s">
        <v>10</v>
      </c>
      <c r="B45" s="1421" t="s">
        <v>463</v>
      </c>
      <c r="C45" s="232">
        <v>173398.587085848</v>
      </c>
      <c r="D45" s="232">
        <v>198380.98677930399</v>
      </c>
      <c r="E45" s="232">
        <v>189065.107761033</v>
      </c>
      <c r="F45" s="232">
        <v>183419.76198790499</v>
      </c>
      <c r="G45" s="232">
        <v>215989.60008827801</v>
      </c>
      <c r="H45" s="232">
        <v>206297.809718109</v>
      </c>
      <c r="I45" s="232">
        <v>199667.70664653901</v>
      </c>
      <c r="J45" s="232">
        <v>203713.51762450699</v>
      </c>
      <c r="K45" s="232">
        <v>197779.31166210701</v>
      </c>
      <c r="L45" s="232">
        <v>192027.867307654</v>
      </c>
      <c r="M45" s="232">
        <v>189081.519772656</v>
      </c>
      <c r="N45" s="232">
        <v>197583.27245159101</v>
      </c>
      <c r="O45" s="232">
        <v>202198.63792450799</v>
      </c>
      <c r="P45" s="919">
        <v>192611.92562694199</v>
      </c>
      <c r="Q45" s="1090">
        <v>192529.63227402899</v>
      </c>
    </row>
    <row r="46" spans="1:18" ht="12" customHeight="1">
      <c r="A46" s="360" t="s">
        <v>11</v>
      </c>
      <c r="B46" s="1421" t="s">
        <v>702</v>
      </c>
      <c r="C46" s="232">
        <v>115116.942285942</v>
      </c>
      <c r="D46" s="232">
        <v>99040.262328423996</v>
      </c>
      <c r="E46" s="232">
        <v>104030.02316110401</v>
      </c>
      <c r="F46" s="232">
        <v>103599.46422953899</v>
      </c>
      <c r="G46" s="232">
        <v>99903.689276788995</v>
      </c>
      <c r="H46" s="232">
        <v>95242.377597220999</v>
      </c>
      <c r="I46" s="232">
        <v>94405.969334360998</v>
      </c>
      <c r="J46" s="232">
        <v>95779.893489845999</v>
      </c>
      <c r="K46" s="232">
        <v>94124.906600675007</v>
      </c>
      <c r="L46" s="232">
        <v>90920.890479495996</v>
      </c>
      <c r="M46" s="232">
        <v>90323.928560027998</v>
      </c>
      <c r="N46" s="232">
        <v>99640.197197354006</v>
      </c>
      <c r="O46" s="232">
        <v>96561.937914797003</v>
      </c>
      <c r="P46" s="919">
        <v>99326.673419971004</v>
      </c>
      <c r="Q46" s="1090">
        <v>93646.263078589007</v>
      </c>
    </row>
    <row r="47" spans="1:18" ht="12" customHeight="1">
      <c r="A47" s="360" t="s">
        <v>98</v>
      </c>
      <c r="B47" s="1421" t="s">
        <v>532</v>
      </c>
      <c r="C47" s="232">
        <v>293290.551583578</v>
      </c>
      <c r="D47" s="232">
        <v>308327.91175041703</v>
      </c>
      <c r="E47" s="232">
        <v>308021.44753685599</v>
      </c>
      <c r="F47" s="232">
        <v>304944.634138241</v>
      </c>
      <c r="G47" s="232">
        <v>304257.70265973901</v>
      </c>
      <c r="H47" s="232">
        <v>314338.47388686799</v>
      </c>
      <c r="I47" s="232">
        <v>318871.369835669</v>
      </c>
      <c r="J47" s="232">
        <v>323207.359881201</v>
      </c>
      <c r="K47" s="232">
        <v>326484.07397454401</v>
      </c>
      <c r="L47" s="232">
        <v>332273.90427309403</v>
      </c>
      <c r="M47" s="232">
        <v>326526.78013722901</v>
      </c>
      <c r="N47" s="232">
        <v>336907.061254417</v>
      </c>
      <c r="O47" s="232">
        <v>345134.18752446701</v>
      </c>
      <c r="P47" s="919">
        <v>395419.618836504</v>
      </c>
      <c r="Q47" s="1090">
        <v>385821.40034584398</v>
      </c>
    </row>
    <row r="48" spans="1:18" ht="12" customHeight="1">
      <c r="A48" s="360"/>
      <c r="B48" s="1419" t="s">
        <v>96</v>
      </c>
      <c r="C48" s="232">
        <v>88880.975279770006</v>
      </c>
      <c r="D48" s="232">
        <v>98028.919775681003</v>
      </c>
      <c r="E48" s="232">
        <v>99043.582448091998</v>
      </c>
      <c r="F48" s="232">
        <v>99025.489001989001</v>
      </c>
      <c r="G48" s="232">
        <v>97470.380972013998</v>
      </c>
      <c r="H48" s="232">
        <v>97624.688258677998</v>
      </c>
      <c r="I48" s="232">
        <v>96820.075049599996</v>
      </c>
      <c r="J48" s="232">
        <v>94688.475747717996</v>
      </c>
      <c r="K48" s="232">
        <v>93388.414004247999</v>
      </c>
      <c r="L48" s="232">
        <v>94193.715649338003</v>
      </c>
      <c r="M48" s="232">
        <v>94003.460890046001</v>
      </c>
      <c r="N48" s="232">
        <v>93563.03031468</v>
      </c>
      <c r="O48" s="232">
        <v>98720.634003006999</v>
      </c>
      <c r="P48" s="919">
        <v>107224.388840429</v>
      </c>
      <c r="Q48" s="1090">
        <v>103315.81365927101</v>
      </c>
    </row>
    <row r="49" spans="1:17" ht="12" customHeight="1">
      <c r="A49" s="360"/>
      <c r="B49" s="1419" t="s">
        <v>421</v>
      </c>
      <c r="C49" s="232">
        <v>204409.57630380799</v>
      </c>
      <c r="D49" s="232">
        <v>210298.99197473601</v>
      </c>
      <c r="E49" s="232">
        <v>208977.865088764</v>
      </c>
      <c r="F49" s="232">
        <v>205919.14513625199</v>
      </c>
      <c r="G49" s="232">
        <v>206787.32168772499</v>
      </c>
      <c r="H49" s="232">
        <v>216713.78562819</v>
      </c>
      <c r="I49" s="232">
        <v>222051.29478606899</v>
      </c>
      <c r="J49" s="232">
        <v>228518.88413348299</v>
      </c>
      <c r="K49" s="232">
        <v>233095.65997029599</v>
      </c>
      <c r="L49" s="232">
        <v>238080.188623756</v>
      </c>
      <c r="M49" s="232">
        <v>232523.31924718301</v>
      </c>
      <c r="N49" s="232">
        <v>243344.03093973699</v>
      </c>
      <c r="O49" s="232">
        <v>246413.55352146001</v>
      </c>
      <c r="P49" s="919">
        <v>288195.22999607498</v>
      </c>
      <c r="Q49" s="1090">
        <v>282505.58668657299</v>
      </c>
    </row>
    <row r="50" spans="1:17">
      <c r="A50" s="363" t="s">
        <v>97</v>
      </c>
      <c r="B50" s="1421" t="s">
        <v>466</v>
      </c>
      <c r="C50" s="232">
        <v>27588.882662169999</v>
      </c>
      <c r="D50" s="232">
        <v>21518.723660535001</v>
      </c>
      <c r="E50" s="232">
        <v>28525.235064157001</v>
      </c>
      <c r="F50" s="232">
        <v>23167.388538028001</v>
      </c>
      <c r="G50" s="232">
        <v>26056.991974142999</v>
      </c>
      <c r="H50" s="232">
        <v>41694.141621750001</v>
      </c>
      <c r="I50" s="232">
        <v>35698.606769929</v>
      </c>
      <c r="J50" s="232">
        <v>36532.986149679004</v>
      </c>
      <c r="K50" s="232">
        <v>30745.342518685</v>
      </c>
      <c r="L50" s="232">
        <v>46232.871650749999</v>
      </c>
      <c r="M50" s="232">
        <v>49864.130301509002</v>
      </c>
      <c r="N50" s="232">
        <v>39725.728213592003</v>
      </c>
      <c r="O50" s="232">
        <v>39721.486528278001</v>
      </c>
      <c r="P50" s="919">
        <v>47811.43918881</v>
      </c>
      <c r="Q50" s="1090">
        <v>47732.402592881997</v>
      </c>
    </row>
    <row r="51" spans="1:17" ht="36">
      <c r="A51" s="360" t="s">
        <v>125</v>
      </c>
      <c r="B51" s="1421" t="s">
        <v>467</v>
      </c>
      <c r="C51" s="912">
        <v>156075.518586538</v>
      </c>
      <c r="D51" s="912">
        <v>239370.86171913901</v>
      </c>
      <c r="E51" s="232">
        <v>188258.90665804001</v>
      </c>
      <c r="F51" s="232">
        <v>215634.92237043101</v>
      </c>
      <c r="G51" s="232">
        <v>218884.32670692401</v>
      </c>
      <c r="H51" s="232">
        <v>213142.06563187999</v>
      </c>
      <c r="I51" s="232">
        <v>217655.67959448</v>
      </c>
      <c r="J51" s="232">
        <v>257793.65617986501</v>
      </c>
      <c r="K51" s="232">
        <v>264161.54998409702</v>
      </c>
      <c r="L51" s="232">
        <v>333889.24776367401</v>
      </c>
      <c r="M51" s="232">
        <v>289384.15282592498</v>
      </c>
      <c r="N51" s="232">
        <v>256902.12386970301</v>
      </c>
      <c r="O51" s="232">
        <v>286303.70146699599</v>
      </c>
      <c r="P51" s="232">
        <v>355289.06526330201</v>
      </c>
      <c r="Q51" s="797">
        <v>271591.67903803597</v>
      </c>
    </row>
    <row r="52" spans="1:17" ht="12" customHeight="1">
      <c r="A52" s="360" t="s">
        <v>203</v>
      </c>
      <c r="B52" s="1421" t="s">
        <v>713</v>
      </c>
      <c r="C52" s="232">
        <v>4282.9107790179996</v>
      </c>
      <c r="D52" s="232">
        <v>4931.6657927280003</v>
      </c>
      <c r="E52" s="232">
        <v>4597.1931524709998</v>
      </c>
      <c r="F52" s="232">
        <v>4955.5801271620003</v>
      </c>
      <c r="G52" s="232">
        <v>4479.7163262040003</v>
      </c>
      <c r="H52" s="232">
        <v>4102.7787037919998</v>
      </c>
      <c r="I52" s="232">
        <v>4342.121414921</v>
      </c>
      <c r="J52" s="232">
        <v>3924.443019157</v>
      </c>
      <c r="K52" s="232">
        <v>4436.1268007019999</v>
      </c>
      <c r="L52" s="232">
        <v>5172.7582824190004</v>
      </c>
      <c r="M52" s="232">
        <v>5218.9219706530002</v>
      </c>
      <c r="N52" s="232">
        <v>5069.6834688950003</v>
      </c>
      <c r="O52" s="232">
        <v>4776.1407470679997</v>
      </c>
      <c r="P52" s="232">
        <v>5153.0499675370002</v>
      </c>
      <c r="Q52" s="797">
        <v>4877.613733143</v>
      </c>
    </row>
    <row r="53" spans="1:17">
      <c r="A53" s="1204" t="s">
        <v>712</v>
      </c>
      <c r="B53" s="1420"/>
      <c r="C53" s="1072"/>
      <c r="D53" s="1072"/>
      <c r="E53" s="1415"/>
      <c r="F53" s="1415"/>
      <c r="G53" s="1415"/>
      <c r="H53" s="1415"/>
      <c r="I53" s="1415"/>
      <c r="J53" s="1415"/>
      <c r="K53" s="1415"/>
      <c r="L53" s="1415"/>
      <c r="M53" s="1415"/>
      <c r="N53" s="1415"/>
      <c r="O53" s="1415"/>
      <c r="P53" s="919"/>
      <c r="Q53" s="1090"/>
    </row>
    <row r="54" spans="1:17" ht="12" customHeight="1">
      <c r="A54" s="360" t="s">
        <v>8</v>
      </c>
      <c r="B54" s="1421" t="s">
        <v>468</v>
      </c>
      <c r="C54" s="232">
        <v>282878.803257733</v>
      </c>
      <c r="D54" s="232">
        <v>312787.77477649698</v>
      </c>
      <c r="E54" s="232">
        <v>314422.44517925801</v>
      </c>
      <c r="F54" s="232">
        <v>314963.093850334</v>
      </c>
      <c r="G54" s="232">
        <v>315091.97908657399</v>
      </c>
      <c r="H54" s="232">
        <v>315086.25009136001</v>
      </c>
      <c r="I54" s="232">
        <v>315726.56325661601</v>
      </c>
      <c r="J54" s="232">
        <v>316763.39032817201</v>
      </c>
      <c r="K54" s="232">
        <v>317363.24257186399</v>
      </c>
      <c r="L54" s="232">
        <v>317244.32831617602</v>
      </c>
      <c r="M54" s="232">
        <v>312186.30006983801</v>
      </c>
      <c r="N54" s="232">
        <v>313519.76155540301</v>
      </c>
      <c r="O54" s="232">
        <v>313527.011669703</v>
      </c>
      <c r="P54" s="919">
        <v>313777.72293598502</v>
      </c>
      <c r="Q54" s="1090">
        <v>313823.87608390203</v>
      </c>
    </row>
    <row r="55" spans="1:17" ht="12" customHeight="1">
      <c r="A55" s="360" t="s">
        <v>9</v>
      </c>
      <c r="B55" s="1421" t="s">
        <v>469</v>
      </c>
      <c r="C55" s="232">
        <v>88914.783614913002</v>
      </c>
      <c r="D55" s="232">
        <v>97664.044182386002</v>
      </c>
      <c r="E55" s="232">
        <v>97663.213363820003</v>
      </c>
      <c r="F55" s="232">
        <v>98326.007840235005</v>
      </c>
      <c r="G55" s="232">
        <v>100460.30897355</v>
      </c>
      <c r="H55" s="232">
        <v>100766.80470459</v>
      </c>
      <c r="I55" s="232">
        <v>104449.02824291</v>
      </c>
      <c r="J55" s="232">
        <v>104746.656424068</v>
      </c>
      <c r="K55" s="232">
        <v>104801.23979101</v>
      </c>
      <c r="L55" s="232">
        <v>104968.79503897201</v>
      </c>
      <c r="M55" s="232">
        <v>104808.741288119</v>
      </c>
      <c r="N55" s="232">
        <v>104801.76814683</v>
      </c>
      <c r="O55" s="232">
        <v>104922.06974781401</v>
      </c>
      <c r="P55" s="919">
        <v>104923.321617023</v>
      </c>
      <c r="Q55" s="1090">
        <v>104910.353366984</v>
      </c>
    </row>
    <row r="56" spans="1:17" ht="12" customHeight="1">
      <c r="A56" s="360" t="s">
        <v>10</v>
      </c>
      <c r="B56" s="1421" t="s">
        <v>703</v>
      </c>
      <c r="C56" s="232">
        <v>675740.25364246301</v>
      </c>
      <c r="D56" s="232">
        <v>738593.43068481702</v>
      </c>
      <c r="E56" s="232">
        <v>983116.24014229199</v>
      </c>
      <c r="F56" s="232">
        <v>979316.04668376397</v>
      </c>
      <c r="G56" s="232">
        <v>856639.74688242399</v>
      </c>
      <c r="H56" s="232">
        <v>849440.05134462297</v>
      </c>
      <c r="I56" s="232">
        <v>843320.43570964504</v>
      </c>
      <c r="J56" s="232">
        <v>839113.86917316203</v>
      </c>
      <c r="K56" s="232">
        <v>838940.86499989894</v>
      </c>
      <c r="L56" s="232">
        <v>838641.67252678995</v>
      </c>
      <c r="M56" s="232">
        <v>838888.107106596</v>
      </c>
      <c r="N56" s="232">
        <v>838222.43628753396</v>
      </c>
      <c r="O56" s="232">
        <v>831145.76409791899</v>
      </c>
      <c r="P56" s="919">
        <v>810416.97102595703</v>
      </c>
      <c r="Q56" s="1090">
        <v>1066399.16570334</v>
      </c>
    </row>
    <row r="57" spans="1:17" ht="15" customHeight="1">
      <c r="A57" s="1091" t="s">
        <v>11</v>
      </c>
      <c r="B57" s="1422" t="s">
        <v>704</v>
      </c>
      <c r="C57" s="202">
        <v>201816.61498470799</v>
      </c>
      <c r="D57" s="202">
        <v>243325.729343371</v>
      </c>
      <c r="E57" s="202">
        <v>20878.456050732999</v>
      </c>
      <c r="F57" s="202">
        <v>39361.466482014002</v>
      </c>
      <c r="G57" s="202">
        <v>61872.075540024001</v>
      </c>
      <c r="H57" s="202">
        <v>79344.831356619994</v>
      </c>
      <c r="I57" s="202">
        <v>101466.678640613</v>
      </c>
      <c r="J57" s="202">
        <v>126525.328008262</v>
      </c>
      <c r="K57" s="202">
        <v>149619.73428242499</v>
      </c>
      <c r="L57" s="202">
        <v>171026.32167518101</v>
      </c>
      <c r="M57" s="202">
        <v>194970.007681063</v>
      </c>
      <c r="N57" s="202">
        <v>217589.90319673499</v>
      </c>
      <c r="O57" s="202">
        <v>237148.465466625</v>
      </c>
      <c r="P57" s="919">
        <v>255199.584786541</v>
      </c>
      <c r="Q57" s="1090">
        <v>19361.324074537999</v>
      </c>
    </row>
    <row r="58" spans="1:17" ht="12" customHeight="1">
      <c r="A58" s="360" t="s">
        <v>98</v>
      </c>
      <c r="B58" s="1421" t="s">
        <v>472</v>
      </c>
      <c r="C58" s="232">
        <v>282024.46072312602</v>
      </c>
      <c r="D58" s="232">
        <v>288230.69469253003</v>
      </c>
      <c r="E58" s="232">
        <v>290899.334381058</v>
      </c>
      <c r="F58" s="232">
        <v>291296.19044139702</v>
      </c>
      <c r="G58" s="232">
        <v>298643.66486422002</v>
      </c>
      <c r="H58" s="232">
        <v>292396.55071216001</v>
      </c>
      <c r="I58" s="232">
        <v>296829.98860536702</v>
      </c>
      <c r="J58" s="232">
        <v>296181.04237183399</v>
      </c>
      <c r="K58" s="232">
        <v>300527.56674462598</v>
      </c>
      <c r="L58" s="232">
        <v>305886.08022000501</v>
      </c>
      <c r="M58" s="232">
        <v>311135.52226357098</v>
      </c>
      <c r="N58" s="232">
        <v>303477.24826168601</v>
      </c>
      <c r="O58" s="232">
        <v>302177.43709962402</v>
      </c>
      <c r="P58" s="919">
        <v>300367.85033384501</v>
      </c>
      <c r="Q58" s="1090">
        <v>303430.05132580001</v>
      </c>
    </row>
    <row r="59" spans="1:17" ht="12" customHeight="1" thickBot="1">
      <c r="A59" s="364" t="s">
        <v>97</v>
      </c>
      <c r="B59" s="365" t="s">
        <v>473</v>
      </c>
      <c r="C59" s="240">
        <v>78110.914104632</v>
      </c>
      <c r="D59" s="240">
        <v>78929.516561147</v>
      </c>
      <c r="E59" s="240">
        <v>74002.558049522006</v>
      </c>
      <c r="F59" s="240">
        <v>71980.435438330998</v>
      </c>
      <c r="G59" s="240">
        <v>69978.581372547007</v>
      </c>
      <c r="H59" s="240">
        <v>71084.769959127996</v>
      </c>
      <c r="I59" s="240">
        <v>71068.299591614006</v>
      </c>
      <c r="J59" s="240">
        <v>71425.385674441</v>
      </c>
      <c r="K59" s="240">
        <v>72298.853217475</v>
      </c>
      <c r="L59" s="240">
        <v>70623.706012918003</v>
      </c>
      <c r="M59" s="240">
        <v>69809.672845510999</v>
      </c>
      <c r="N59" s="240">
        <v>69856.821279056006</v>
      </c>
      <c r="O59" s="240">
        <v>70283.045863546999</v>
      </c>
      <c r="P59" s="1096">
        <v>67808.238504039997</v>
      </c>
      <c r="Q59" s="1092">
        <v>62667.481971396002</v>
      </c>
    </row>
    <row r="60" spans="1:17" s="9" customFormat="1" ht="75" customHeight="1">
      <c r="A60" s="1205" t="s">
        <v>734</v>
      </c>
      <c r="B60" s="1206"/>
      <c r="C60" s="1206"/>
      <c r="D60" s="1206"/>
      <c r="E60" s="1206"/>
      <c r="F60" s="1206"/>
      <c r="G60" s="1206"/>
      <c r="H60" s="1206"/>
      <c r="I60" s="1206"/>
      <c r="J60" s="1206"/>
      <c r="K60" s="1206"/>
      <c r="L60" s="1206"/>
      <c r="M60" s="1206"/>
      <c r="N60" s="1206"/>
      <c r="O60" s="1206"/>
      <c r="P60" s="1206"/>
      <c r="Q60" s="1207"/>
    </row>
    <row r="61" spans="1:17" s="9" customFormat="1" ht="22.35" customHeight="1">
      <c r="A61" s="1194" t="s">
        <v>93</v>
      </c>
      <c r="B61" s="1412"/>
      <c r="C61" s="1412">
        <v>2022</v>
      </c>
      <c r="D61" s="1198">
        <v>2023</v>
      </c>
      <c r="E61" s="1198">
        <v>2024</v>
      </c>
      <c r="F61" s="1198"/>
      <c r="G61" s="1198"/>
      <c r="H61" s="1198"/>
      <c r="I61" s="1198"/>
      <c r="J61" s="1198"/>
      <c r="K61" s="1198"/>
      <c r="L61" s="1198"/>
      <c r="M61" s="1198"/>
      <c r="N61" s="1198"/>
      <c r="O61" s="1198"/>
      <c r="P61" s="1198"/>
      <c r="Q61" s="1129">
        <v>2025</v>
      </c>
    </row>
    <row r="62" spans="1:17" s="9" customFormat="1" ht="22.35" customHeight="1">
      <c r="A62" s="1194"/>
      <c r="B62" s="1412"/>
      <c r="C62" s="1412"/>
      <c r="D62" s="1198"/>
      <c r="E62" s="790" t="s">
        <v>0</v>
      </c>
      <c r="F62" s="790" t="s">
        <v>1</v>
      </c>
      <c r="G62" s="790" t="s">
        <v>2</v>
      </c>
      <c r="H62" s="790" t="s">
        <v>3</v>
      </c>
      <c r="I62" s="790" t="s">
        <v>4</v>
      </c>
      <c r="J62" s="790" t="s">
        <v>5</v>
      </c>
      <c r="K62" s="790" t="s">
        <v>6</v>
      </c>
      <c r="L62" s="790" t="s">
        <v>267</v>
      </c>
      <c r="M62" s="790" t="s">
        <v>7</v>
      </c>
      <c r="N62" s="790" t="s">
        <v>13</v>
      </c>
      <c r="O62" s="790" t="s">
        <v>14</v>
      </c>
      <c r="P62" s="790" t="s">
        <v>15</v>
      </c>
      <c r="Q62" s="1087" t="s">
        <v>0</v>
      </c>
    </row>
    <row r="63" spans="1:17" s="9" customFormat="1" ht="12" customHeight="1">
      <c r="A63" s="1203" t="s">
        <v>307</v>
      </c>
      <c r="B63" s="1413"/>
      <c r="C63" s="1414"/>
      <c r="D63" s="1067"/>
      <c r="E63" s="303"/>
      <c r="F63" s="303"/>
      <c r="G63" s="303"/>
      <c r="H63" s="303"/>
      <c r="I63" s="303"/>
      <c r="J63" s="303"/>
      <c r="K63" s="303"/>
      <c r="L63" s="303"/>
      <c r="M63" s="303"/>
      <c r="N63" s="303"/>
      <c r="O63" s="303"/>
      <c r="P63" s="303"/>
      <c r="Q63" s="1093"/>
    </row>
    <row r="64" spans="1:17" ht="13.5" customHeight="1">
      <c r="A64" s="1089" t="s">
        <v>8</v>
      </c>
      <c r="B64" s="1416" t="s">
        <v>787</v>
      </c>
      <c r="C64" s="232">
        <v>772695.10943003197</v>
      </c>
      <c r="D64" s="232">
        <v>754649.219915753</v>
      </c>
      <c r="E64" s="232">
        <v>746379.13443344599</v>
      </c>
      <c r="F64" s="232">
        <v>750255.97318915895</v>
      </c>
      <c r="G64" s="232">
        <v>718794.59021850594</v>
      </c>
      <c r="H64" s="232">
        <v>757536.33952346002</v>
      </c>
      <c r="I64" s="232">
        <v>763933.68928849103</v>
      </c>
      <c r="J64" s="232">
        <v>773981.47845329402</v>
      </c>
      <c r="K64" s="232">
        <v>778552.38750353793</v>
      </c>
      <c r="L64" s="232">
        <v>784585.37461475504</v>
      </c>
      <c r="M64" s="232">
        <v>782945.61955600092</v>
      </c>
      <c r="N64" s="232">
        <v>792232.22957029205</v>
      </c>
      <c r="O64" s="232">
        <v>801953.85720873903</v>
      </c>
      <c r="P64" s="919">
        <v>810760.17227891902</v>
      </c>
      <c r="Q64" s="1090">
        <v>809425.45819991198</v>
      </c>
    </row>
    <row r="65" spans="1:17">
      <c r="A65" s="1089"/>
      <c r="B65" s="1417" t="s">
        <v>315</v>
      </c>
      <c r="C65" s="232">
        <v>769033.55786107609</v>
      </c>
      <c r="D65" s="232">
        <v>751535.78102954803</v>
      </c>
      <c r="E65" s="232">
        <v>743328.85654240695</v>
      </c>
      <c r="F65" s="232">
        <v>746857.51234024798</v>
      </c>
      <c r="G65" s="232">
        <v>715507.96968726197</v>
      </c>
      <c r="H65" s="232">
        <v>753640.59893211199</v>
      </c>
      <c r="I65" s="232">
        <v>759936.80295894202</v>
      </c>
      <c r="J65" s="232">
        <v>769832.54496371595</v>
      </c>
      <c r="K65" s="232">
        <v>774463.96603514999</v>
      </c>
      <c r="L65" s="232">
        <v>780582.07969164802</v>
      </c>
      <c r="M65" s="232">
        <v>778944.22807340196</v>
      </c>
      <c r="N65" s="232">
        <v>788644.46323312307</v>
      </c>
      <c r="O65" s="232">
        <v>797381.250089159</v>
      </c>
      <c r="P65" s="919">
        <v>804545.69888785202</v>
      </c>
      <c r="Q65" s="1090">
        <v>803107.74766474694</v>
      </c>
    </row>
    <row r="66" spans="1:17">
      <c r="A66" s="1089"/>
      <c r="B66" s="1416" t="s">
        <v>316</v>
      </c>
      <c r="C66" s="232">
        <v>702104.03758830891</v>
      </c>
      <c r="D66" s="232">
        <v>692029.76065860898</v>
      </c>
      <c r="E66" s="232">
        <v>683678.58638131409</v>
      </c>
      <c r="F66" s="232">
        <v>687869.69449420995</v>
      </c>
      <c r="G66" s="232">
        <v>654331.31002052792</v>
      </c>
      <c r="H66" s="232">
        <v>686724.00539282302</v>
      </c>
      <c r="I66" s="232">
        <v>692761.15095691802</v>
      </c>
      <c r="J66" s="232">
        <v>702837.32057688793</v>
      </c>
      <c r="K66" s="232">
        <v>708120.34675006696</v>
      </c>
      <c r="L66" s="232">
        <v>717124.32120960602</v>
      </c>
      <c r="M66" s="232">
        <v>716411.88326944597</v>
      </c>
      <c r="N66" s="232">
        <v>721762.47264645202</v>
      </c>
      <c r="O66" s="232">
        <v>729337.62251402403</v>
      </c>
      <c r="P66" s="919">
        <v>733752.95973711507</v>
      </c>
      <c r="Q66" s="1090">
        <v>733446.58042292809</v>
      </c>
    </row>
    <row r="67" spans="1:17">
      <c r="A67" s="1089"/>
      <c r="B67" s="1416" t="s">
        <v>445</v>
      </c>
      <c r="C67" s="232">
        <v>66929.520272766997</v>
      </c>
      <c r="D67" s="232">
        <v>59506.020370938997</v>
      </c>
      <c r="E67" s="232">
        <v>59650.270161093002</v>
      </c>
      <c r="F67" s="232">
        <v>58987.817846038</v>
      </c>
      <c r="G67" s="232">
        <v>61176.659666733998</v>
      </c>
      <c r="H67" s="232">
        <v>66916.593539288995</v>
      </c>
      <c r="I67" s="232">
        <v>67175.652002023999</v>
      </c>
      <c r="J67" s="232">
        <v>66995.224386828006</v>
      </c>
      <c r="K67" s="232">
        <v>66343.619285082998</v>
      </c>
      <c r="L67" s="232">
        <v>63457.758482042002</v>
      </c>
      <c r="M67" s="232">
        <v>62532.344803956003</v>
      </c>
      <c r="N67" s="232">
        <v>66881.990586671003</v>
      </c>
      <c r="O67" s="232">
        <v>68043.627575135004</v>
      </c>
      <c r="P67" s="919">
        <v>70792.739150737005</v>
      </c>
      <c r="Q67" s="1090">
        <v>69661.167241819014</v>
      </c>
    </row>
    <row r="68" spans="1:17">
      <c r="A68" s="1089"/>
      <c r="B68" s="1417" t="s">
        <v>797</v>
      </c>
      <c r="C68" s="232">
        <v>3661.5515689559998</v>
      </c>
      <c r="D68" s="232">
        <v>3113.438886205</v>
      </c>
      <c r="E68" s="232">
        <v>3050.2778910389998</v>
      </c>
      <c r="F68" s="232">
        <v>3398.4608489109996</v>
      </c>
      <c r="G68" s="232">
        <v>3286.6205312440002</v>
      </c>
      <c r="H68" s="232">
        <v>3895.7405913480002</v>
      </c>
      <c r="I68" s="232">
        <v>3996.886329549</v>
      </c>
      <c r="J68" s="232">
        <v>4148.9334895780003</v>
      </c>
      <c r="K68" s="232">
        <v>4088.421468388</v>
      </c>
      <c r="L68" s="232">
        <v>4003.2949231070002</v>
      </c>
      <c r="M68" s="232">
        <v>4001.391482599</v>
      </c>
      <c r="N68" s="232">
        <v>3587.7663371689996</v>
      </c>
      <c r="O68" s="232">
        <v>4572.6071195799996</v>
      </c>
      <c r="P68" s="919">
        <v>6214.4733910670002</v>
      </c>
      <c r="Q68" s="1090">
        <v>6317.7105351650007</v>
      </c>
    </row>
    <row r="69" spans="1:17" ht="12" customHeight="1">
      <c r="A69" s="1089"/>
      <c r="B69" s="1416" t="s">
        <v>316</v>
      </c>
      <c r="C69" s="232">
        <v>3175.6380892050001</v>
      </c>
      <c r="D69" s="232">
        <v>3006.1950535989999</v>
      </c>
      <c r="E69" s="232">
        <v>2919.3976314580004</v>
      </c>
      <c r="F69" s="232">
        <v>2937.3328006369998</v>
      </c>
      <c r="G69" s="232">
        <v>2795.4317209280002</v>
      </c>
      <c r="H69" s="232">
        <v>3365.951297564</v>
      </c>
      <c r="I69" s="232">
        <v>3412.2435432939997</v>
      </c>
      <c r="J69" s="232">
        <v>3544.9784662470001</v>
      </c>
      <c r="K69" s="232">
        <v>3446.1924281470001</v>
      </c>
      <c r="L69" s="232">
        <v>3452.9485066070001</v>
      </c>
      <c r="M69" s="232">
        <v>3468.267749306</v>
      </c>
      <c r="N69" s="232">
        <v>3395.0467229669998</v>
      </c>
      <c r="O69" s="232">
        <v>4106.731268902</v>
      </c>
      <c r="P69" s="919">
        <v>5780.5549379049999</v>
      </c>
      <c r="Q69" s="1090">
        <v>5884.8923255829995</v>
      </c>
    </row>
    <row r="70" spans="1:17" ht="12" customHeight="1">
      <c r="A70" s="1089"/>
      <c r="B70" s="1416" t="s">
        <v>445</v>
      </c>
      <c r="C70" s="232">
        <v>485.91347975100001</v>
      </c>
      <c r="D70" s="232">
        <v>107.243832606</v>
      </c>
      <c r="E70" s="232">
        <v>130.88025958099999</v>
      </c>
      <c r="F70" s="232">
        <v>461.12804827399998</v>
      </c>
      <c r="G70" s="232">
        <v>491.188810316</v>
      </c>
      <c r="H70" s="232">
        <v>529.78929378400005</v>
      </c>
      <c r="I70" s="232">
        <v>584.64278625500003</v>
      </c>
      <c r="J70" s="232">
        <v>603.95502333100001</v>
      </c>
      <c r="K70" s="232">
        <v>642.22904024100001</v>
      </c>
      <c r="L70" s="232">
        <v>550.34641650000003</v>
      </c>
      <c r="M70" s="232">
        <v>533.12373329299999</v>
      </c>
      <c r="N70" s="232">
        <v>192.719614202</v>
      </c>
      <c r="O70" s="232">
        <v>465.87585067800001</v>
      </c>
      <c r="P70" s="919">
        <v>433.91845316199999</v>
      </c>
      <c r="Q70" s="1090">
        <v>432.81820958200001</v>
      </c>
    </row>
    <row r="71" spans="1:17" ht="12" customHeight="1">
      <c r="A71" s="1089" t="s">
        <v>9</v>
      </c>
      <c r="B71" s="1416" t="s">
        <v>446</v>
      </c>
      <c r="C71" s="232">
        <v>33491.496630941001</v>
      </c>
      <c r="D71" s="232">
        <v>41517.100615676005</v>
      </c>
      <c r="E71" s="232">
        <v>36958.104830705997</v>
      </c>
      <c r="F71" s="232">
        <v>37313.637877032001</v>
      </c>
      <c r="G71" s="232">
        <v>44320.780413814995</v>
      </c>
      <c r="H71" s="232">
        <v>44671.483134016999</v>
      </c>
      <c r="I71" s="232">
        <v>44258.814448559002</v>
      </c>
      <c r="J71" s="232">
        <v>40531.075418463995</v>
      </c>
      <c r="K71" s="232">
        <v>39607.928949458001</v>
      </c>
      <c r="L71" s="232">
        <v>43686.626018702998</v>
      </c>
      <c r="M71" s="232">
        <v>42531.340856549999</v>
      </c>
      <c r="N71" s="232">
        <v>46630.002181495001</v>
      </c>
      <c r="O71" s="232">
        <v>45973.827320767996</v>
      </c>
      <c r="P71" s="919">
        <v>35198.322416993004</v>
      </c>
      <c r="Q71" s="1090">
        <v>45488.524675351</v>
      </c>
    </row>
    <row r="72" spans="1:17" ht="12" customHeight="1">
      <c r="A72" s="360"/>
      <c r="B72" s="1418" t="s">
        <v>333</v>
      </c>
      <c r="C72" s="232">
        <v>13967.496615152</v>
      </c>
      <c r="D72" s="232">
        <v>14109.832888706002</v>
      </c>
      <c r="E72" s="232">
        <v>11949.974386186001</v>
      </c>
      <c r="F72" s="232">
        <v>10871.600406223999</v>
      </c>
      <c r="G72" s="232">
        <v>13364.98306337</v>
      </c>
      <c r="H72" s="232">
        <v>14273.442969754</v>
      </c>
      <c r="I72" s="232">
        <v>15424.970046447001</v>
      </c>
      <c r="J72" s="232">
        <v>13468.976733628</v>
      </c>
      <c r="K72" s="232">
        <v>12357.077016775</v>
      </c>
      <c r="L72" s="232">
        <v>12315.370310397</v>
      </c>
      <c r="M72" s="232">
        <v>11899.080333292</v>
      </c>
      <c r="N72" s="232">
        <v>11375.345759510999</v>
      </c>
      <c r="O72" s="232">
        <v>9708.156302722</v>
      </c>
      <c r="P72" s="919">
        <v>10612.004713942</v>
      </c>
      <c r="Q72" s="1090">
        <v>13497.089147909001</v>
      </c>
    </row>
    <row r="73" spans="1:17" ht="12" customHeight="1">
      <c r="A73" s="360"/>
      <c r="B73" s="1418" t="s">
        <v>447</v>
      </c>
      <c r="C73" s="232">
        <v>15090.509499997999</v>
      </c>
      <c r="D73" s="232">
        <v>22056.169229193001</v>
      </c>
      <c r="E73" s="232">
        <v>20130.244506447001</v>
      </c>
      <c r="F73" s="232">
        <v>18582.371687499999</v>
      </c>
      <c r="G73" s="232">
        <v>21183.388319999998</v>
      </c>
      <c r="H73" s="232">
        <v>24413.966925000001</v>
      </c>
      <c r="I73" s="232">
        <v>18795.45118</v>
      </c>
      <c r="J73" s="232">
        <v>19799.498380000001</v>
      </c>
      <c r="K73" s="232">
        <v>18504.241679999999</v>
      </c>
      <c r="L73" s="232">
        <v>21711.167499996001</v>
      </c>
      <c r="M73" s="232">
        <v>21323.914833333001</v>
      </c>
      <c r="N73" s="232">
        <v>25367.884999999998</v>
      </c>
      <c r="O73" s="232">
        <v>30849.254277779</v>
      </c>
      <c r="P73" s="919">
        <v>18614.013999999999</v>
      </c>
      <c r="Q73" s="1090">
        <v>24663.108325000001</v>
      </c>
    </row>
    <row r="74" spans="1:17" ht="12" customHeight="1">
      <c r="A74" s="360"/>
      <c r="B74" s="1418" t="s">
        <v>449</v>
      </c>
      <c r="C74" s="232">
        <v>2825.936004443</v>
      </c>
      <c r="D74" s="232">
        <v>4916.6982893009999</v>
      </c>
      <c r="E74" s="232">
        <v>4209.4234893290004</v>
      </c>
      <c r="F74" s="232">
        <v>6288.820090401</v>
      </c>
      <c r="G74" s="232">
        <v>8615.094851242</v>
      </c>
      <c r="H74" s="232">
        <v>5639.4637158380001</v>
      </c>
      <c r="I74" s="232">
        <v>9434.8994363000002</v>
      </c>
      <c r="J74" s="232">
        <v>5658.1770751920003</v>
      </c>
      <c r="K74" s="232">
        <v>7513.642619708</v>
      </c>
      <c r="L74" s="232">
        <v>7074.9041591670002</v>
      </c>
      <c r="M74" s="232">
        <v>7962.9747497500002</v>
      </c>
      <c r="N74" s="232">
        <v>8202.4296610109996</v>
      </c>
      <c r="O74" s="232">
        <v>3917.5437101069997</v>
      </c>
      <c r="P74" s="919">
        <v>5342.3326993430001</v>
      </c>
      <c r="Q74" s="1090">
        <v>6484.0244095620001</v>
      </c>
    </row>
    <row r="75" spans="1:17" ht="12" customHeight="1">
      <c r="A75" s="360"/>
      <c r="B75" s="1418" t="s">
        <v>450</v>
      </c>
      <c r="C75" s="232">
        <v>1607.554511348</v>
      </c>
      <c r="D75" s="232">
        <v>434.40020847599999</v>
      </c>
      <c r="E75" s="232">
        <v>668.46244874400008</v>
      </c>
      <c r="F75" s="232">
        <v>1570.8456929070001</v>
      </c>
      <c r="G75" s="232">
        <v>1157.3141792030001</v>
      </c>
      <c r="H75" s="232">
        <v>344.60952342500002</v>
      </c>
      <c r="I75" s="232">
        <v>603.49378581200006</v>
      </c>
      <c r="J75" s="232">
        <v>1604.423229644</v>
      </c>
      <c r="K75" s="232">
        <v>1232.967632975</v>
      </c>
      <c r="L75" s="232">
        <v>2585.1840491430003</v>
      </c>
      <c r="M75" s="232">
        <v>1345.370940175</v>
      </c>
      <c r="N75" s="232">
        <v>1684.341760973</v>
      </c>
      <c r="O75" s="232">
        <v>1498.8730301600001</v>
      </c>
      <c r="P75" s="919">
        <v>629.97100370800001</v>
      </c>
      <c r="Q75" s="1090">
        <v>844.30279287999997</v>
      </c>
    </row>
    <row r="76" spans="1:17" ht="12" customHeight="1">
      <c r="A76" s="360" t="s">
        <v>10</v>
      </c>
      <c r="B76" s="1419" t="s">
        <v>448</v>
      </c>
      <c r="C76" s="232">
        <v>192738.000896713</v>
      </c>
      <c r="D76" s="232">
        <v>142046.90554467699</v>
      </c>
      <c r="E76" s="232">
        <v>111944.986930496</v>
      </c>
      <c r="F76" s="232">
        <v>118268.88891907901</v>
      </c>
      <c r="G76" s="232">
        <v>121956.145114232</v>
      </c>
      <c r="H76" s="232">
        <v>125161.403563331</v>
      </c>
      <c r="I76" s="232">
        <v>122109.623337429</v>
      </c>
      <c r="J76" s="232">
        <v>119171.900350671</v>
      </c>
      <c r="K76" s="232">
        <v>114337.789934634</v>
      </c>
      <c r="L76" s="232">
        <v>117760.41773940899</v>
      </c>
      <c r="M76" s="232">
        <v>121642.14006374999</v>
      </c>
      <c r="N76" s="232">
        <v>131610.09358264401</v>
      </c>
      <c r="O76" s="232">
        <v>128820.910393115</v>
      </c>
      <c r="P76" s="919">
        <v>145347.85254233799</v>
      </c>
      <c r="Q76" s="1090">
        <v>132263.019506521</v>
      </c>
    </row>
    <row r="77" spans="1:17" ht="12" customHeight="1">
      <c r="A77" s="360"/>
      <c r="B77" s="1418" t="s">
        <v>333</v>
      </c>
      <c r="C77" s="232">
        <v>102610.564100185</v>
      </c>
      <c r="D77" s="232">
        <v>83652.563413775992</v>
      </c>
      <c r="E77" s="232">
        <v>71032.547998736001</v>
      </c>
      <c r="F77" s="232">
        <v>69326.852625617001</v>
      </c>
      <c r="G77" s="232">
        <v>67526.897585958999</v>
      </c>
      <c r="H77" s="232">
        <v>73895.737987715998</v>
      </c>
      <c r="I77" s="232">
        <v>74035.425588514001</v>
      </c>
      <c r="J77" s="232">
        <v>67296.565419513994</v>
      </c>
      <c r="K77" s="232">
        <v>67242.109766296999</v>
      </c>
      <c r="L77" s="232">
        <v>70308.033154115008</v>
      </c>
      <c r="M77" s="232">
        <v>63117.58635215</v>
      </c>
      <c r="N77" s="232">
        <v>68108.943801763002</v>
      </c>
      <c r="O77" s="232">
        <v>66428.728049469006</v>
      </c>
      <c r="P77" s="919">
        <v>74135.141938390996</v>
      </c>
      <c r="Q77" s="1090">
        <v>56179.534889834002</v>
      </c>
    </row>
    <row r="78" spans="1:17" ht="12" customHeight="1">
      <c r="A78" s="360"/>
      <c r="B78" s="1418" t="s">
        <v>700</v>
      </c>
      <c r="C78" s="232">
        <v>48397.119232529003</v>
      </c>
      <c r="D78" s="232">
        <v>16505.841397844</v>
      </c>
      <c r="E78" s="232">
        <v>15045.389323816999</v>
      </c>
      <c r="F78" s="232">
        <v>20081.389229701002</v>
      </c>
      <c r="G78" s="232">
        <v>15772.605650000001</v>
      </c>
      <c r="H78" s="232">
        <v>19697.184371599</v>
      </c>
      <c r="I78" s="232">
        <v>16387.881208841001</v>
      </c>
      <c r="J78" s="232">
        <v>12435.04253825</v>
      </c>
      <c r="K78" s="232">
        <v>17500.703702137998</v>
      </c>
      <c r="L78" s="232">
        <v>15594.317795550001</v>
      </c>
      <c r="M78" s="232">
        <v>23178.861876998999</v>
      </c>
      <c r="N78" s="232">
        <v>29061.375825137002</v>
      </c>
      <c r="O78" s="232">
        <v>25174.628655069999</v>
      </c>
      <c r="P78" s="919">
        <v>34022.536428728999</v>
      </c>
      <c r="Q78" s="1090">
        <v>33485.384596395001</v>
      </c>
    </row>
    <row r="79" spans="1:17" ht="12" customHeight="1">
      <c r="A79" s="360"/>
      <c r="B79" s="1419" t="s">
        <v>202</v>
      </c>
      <c r="C79" s="232">
        <v>41601.197516421998</v>
      </c>
      <c r="D79" s="232">
        <v>41878.172949917003</v>
      </c>
      <c r="E79" s="232">
        <v>25857.519283012</v>
      </c>
      <c r="F79" s="232">
        <v>28850.937684959001</v>
      </c>
      <c r="G79" s="232">
        <v>38646.897071713</v>
      </c>
      <c r="H79" s="232">
        <v>31558.051617279001</v>
      </c>
      <c r="I79" s="232">
        <v>31438.943675139999</v>
      </c>
      <c r="J79" s="232">
        <v>39203.743985458997</v>
      </c>
      <c r="K79" s="232">
        <v>29272.224679443003</v>
      </c>
      <c r="L79" s="232">
        <v>31400.150381018997</v>
      </c>
      <c r="M79" s="232">
        <v>34727.548460883998</v>
      </c>
      <c r="N79" s="232">
        <v>33681.901380249998</v>
      </c>
      <c r="O79" s="232">
        <v>36330.146440379001</v>
      </c>
      <c r="P79" s="919">
        <v>36402.891300921998</v>
      </c>
      <c r="Q79" s="1090">
        <v>41915.080380624</v>
      </c>
    </row>
    <row r="80" spans="1:17" ht="12" customHeight="1">
      <c r="A80" s="360"/>
      <c r="B80" s="1418" t="s">
        <v>450</v>
      </c>
      <c r="C80" s="232">
        <v>129.12004757700001</v>
      </c>
      <c r="D80" s="232">
        <v>10.327783139999999</v>
      </c>
      <c r="E80" s="232">
        <v>9.5303249309999991</v>
      </c>
      <c r="F80" s="232">
        <v>9.7093788019999998</v>
      </c>
      <c r="G80" s="232">
        <v>9.7448065600000007</v>
      </c>
      <c r="H80" s="232">
        <v>10.429586737000001</v>
      </c>
      <c r="I80" s="232">
        <v>247.37286493400001</v>
      </c>
      <c r="J80" s="232">
        <v>236.54840744800001</v>
      </c>
      <c r="K80" s="232">
        <v>322.751786756</v>
      </c>
      <c r="L80" s="232">
        <v>457.916408725</v>
      </c>
      <c r="M80" s="232">
        <v>618.14337371700003</v>
      </c>
      <c r="N80" s="232">
        <v>757.87257549399999</v>
      </c>
      <c r="O80" s="232">
        <v>887.40724819699994</v>
      </c>
      <c r="P80" s="919">
        <v>787.28287429599993</v>
      </c>
      <c r="Q80" s="1090">
        <v>683.01963966800008</v>
      </c>
    </row>
    <row r="81" spans="1:17" ht="12" customHeight="1">
      <c r="A81" s="360" t="s">
        <v>11</v>
      </c>
      <c r="B81" s="1419" t="s">
        <v>336</v>
      </c>
      <c r="C81" s="232">
        <v>227226.292811516</v>
      </c>
      <c r="D81" s="232">
        <v>241420.438961509</v>
      </c>
      <c r="E81" s="232">
        <v>241308.27980975399</v>
      </c>
      <c r="F81" s="232">
        <v>245385.87441272102</v>
      </c>
      <c r="G81" s="232">
        <v>243853.09231056599</v>
      </c>
      <c r="H81" s="232">
        <v>266880.07549996697</v>
      </c>
      <c r="I81" s="232">
        <v>276963.21194277401</v>
      </c>
      <c r="J81" s="232">
        <v>289100.40471156698</v>
      </c>
      <c r="K81" s="232">
        <v>294592.91928427503</v>
      </c>
      <c r="L81" s="232">
        <v>297631.32002423401</v>
      </c>
      <c r="M81" s="232">
        <v>302319.77584332897</v>
      </c>
      <c r="N81" s="232">
        <v>302558.09661769902</v>
      </c>
      <c r="O81" s="232">
        <v>308142.640728142</v>
      </c>
      <c r="P81" s="919">
        <v>295690.43624428601</v>
      </c>
      <c r="Q81" s="1090">
        <v>291099.084026456</v>
      </c>
    </row>
    <row r="82" spans="1:17" ht="12" customHeight="1">
      <c r="A82" s="360"/>
      <c r="B82" s="1418" t="s">
        <v>440</v>
      </c>
      <c r="C82" s="232">
        <v>1990.1854264999999</v>
      </c>
      <c r="D82" s="232">
        <v>0</v>
      </c>
      <c r="E82" s="232">
        <v>0</v>
      </c>
      <c r="F82" s="232">
        <v>0</v>
      </c>
      <c r="G82" s="232">
        <v>0</v>
      </c>
      <c r="H82" s="232">
        <v>0</v>
      </c>
      <c r="I82" s="232">
        <v>0</v>
      </c>
      <c r="J82" s="232">
        <v>0</v>
      </c>
      <c r="K82" s="232">
        <v>0</v>
      </c>
      <c r="L82" s="232">
        <v>0</v>
      </c>
      <c r="M82" s="232">
        <v>0</v>
      </c>
      <c r="N82" s="912">
        <v>0</v>
      </c>
      <c r="O82" s="912">
        <v>0</v>
      </c>
      <c r="P82" s="919">
        <v>0</v>
      </c>
      <c r="Q82" s="1090">
        <v>0</v>
      </c>
    </row>
    <row r="83" spans="1:17" ht="12" customHeight="1">
      <c r="A83" s="360"/>
      <c r="B83" s="1418" t="s">
        <v>441</v>
      </c>
      <c r="C83" s="232">
        <v>5773.9825936130001</v>
      </c>
      <c r="D83" s="232">
        <v>5498.9989996069999</v>
      </c>
      <c r="E83" s="232">
        <v>3075.6530212990001</v>
      </c>
      <c r="F83" s="232">
        <v>3272.757897515</v>
      </c>
      <c r="G83" s="232">
        <v>3198.4698704860002</v>
      </c>
      <c r="H83" s="232">
        <v>3579.7084883809998</v>
      </c>
      <c r="I83" s="232">
        <v>3763.7709984920002</v>
      </c>
      <c r="J83" s="232">
        <v>3459.2188028720002</v>
      </c>
      <c r="K83" s="232">
        <v>3421.5460300240002</v>
      </c>
      <c r="L83" s="232">
        <v>3358.7533324320002</v>
      </c>
      <c r="M83" s="232">
        <v>3480.1134628929999</v>
      </c>
      <c r="N83" s="232">
        <v>3291.339180595</v>
      </c>
      <c r="O83" s="232">
        <v>3459.6143320659999</v>
      </c>
      <c r="P83" s="919">
        <v>3073.6314176840001</v>
      </c>
      <c r="Q83" s="1090">
        <v>3617.3432851829998</v>
      </c>
    </row>
    <row r="84" spans="1:17" ht="12" customHeight="1">
      <c r="A84" s="360"/>
      <c r="B84" s="1418" t="s">
        <v>442</v>
      </c>
      <c r="C84" s="232">
        <v>190174.258360554</v>
      </c>
      <c r="D84" s="232">
        <v>183677.401604969</v>
      </c>
      <c r="E84" s="232">
        <v>182179.80897679902</v>
      </c>
      <c r="F84" s="232">
        <v>179489.67961510702</v>
      </c>
      <c r="G84" s="232">
        <v>170234.10093503099</v>
      </c>
      <c r="H84" s="232">
        <v>189598.32336399599</v>
      </c>
      <c r="I84" s="232">
        <v>188499.23117519499</v>
      </c>
      <c r="J84" s="232">
        <v>189626.718212771</v>
      </c>
      <c r="K84" s="232">
        <v>189278.688917308</v>
      </c>
      <c r="L84" s="232">
        <v>187419.82003837201</v>
      </c>
      <c r="M84" s="232">
        <v>180931.08636919799</v>
      </c>
      <c r="N84" s="232">
        <v>175423.82871481602</v>
      </c>
      <c r="O84" s="232">
        <v>179428.23319800899</v>
      </c>
      <c r="P84" s="919">
        <v>174770.14271591901</v>
      </c>
      <c r="Q84" s="1090">
        <v>177579.569813882</v>
      </c>
    </row>
    <row r="85" spans="1:17" ht="12" customHeight="1">
      <c r="A85" s="360"/>
      <c r="B85" s="1418" t="s">
        <v>443</v>
      </c>
      <c r="C85" s="232">
        <v>29287.866430849004</v>
      </c>
      <c r="D85" s="232">
        <v>52244.038356933001</v>
      </c>
      <c r="E85" s="232">
        <v>56052.817811656001</v>
      </c>
      <c r="F85" s="232">
        <v>62623.436900098997</v>
      </c>
      <c r="G85" s="232">
        <v>70420.521505049008</v>
      </c>
      <c r="H85" s="232">
        <v>73702.043647590006</v>
      </c>
      <c r="I85" s="232">
        <v>84700.209769087</v>
      </c>
      <c r="J85" s="232">
        <v>96014.467695923988</v>
      </c>
      <c r="K85" s="232">
        <v>101892.684336943</v>
      </c>
      <c r="L85" s="232">
        <v>106852.74665343</v>
      </c>
      <c r="M85" s="232">
        <v>117908.57601123801</v>
      </c>
      <c r="N85" s="232">
        <v>123842.92872228801</v>
      </c>
      <c r="O85" s="232">
        <v>125254.793198067</v>
      </c>
      <c r="P85" s="919">
        <v>117846.662110683</v>
      </c>
      <c r="Q85" s="1090">
        <v>109902.17092739101</v>
      </c>
    </row>
    <row r="86" spans="1:17" ht="12" customHeight="1">
      <c r="A86" s="360" t="s">
        <v>98</v>
      </c>
      <c r="B86" s="1419" t="s">
        <v>444</v>
      </c>
      <c r="C86" s="232">
        <v>1845.2710189190002</v>
      </c>
      <c r="D86" s="232">
        <v>809.23384929999997</v>
      </c>
      <c r="E86" s="232">
        <v>795.0217850890001</v>
      </c>
      <c r="F86" s="232">
        <v>795.851531765</v>
      </c>
      <c r="G86" s="232">
        <v>796.15301438799997</v>
      </c>
      <c r="H86" s="232">
        <v>3070.8874698540003</v>
      </c>
      <c r="I86" s="232">
        <v>3079.0758665190001</v>
      </c>
      <c r="J86" s="232">
        <v>3104.1450634790003</v>
      </c>
      <c r="K86" s="232">
        <v>3104.3320252920003</v>
      </c>
      <c r="L86" s="232">
        <v>3104.5261541990003</v>
      </c>
      <c r="M86" s="232">
        <v>3104.6144400180001</v>
      </c>
      <c r="N86" s="232">
        <v>3104.7193083130001</v>
      </c>
      <c r="O86" s="232">
        <v>3105.3968707560002</v>
      </c>
      <c r="P86" s="232">
        <v>2034.966483225</v>
      </c>
      <c r="Q86" s="797">
        <v>2035.3538816380001</v>
      </c>
    </row>
    <row r="87" spans="1:17" ht="24.2" customHeight="1">
      <c r="A87" s="360" t="s">
        <v>97</v>
      </c>
      <c r="B87" s="1419" t="s">
        <v>701</v>
      </c>
      <c r="C87" s="232">
        <v>24023.531123969002</v>
      </c>
      <c r="D87" s="232">
        <v>24369.816223333</v>
      </c>
      <c r="E87" s="232">
        <v>25495.074335085003</v>
      </c>
      <c r="F87" s="232">
        <v>25731.158074627998</v>
      </c>
      <c r="G87" s="232">
        <v>24853.382142881001</v>
      </c>
      <c r="H87" s="232">
        <v>28391.305551418001</v>
      </c>
      <c r="I87" s="232">
        <v>28442.253231955001</v>
      </c>
      <c r="J87" s="232">
        <v>28102.245960330001</v>
      </c>
      <c r="K87" s="232">
        <v>27370.501638055001</v>
      </c>
      <c r="L87" s="232">
        <v>27876.524833944</v>
      </c>
      <c r="M87" s="232">
        <v>27685.452899963999</v>
      </c>
      <c r="N87" s="232">
        <v>28135.651813296998</v>
      </c>
      <c r="O87" s="232">
        <v>28665.371223171998</v>
      </c>
      <c r="P87" s="232">
        <v>27944.020876045</v>
      </c>
      <c r="Q87" s="797">
        <v>28428.423729422</v>
      </c>
    </row>
    <row r="88" spans="1:17" ht="12" customHeight="1">
      <c r="A88" s="361"/>
      <c r="B88" s="1418" t="s">
        <v>762</v>
      </c>
      <c r="C88" s="232">
        <v>23340.991973912998</v>
      </c>
      <c r="D88" s="232">
        <v>23568.427232210001</v>
      </c>
      <c r="E88" s="232">
        <v>24716.595748854998</v>
      </c>
      <c r="F88" s="232">
        <v>24938.384961262</v>
      </c>
      <c r="G88" s="232">
        <v>24048.892052520998</v>
      </c>
      <c r="H88" s="232">
        <v>27577.421480863999</v>
      </c>
      <c r="I88" s="232">
        <v>27652.49519555</v>
      </c>
      <c r="J88" s="232">
        <v>27254.105427165003</v>
      </c>
      <c r="K88" s="232">
        <v>26541.887287988997</v>
      </c>
      <c r="L88" s="232">
        <v>27013.587082573998</v>
      </c>
      <c r="M88" s="232">
        <v>26814.514814080998</v>
      </c>
      <c r="N88" s="232">
        <v>27262.322577535997</v>
      </c>
      <c r="O88" s="232">
        <v>27789.148943112003</v>
      </c>
      <c r="P88" s="919">
        <v>27039.507488856998</v>
      </c>
      <c r="Q88" s="1090">
        <v>27593.108340608</v>
      </c>
    </row>
    <row r="89" spans="1:17" ht="12" customHeight="1">
      <c r="A89" s="361"/>
      <c r="B89" s="1418" t="s">
        <v>452</v>
      </c>
      <c r="C89" s="232">
        <v>110.148612568</v>
      </c>
      <c r="D89" s="232">
        <v>182.15998498300002</v>
      </c>
      <c r="E89" s="232">
        <v>164.67318423</v>
      </c>
      <c r="F89" s="232">
        <v>164.95456352600002</v>
      </c>
      <c r="G89" s="232">
        <v>154.94471204799999</v>
      </c>
      <c r="H89" s="232">
        <v>134.500966382</v>
      </c>
      <c r="I89" s="232">
        <v>121.694575601</v>
      </c>
      <c r="J89" s="232">
        <v>120.20537894500001</v>
      </c>
      <c r="K89" s="232">
        <v>114.132960099</v>
      </c>
      <c r="L89" s="232">
        <v>118.863007568</v>
      </c>
      <c r="M89" s="232">
        <v>127.164699351</v>
      </c>
      <c r="N89" s="232">
        <v>135.99657882900001</v>
      </c>
      <c r="O89" s="232">
        <v>126.214675298</v>
      </c>
      <c r="P89" s="919">
        <v>146.61803329100002</v>
      </c>
      <c r="Q89" s="1090">
        <v>138.24507374000001</v>
      </c>
    </row>
    <row r="90" spans="1:17" ht="12" customHeight="1">
      <c r="A90" s="361"/>
      <c r="B90" s="1418" t="s">
        <v>453</v>
      </c>
      <c r="C90" s="232">
        <v>572.39053748799995</v>
      </c>
      <c r="D90" s="232">
        <v>619.22900613999991</v>
      </c>
      <c r="E90" s="232">
        <v>613.80540199999996</v>
      </c>
      <c r="F90" s="232">
        <v>627.81854984000006</v>
      </c>
      <c r="G90" s="232">
        <v>649.54537831200003</v>
      </c>
      <c r="H90" s="232">
        <v>679.383104172</v>
      </c>
      <c r="I90" s="232">
        <v>668.06346080399999</v>
      </c>
      <c r="J90" s="232">
        <v>727.93515421999996</v>
      </c>
      <c r="K90" s="232">
        <v>714.48138996700004</v>
      </c>
      <c r="L90" s="232">
        <v>744.07474380200006</v>
      </c>
      <c r="M90" s="232">
        <v>743.77338653200002</v>
      </c>
      <c r="N90" s="232">
        <v>737.33265693199996</v>
      </c>
      <c r="O90" s="232">
        <v>750.00760476200003</v>
      </c>
      <c r="P90" s="919">
        <v>757.89535389700006</v>
      </c>
      <c r="Q90" s="1090">
        <v>697.07031507399995</v>
      </c>
    </row>
    <row r="91" spans="1:17" ht="12" customHeight="1">
      <c r="A91" s="360" t="s">
        <v>125</v>
      </c>
      <c r="B91" s="1419" t="s">
        <v>454</v>
      </c>
      <c r="C91" s="232">
        <v>6011.1439079250003</v>
      </c>
      <c r="D91" s="232">
        <v>3455.9021096289998</v>
      </c>
      <c r="E91" s="232">
        <v>2234.2577294069997</v>
      </c>
      <c r="F91" s="232">
        <v>2023.7864834299999</v>
      </c>
      <c r="G91" s="232">
        <v>1991.659161408</v>
      </c>
      <c r="H91" s="232">
        <v>3203.453471842</v>
      </c>
      <c r="I91" s="232">
        <v>2919.9609656749999</v>
      </c>
      <c r="J91" s="232">
        <v>2889.5367743019997</v>
      </c>
      <c r="K91" s="232">
        <v>2510.8919152539997</v>
      </c>
      <c r="L91" s="232">
        <v>3778.3940842060001</v>
      </c>
      <c r="M91" s="232">
        <v>3115.4334414320001</v>
      </c>
      <c r="N91" s="232">
        <v>6343.0795934710004</v>
      </c>
      <c r="O91" s="232">
        <v>6300.9546361360008</v>
      </c>
      <c r="P91" s="919">
        <v>7131.1627770320001</v>
      </c>
      <c r="Q91" s="1090">
        <v>7242.8679633600004</v>
      </c>
    </row>
    <row r="92" spans="1:17" ht="12" customHeight="1">
      <c r="A92" s="360" t="s">
        <v>203</v>
      </c>
      <c r="B92" s="1419" t="s">
        <v>455</v>
      </c>
      <c r="C92" s="232">
        <v>108445.522238326</v>
      </c>
      <c r="D92" s="232">
        <v>99097.235877772997</v>
      </c>
      <c r="E92" s="232">
        <v>101359.701832917</v>
      </c>
      <c r="F92" s="232">
        <v>98916.643180957006</v>
      </c>
      <c r="G92" s="232">
        <v>84960.890387676991</v>
      </c>
      <c r="H92" s="232">
        <v>96646.865376722999</v>
      </c>
      <c r="I92" s="232">
        <v>76639.489297266002</v>
      </c>
      <c r="J92" s="232">
        <v>76842.239530868013</v>
      </c>
      <c r="K92" s="232">
        <v>75176.759521382992</v>
      </c>
      <c r="L92" s="232">
        <v>64182.888529994001</v>
      </c>
      <c r="M92" s="232">
        <v>67759.262031731996</v>
      </c>
      <c r="N92" s="232">
        <v>63480.859239224999</v>
      </c>
      <c r="O92" s="232">
        <v>55655.69096303</v>
      </c>
      <c r="P92" s="919">
        <v>62207.024385905999</v>
      </c>
      <c r="Q92" s="1090">
        <v>56875.122112268</v>
      </c>
    </row>
    <row r="93" spans="1:17" ht="12" customHeight="1">
      <c r="A93" s="1204" t="s">
        <v>309</v>
      </c>
      <c r="B93" s="1420"/>
      <c r="C93" s="1072"/>
      <c r="D93" s="1072"/>
      <c r="E93" s="1415"/>
      <c r="F93" s="1415"/>
      <c r="G93" s="1415"/>
      <c r="H93" s="1415"/>
      <c r="I93" s="1415"/>
      <c r="J93" s="1415"/>
      <c r="K93" s="1415"/>
      <c r="L93" s="1415"/>
      <c r="M93" s="1415"/>
      <c r="N93" s="1415"/>
      <c r="O93" s="1415"/>
      <c r="P93" s="1423"/>
      <c r="Q93" s="1094"/>
    </row>
    <row r="94" spans="1:17" ht="12" customHeight="1">
      <c r="A94" s="362" t="s">
        <v>8</v>
      </c>
      <c r="B94" s="1421" t="s">
        <v>456</v>
      </c>
      <c r="C94" s="232">
        <v>989871.29434007406</v>
      </c>
      <c r="D94" s="232">
        <v>918307.26498061407</v>
      </c>
      <c r="E94" s="232">
        <v>907719.79862356093</v>
      </c>
      <c r="F94" s="232">
        <v>918647.45006281498</v>
      </c>
      <c r="G94" s="232">
        <v>901854.08470745198</v>
      </c>
      <c r="H94" s="232">
        <v>954252.5145163259</v>
      </c>
      <c r="I94" s="232">
        <v>952451.85660361103</v>
      </c>
      <c r="J94" s="232">
        <v>949132.33391181892</v>
      </c>
      <c r="K94" s="232">
        <v>957330.28128540702</v>
      </c>
      <c r="L94" s="232">
        <v>955073.85251392704</v>
      </c>
      <c r="M94" s="232">
        <v>959417.69107156398</v>
      </c>
      <c r="N94" s="232">
        <v>980154.83154580893</v>
      </c>
      <c r="O94" s="932">
        <v>973591.11983477301</v>
      </c>
      <c r="P94" s="919">
        <v>974814.70210830297</v>
      </c>
      <c r="Q94" s="1090">
        <v>977675.68583164294</v>
      </c>
    </row>
    <row r="95" spans="1:17" ht="12" customHeight="1">
      <c r="A95" s="360"/>
      <c r="B95" s="1419" t="s">
        <v>96</v>
      </c>
      <c r="C95" s="232">
        <v>917158.14901195292</v>
      </c>
      <c r="D95" s="232">
        <v>852264.17157134693</v>
      </c>
      <c r="E95" s="232">
        <v>842363.84960171802</v>
      </c>
      <c r="F95" s="232">
        <v>853431.10416571202</v>
      </c>
      <c r="G95" s="232">
        <v>831760.96287623304</v>
      </c>
      <c r="H95" s="232">
        <v>882441.23754432891</v>
      </c>
      <c r="I95" s="232">
        <v>879007.27114356507</v>
      </c>
      <c r="J95" s="232">
        <v>877666.29727455799</v>
      </c>
      <c r="K95" s="232">
        <v>880729.24362353096</v>
      </c>
      <c r="L95" s="232">
        <v>880974.629118838</v>
      </c>
      <c r="M95" s="232">
        <v>883642.47454120195</v>
      </c>
      <c r="N95" s="232">
        <v>902007.89111327613</v>
      </c>
      <c r="O95" s="232">
        <v>899178.78048530407</v>
      </c>
      <c r="P95" s="919">
        <v>889504.12960391201</v>
      </c>
      <c r="Q95" s="1090">
        <v>894967.54161092499</v>
      </c>
    </row>
    <row r="96" spans="1:17">
      <c r="A96" s="360"/>
      <c r="B96" s="1419" t="s">
        <v>457</v>
      </c>
      <c r="C96" s="232">
        <v>184696.89242224599</v>
      </c>
      <c r="D96" s="232">
        <v>162639.274590288</v>
      </c>
      <c r="E96" s="232">
        <v>174429.19754762499</v>
      </c>
      <c r="F96" s="232">
        <v>181053.21663516801</v>
      </c>
      <c r="G96" s="232">
        <v>184103.08658646501</v>
      </c>
      <c r="H96" s="232">
        <v>191841.31842995199</v>
      </c>
      <c r="I96" s="232">
        <v>187296.84695340198</v>
      </c>
      <c r="J96" s="232">
        <v>187662.968860358</v>
      </c>
      <c r="K96" s="232">
        <v>185379.04222445498</v>
      </c>
      <c r="L96" s="232">
        <v>188062.34298894598</v>
      </c>
      <c r="M96" s="232">
        <v>196338.94675902498</v>
      </c>
      <c r="N96" s="232">
        <v>208290.305029271</v>
      </c>
      <c r="O96" s="232">
        <v>194207.80925171601</v>
      </c>
      <c r="P96" s="919">
        <v>161672.73116677999</v>
      </c>
      <c r="Q96" s="1090">
        <v>183244.98656011699</v>
      </c>
    </row>
    <row r="97" spans="1:17" ht="12" customHeight="1">
      <c r="A97" s="360"/>
      <c r="B97" s="1419" t="s">
        <v>563</v>
      </c>
      <c r="C97" s="232">
        <v>220435.59017030901</v>
      </c>
      <c r="D97" s="232">
        <v>214755.05856776703</v>
      </c>
      <c r="E97" s="232">
        <v>202837.13662997101</v>
      </c>
      <c r="F97" s="232">
        <v>198282.71376428602</v>
      </c>
      <c r="G97" s="232">
        <v>194116.807656444</v>
      </c>
      <c r="H97" s="232">
        <v>206401.68066481099</v>
      </c>
      <c r="I97" s="232">
        <v>205191.980922647</v>
      </c>
      <c r="J97" s="232">
        <v>209610.922372801</v>
      </c>
      <c r="K97" s="232">
        <v>209944.87785513001</v>
      </c>
      <c r="L97" s="232">
        <v>211537.43197941501</v>
      </c>
      <c r="M97" s="232">
        <v>209219.82354497199</v>
      </c>
      <c r="N97" s="232">
        <v>209189.24890994502</v>
      </c>
      <c r="O97" s="232">
        <v>212521.951787775</v>
      </c>
      <c r="P97" s="919">
        <v>229706.14691464</v>
      </c>
      <c r="Q97" s="1090">
        <v>216379.64359274899</v>
      </c>
    </row>
    <row r="98" spans="1:17" ht="12" customHeight="1">
      <c r="A98" s="360"/>
      <c r="B98" s="1419" t="s">
        <v>459</v>
      </c>
      <c r="C98" s="232">
        <v>512025.66641939804</v>
      </c>
      <c r="D98" s="232">
        <v>474869.83841329196</v>
      </c>
      <c r="E98" s="232">
        <v>465097.51542412199</v>
      </c>
      <c r="F98" s="232">
        <v>474095.173766258</v>
      </c>
      <c r="G98" s="232">
        <v>453541.068633324</v>
      </c>
      <c r="H98" s="232">
        <v>484198.23844956601</v>
      </c>
      <c r="I98" s="232">
        <v>486518.44326751598</v>
      </c>
      <c r="J98" s="232">
        <v>480392.40604139899</v>
      </c>
      <c r="K98" s="232">
        <v>485405.32354394603</v>
      </c>
      <c r="L98" s="232">
        <v>481374.85415047698</v>
      </c>
      <c r="M98" s="232">
        <v>478083.70423720498</v>
      </c>
      <c r="N98" s="232">
        <v>484528.33717406</v>
      </c>
      <c r="O98" s="232">
        <v>492449.01944581303</v>
      </c>
      <c r="P98" s="919">
        <v>498125.25152249204</v>
      </c>
      <c r="Q98" s="1090">
        <v>495342.91145805898</v>
      </c>
    </row>
    <row r="99" spans="1:17" ht="12" customHeight="1">
      <c r="A99" s="360"/>
      <c r="B99" s="1419" t="s">
        <v>460</v>
      </c>
      <c r="C99" s="232">
        <v>72713.145328120998</v>
      </c>
      <c r="D99" s="232">
        <v>66043.093409266992</v>
      </c>
      <c r="E99" s="232">
        <v>65355.949021843</v>
      </c>
      <c r="F99" s="232">
        <v>65216.345897102998</v>
      </c>
      <c r="G99" s="232">
        <v>70093.121831219003</v>
      </c>
      <c r="H99" s="232">
        <v>71811.276971996995</v>
      </c>
      <c r="I99" s="232">
        <v>73444.585460046001</v>
      </c>
      <c r="J99" s="232">
        <v>71466.036637261001</v>
      </c>
      <c r="K99" s="232">
        <v>76601.037661876006</v>
      </c>
      <c r="L99" s="232">
        <v>74099.223395088993</v>
      </c>
      <c r="M99" s="232">
        <v>75775.216530361999</v>
      </c>
      <c r="N99" s="232">
        <v>78146.940432532996</v>
      </c>
      <c r="O99" s="232">
        <v>74412.339349468995</v>
      </c>
      <c r="P99" s="919">
        <v>85310.572504390992</v>
      </c>
      <c r="Q99" s="1090">
        <v>82708.144220717993</v>
      </c>
    </row>
    <row r="100" spans="1:17" ht="12" customHeight="1">
      <c r="A100" s="360"/>
      <c r="B100" s="1419" t="s">
        <v>457</v>
      </c>
      <c r="C100" s="232">
        <v>30274.277540782001</v>
      </c>
      <c r="D100" s="232">
        <v>27384.324440331002</v>
      </c>
      <c r="E100" s="232">
        <v>27651.700896825001</v>
      </c>
      <c r="F100" s="232">
        <v>26707.050792280999</v>
      </c>
      <c r="G100" s="232">
        <v>31694.165024377002</v>
      </c>
      <c r="H100" s="232">
        <v>30355.635826040998</v>
      </c>
      <c r="I100" s="232">
        <v>31596.447561918998</v>
      </c>
      <c r="J100" s="232">
        <v>28119.155415799003</v>
      </c>
      <c r="K100" s="232">
        <v>30041.900951151998</v>
      </c>
      <c r="L100" s="232">
        <v>27637.072717988998</v>
      </c>
      <c r="M100" s="232">
        <v>33878.343126107</v>
      </c>
      <c r="N100" s="232">
        <v>35503.270530912996</v>
      </c>
      <c r="O100" s="232">
        <v>31113.943530892</v>
      </c>
      <c r="P100" s="919">
        <v>42593.635387704999</v>
      </c>
      <c r="Q100" s="1090">
        <v>38403.501846387</v>
      </c>
    </row>
    <row r="101" spans="1:17" ht="12" customHeight="1">
      <c r="A101" s="360"/>
      <c r="B101" s="1419" t="s">
        <v>563</v>
      </c>
      <c r="C101" s="232">
        <v>4969.2125983629994</v>
      </c>
      <c r="D101" s="232">
        <v>4375.453563563</v>
      </c>
      <c r="E101" s="232">
        <v>4512.4284362090002</v>
      </c>
      <c r="F101" s="232">
        <v>4724.0282305809997</v>
      </c>
      <c r="G101" s="232">
        <v>4609.4627923009994</v>
      </c>
      <c r="H101" s="232">
        <v>4238.6803847869996</v>
      </c>
      <c r="I101" s="232">
        <v>4383.3050079140003</v>
      </c>
      <c r="J101" s="232">
        <v>4084.46100204</v>
      </c>
      <c r="K101" s="232">
        <v>4272.165754265</v>
      </c>
      <c r="L101" s="232">
        <v>4564.4937932069997</v>
      </c>
      <c r="M101" s="232">
        <v>3313.2971754280002</v>
      </c>
      <c r="N101" s="232">
        <v>2862.2866007209996</v>
      </c>
      <c r="O101" s="232">
        <v>4019.6660337210001</v>
      </c>
      <c r="P101" s="919">
        <v>3736.997518658</v>
      </c>
      <c r="Q101" s="1090">
        <v>4135.2409767529998</v>
      </c>
    </row>
    <row r="102" spans="1:17" ht="12" customHeight="1">
      <c r="A102" s="360"/>
      <c r="B102" s="1419" t="s">
        <v>459</v>
      </c>
      <c r="C102" s="232">
        <v>37469.655188975994</v>
      </c>
      <c r="D102" s="232">
        <v>34283.315405373003</v>
      </c>
      <c r="E102" s="232">
        <v>33191.819688809002</v>
      </c>
      <c r="F102" s="232">
        <v>33785.266874241002</v>
      </c>
      <c r="G102" s="232">
        <v>33789.494014541</v>
      </c>
      <c r="H102" s="232">
        <v>37216.960761169001</v>
      </c>
      <c r="I102" s="232">
        <v>37464.832890213002</v>
      </c>
      <c r="J102" s="232">
        <v>39262.420219421998</v>
      </c>
      <c r="K102" s="232">
        <v>42286.970956458994</v>
      </c>
      <c r="L102" s="232">
        <v>41897.656883892996</v>
      </c>
      <c r="M102" s="232">
        <v>38583.576228826998</v>
      </c>
      <c r="N102" s="232">
        <v>39781.383300899004</v>
      </c>
      <c r="O102" s="232">
        <v>39278.729784855997</v>
      </c>
      <c r="P102" s="919">
        <v>38979.939598028002</v>
      </c>
      <c r="Q102" s="1090">
        <v>40169.401397578004</v>
      </c>
    </row>
    <row r="103" spans="1:17" ht="12" customHeight="1">
      <c r="A103" s="360" t="s">
        <v>9</v>
      </c>
      <c r="B103" s="1421" t="s">
        <v>462</v>
      </c>
      <c r="C103" s="232">
        <v>436.21563698</v>
      </c>
      <c r="D103" s="232">
        <v>5182.5799414200001</v>
      </c>
      <c r="E103" s="232">
        <v>3988.1324139199996</v>
      </c>
      <c r="F103" s="232">
        <v>2822.3920423199997</v>
      </c>
      <c r="G103" s="232">
        <v>3132.4966359199998</v>
      </c>
      <c r="H103" s="232">
        <v>2039.551887591</v>
      </c>
      <c r="I103" s="232">
        <v>1809.446767591</v>
      </c>
      <c r="J103" s="232">
        <v>4731.6335511910002</v>
      </c>
      <c r="K103" s="232">
        <v>2177.8458075909998</v>
      </c>
      <c r="L103" s="232">
        <v>2720.311887591</v>
      </c>
      <c r="M103" s="232">
        <v>3307.2464287910002</v>
      </c>
      <c r="N103" s="232">
        <v>3155.0295597909999</v>
      </c>
      <c r="O103" s="232">
        <v>3395.4632848910001</v>
      </c>
      <c r="P103" s="919">
        <v>4778.0899274030007</v>
      </c>
      <c r="Q103" s="1090">
        <v>2740.628374803</v>
      </c>
    </row>
    <row r="104" spans="1:17" ht="12" customHeight="1">
      <c r="A104" s="360" t="s">
        <v>10</v>
      </c>
      <c r="B104" s="1421" t="s">
        <v>463</v>
      </c>
      <c r="C104" s="232">
        <v>57215.275297082</v>
      </c>
      <c r="D104" s="232">
        <v>52434.389103515001</v>
      </c>
      <c r="E104" s="232">
        <v>41575.749795269003</v>
      </c>
      <c r="F104" s="232">
        <v>39221.463175500001</v>
      </c>
      <c r="G104" s="232">
        <v>36070.050901413</v>
      </c>
      <c r="H104" s="232">
        <v>44831.629169186999</v>
      </c>
      <c r="I104" s="232">
        <v>41324.738708489</v>
      </c>
      <c r="J104" s="232">
        <v>46098.819176756006</v>
      </c>
      <c r="K104" s="232">
        <v>39010.642591903998</v>
      </c>
      <c r="L104" s="232">
        <v>38248.501867534003</v>
      </c>
      <c r="M104" s="232">
        <v>43426.174680417003</v>
      </c>
      <c r="N104" s="232">
        <v>39892.899926065998</v>
      </c>
      <c r="O104" s="232">
        <v>40973.887292730004</v>
      </c>
      <c r="P104" s="919">
        <v>40983.076196299997</v>
      </c>
      <c r="Q104" s="1090">
        <v>37240.891573086003</v>
      </c>
    </row>
    <row r="105" spans="1:17" ht="12" customHeight="1">
      <c r="A105" s="360" t="s">
        <v>11</v>
      </c>
      <c r="B105" s="1421" t="s">
        <v>702</v>
      </c>
      <c r="C105" s="232">
        <v>16862.622968162003</v>
      </c>
      <c r="D105" s="232">
        <v>16034.245487845001</v>
      </c>
      <c r="E105" s="232">
        <v>14449.152758904998</v>
      </c>
      <c r="F105" s="232">
        <v>14145.671521714001</v>
      </c>
      <c r="G105" s="232">
        <v>12664.893289666001</v>
      </c>
      <c r="H105" s="232">
        <v>12416.582813348999</v>
      </c>
      <c r="I105" s="232">
        <v>12584.081048976001</v>
      </c>
      <c r="J105" s="232">
        <v>14702.938682692</v>
      </c>
      <c r="K105" s="232">
        <v>14761.465491630999</v>
      </c>
      <c r="L105" s="232">
        <v>15677.544844092999</v>
      </c>
      <c r="M105" s="232">
        <v>14956.499780119</v>
      </c>
      <c r="N105" s="232">
        <v>19869.256981238999</v>
      </c>
      <c r="O105" s="232">
        <v>21807.309277416</v>
      </c>
      <c r="P105" s="919">
        <v>20416.129598865002</v>
      </c>
      <c r="Q105" s="1090">
        <v>16245.960219831</v>
      </c>
    </row>
    <row r="106" spans="1:17" ht="12" customHeight="1">
      <c r="A106" s="360" t="s">
        <v>98</v>
      </c>
      <c r="B106" s="1421" t="s">
        <v>532</v>
      </c>
      <c r="C106" s="232">
        <v>35748.308649603998</v>
      </c>
      <c r="D106" s="232">
        <v>26636.020539781999</v>
      </c>
      <c r="E106" s="232">
        <v>27792.719848108998</v>
      </c>
      <c r="F106" s="232">
        <v>27531.026353277</v>
      </c>
      <c r="G106" s="232">
        <v>22595.716872241999</v>
      </c>
      <c r="H106" s="232">
        <v>34781.638586836001</v>
      </c>
      <c r="I106" s="232">
        <v>33474.257420643</v>
      </c>
      <c r="J106" s="232">
        <v>34834.858586445996</v>
      </c>
      <c r="K106" s="232">
        <v>36109.543012601003</v>
      </c>
      <c r="L106" s="232">
        <v>35323.707910083998</v>
      </c>
      <c r="M106" s="232">
        <v>33473.477546902999</v>
      </c>
      <c r="N106" s="232">
        <v>34633.621560455002</v>
      </c>
      <c r="O106" s="232">
        <v>35066.760257629998</v>
      </c>
      <c r="P106" s="919">
        <v>36154.894695055002</v>
      </c>
      <c r="Q106" s="1090">
        <v>37156.450468488998</v>
      </c>
    </row>
    <row r="107" spans="1:17" ht="12" customHeight="1">
      <c r="A107" s="360"/>
      <c r="B107" s="1419" t="s">
        <v>96</v>
      </c>
      <c r="C107" s="232">
        <v>22804.108529215002</v>
      </c>
      <c r="D107" s="232">
        <v>17905.678421614</v>
      </c>
      <c r="E107" s="232">
        <v>18802.677995157999</v>
      </c>
      <c r="F107" s="232">
        <v>19050.573381376998</v>
      </c>
      <c r="G107" s="232">
        <v>13881.164207942002</v>
      </c>
      <c r="H107" s="232">
        <v>21636.631665026998</v>
      </c>
      <c r="I107" s="232">
        <v>21720.709679225001</v>
      </c>
      <c r="J107" s="232">
        <v>22087.875588203002</v>
      </c>
      <c r="K107" s="232">
        <v>22075.594025879</v>
      </c>
      <c r="L107" s="232">
        <v>22140.872960784</v>
      </c>
      <c r="M107" s="232">
        <v>21240.44533038</v>
      </c>
      <c r="N107" s="232">
        <v>21873.690388715</v>
      </c>
      <c r="O107" s="232">
        <v>22740.390188021</v>
      </c>
      <c r="P107" s="919">
        <v>24040.447757239999</v>
      </c>
      <c r="Q107" s="1090">
        <v>23707.407932907001</v>
      </c>
    </row>
    <row r="108" spans="1:17" ht="12" customHeight="1">
      <c r="A108" s="360"/>
      <c r="B108" s="1419" t="s">
        <v>421</v>
      </c>
      <c r="C108" s="232">
        <v>12944.200120388999</v>
      </c>
      <c r="D108" s="232">
        <v>8730.3421181680005</v>
      </c>
      <c r="E108" s="232">
        <v>8990.0418529510007</v>
      </c>
      <c r="F108" s="232">
        <v>8480.4529719000002</v>
      </c>
      <c r="G108" s="232">
        <v>8714.5526642999994</v>
      </c>
      <c r="H108" s="232">
        <v>13145.006921808999</v>
      </c>
      <c r="I108" s="232">
        <v>11753.547741418</v>
      </c>
      <c r="J108" s="232">
        <v>12746.982998243</v>
      </c>
      <c r="K108" s="232">
        <v>14033.948986722</v>
      </c>
      <c r="L108" s="232">
        <v>13182.834949300001</v>
      </c>
      <c r="M108" s="232">
        <v>12233.032216523001</v>
      </c>
      <c r="N108" s="232">
        <v>12759.93117174</v>
      </c>
      <c r="O108" s="232">
        <v>12326.370069609</v>
      </c>
      <c r="P108" s="919">
        <v>12114.446937815001</v>
      </c>
      <c r="Q108" s="1090">
        <v>13449.042535582001</v>
      </c>
    </row>
    <row r="109" spans="1:17" ht="12" customHeight="1">
      <c r="A109" s="363" t="s">
        <v>97</v>
      </c>
      <c r="B109" s="1421" t="s">
        <v>466</v>
      </c>
      <c r="C109" s="232">
        <v>6474.8706549230001</v>
      </c>
      <c r="D109" s="232">
        <v>4086.14036971</v>
      </c>
      <c r="E109" s="232">
        <v>3509.5657940699998</v>
      </c>
      <c r="F109" s="232">
        <v>3319.7254645850003</v>
      </c>
      <c r="G109" s="232">
        <v>3392.3090452860001</v>
      </c>
      <c r="H109" s="232">
        <v>4850.9761315039996</v>
      </c>
      <c r="I109" s="232">
        <v>4521.9541718629998</v>
      </c>
      <c r="J109" s="232">
        <v>4505.7414490240008</v>
      </c>
      <c r="K109" s="232">
        <v>4030.899540759</v>
      </c>
      <c r="L109" s="232">
        <v>4647.4638182400004</v>
      </c>
      <c r="M109" s="232">
        <v>3873.060656527</v>
      </c>
      <c r="N109" s="232">
        <v>7345.5169084919999</v>
      </c>
      <c r="O109" s="232">
        <v>7660.6490731920003</v>
      </c>
      <c r="P109" s="919">
        <v>8749.3049512019988</v>
      </c>
      <c r="Q109" s="1090">
        <v>8896.8095623579993</v>
      </c>
    </row>
    <row r="110" spans="1:17" ht="36">
      <c r="A110" s="360" t="s">
        <v>125</v>
      </c>
      <c r="B110" s="1421" t="s">
        <v>467</v>
      </c>
      <c r="C110" s="912">
        <v>15520.970728355</v>
      </c>
      <c r="D110" s="912">
        <v>15820.215598398001</v>
      </c>
      <c r="E110" s="232">
        <v>11893.158690165001</v>
      </c>
      <c r="F110" s="232">
        <v>14684.943419450001</v>
      </c>
      <c r="G110" s="232">
        <v>14619.179056330999</v>
      </c>
      <c r="H110" s="232">
        <v>11220.183370904</v>
      </c>
      <c r="I110" s="232">
        <v>8069.8119799139995</v>
      </c>
      <c r="J110" s="232">
        <v>14413.60698703</v>
      </c>
      <c r="K110" s="232">
        <v>15497.285854383001</v>
      </c>
      <c r="L110" s="232">
        <v>23342.957556865</v>
      </c>
      <c r="M110" s="232">
        <v>25792.021845825002</v>
      </c>
      <c r="N110" s="232">
        <v>16422.627507761998</v>
      </c>
      <c r="O110" s="232">
        <v>19981.207499646</v>
      </c>
      <c r="P110" s="232">
        <v>27148.088281253997</v>
      </c>
      <c r="Q110" s="797">
        <v>16843.505401816001</v>
      </c>
    </row>
    <row r="111" spans="1:17" ht="12" customHeight="1">
      <c r="A111" s="360" t="s">
        <v>203</v>
      </c>
      <c r="B111" s="1421" t="s">
        <v>713</v>
      </c>
      <c r="C111" s="232">
        <v>368.34756668</v>
      </c>
      <c r="D111" s="232">
        <v>277.62563316399996</v>
      </c>
      <c r="E111" s="232">
        <v>248.06749898300001</v>
      </c>
      <c r="F111" s="232">
        <v>240.32887274500001</v>
      </c>
      <c r="G111" s="232">
        <v>224.349941078</v>
      </c>
      <c r="H111" s="232">
        <v>197.788011764</v>
      </c>
      <c r="I111" s="232">
        <v>189.24044896200002</v>
      </c>
      <c r="J111" s="232">
        <v>190.12547644099999</v>
      </c>
      <c r="K111" s="232">
        <v>194.886110382</v>
      </c>
      <c r="L111" s="232">
        <v>184.51005258500001</v>
      </c>
      <c r="M111" s="232">
        <v>172.339575207</v>
      </c>
      <c r="N111" s="232">
        <v>162.37257861099999</v>
      </c>
      <c r="O111" s="232">
        <v>210.12463232600001</v>
      </c>
      <c r="P111" s="232">
        <v>246.38325315599999</v>
      </c>
      <c r="Q111" s="797">
        <v>249.83094652199998</v>
      </c>
    </row>
    <row r="112" spans="1:17" ht="12" customHeight="1">
      <c r="A112" s="1204" t="s">
        <v>712</v>
      </c>
      <c r="B112" s="1420"/>
      <c r="C112" s="232"/>
      <c r="D112" s="232"/>
      <c r="E112" s="232"/>
      <c r="F112" s="232"/>
      <c r="G112" s="232"/>
      <c r="H112" s="232"/>
      <c r="I112" s="232"/>
      <c r="J112" s="232"/>
      <c r="K112" s="232"/>
      <c r="L112" s="232"/>
      <c r="M112" s="232"/>
      <c r="N112" s="232"/>
      <c r="O112" s="232"/>
      <c r="P112" s="919"/>
      <c r="Q112" s="1090"/>
    </row>
    <row r="113" spans="1:17" ht="12" customHeight="1">
      <c r="A113" s="360" t="s">
        <v>8</v>
      </c>
      <c r="B113" s="1421" t="s">
        <v>468</v>
      </c>
      <c r="C113" s="232">
        <v>132896.522818878</v>
      </c>
      <c r="D113" s="232">
        <v>135199.85202402799</v>
      </c>
      <c r="E113" s="232">
        <v>135357.94777909</v>
      </c>
      <c r="F113" s="232">
        <v>135804.42953908999</v>
      </c>
      <c r="G113" s="232">
        <v>135062.22780128999</v>
      </c>
      <c r="H113" s="232">
        <v>154073.33863668999</v>
      </c>
      <c r="I113" s="232">
        <v>154614.80442479</v>
      </c>
      <c r="J113" s="232">
        <v>155019.20595719002</v>
      </c>
      <c r="K113" s="232">
        <v>155367.50607919</v>
      </c>
      <c r="L113" s="232">
        <v>155488.98186850199</v>
      </c>
      <c r="M113" s="232">
        <v>150750.39667265199</v>
      </c>
      <c r="N113" s="232">
        <v>152083.85813821698</v>
      </c>
      <c r="O113" s="232">
        <v>152091.10825251701</v>
      </c>
      <c r="P113" s="919">
        <v>152316.64092879801</v>
      </c>
      <c r="Q113" s="1090">
        <v>152338.90954827299</v>
      </c>
    </row>
    <row r="114" spans="1:17" ht="12" customHeight="1">
      <c r="A114" s="360" t="s">
        <v>9</v>
      </c>
      <c r="B114" s="1421" t="s">
        <v>469</v>
      </c>
      <c r="C114" s="232">
        <v>24230.247091844998</v>
      </c>
      <c r="D114" s="232">
        <v>26562.168992200001</v>
      </c>
      <c r="E114" s="232">
        <v>26561.018992200999</v>
      </c>
      <c r="F114" s="232">
        <v>27223.494287182999</v>
      </c>
      <c r="G114" s="232">
        <v>27870.432801344999</v>
      </c>
      <c r="H114" s="232">
        <v>28052.704508244002</v>
      </c>
      <c r="I114" s="232">
        <v>28437.973064591002</v>
      </c>
      <c r="J114" s="232">
        <v>28695.027416133998</v>
      </c>
      <c r="K114" s="232">
        <v>28749.540768076</v>
      </c>
      <c r="L114" s="232">
        <v>28914.390847821</v>
      </c>
      <c r="M114" s="232">
        <v>28754.337096968</v>
      </c>
      <c r="N114" s="232">
        <v>28746.639512967999</v>
      </c>
      <c r="O114" s="232">
        <v>28866.162593311998</v>
      </c>
      <c r="P114" s="919">
        <v>28867.414462520999</v>
      </c>
      <c r="Q114" s="1090">
        <v>28854.345385037002</v>
      </c>
    </row>
    <row r="115" spans="1:17" ht="12" customHeight="1">
      <c r="A115" s="360" t="s">
        <v>10</v>
      </c>
      <c r="B115" s="1421" t="s">
        <v>703</v>
      </c>
      <c r="C115" s="232">
        <v>-14366.372678539999</v>
      </c>
      <c r="D115" s="232">
        <v>-7972.5927481340004</v>
      </c>
      <c r="E115" s="232">
        <v>3076.6201681939997</v>
      </c>
      <c r="F115" s="232">
        <v>481.48619771800008</v>
      </c>
      <c r="G115" s="232">
        <v>-6465.6890528329996</v>
      </c>
      <c r="H115" s="232">
        <v>-20728.284111108998</v>
      </c>
      <c r="I115" s="232">
        <v>-22723.192295157998</v>
      </c>
      <c r="J115" s="232">
        <v>-23961.65828679</v>
      </c>
      <c r="K115" s="232">
        <v>-24015.210366765998</v>
      </c>
      <c r="L115" s="232">
        <v>-24319.355747613998</v>
      </c>
      <c r="M115" s="232">
        <v>-23158.42053123</v>
      </c>
      <c r="N115" s="232">
        <v>-23162.026606669999</v>
      </c>
      <c r="O115" s="232">
        <v>-23419.756447659998</v>
      </c>
      <c r="P115" s="919">
        <v>-23510.945274894002</v>
      </c>
      <c r="Q115" s="1090">
        <v>-15672.541623069001</v>
      </c>
    </row>
    <row r="116" spans="1:17" ht="12.95" customHeight="1">
      <c r="A116" s="360" t="s">
        <v>11</v>
      </c>
      <c r="B116" s="1421" t="s">
        <v>704</v>
      </c>
      <c r="C116" s="232">
        <v>6494.3641202990002</v>
      </c>
      <c r="D116" s="232">
        <v>13156.490610461999</v>
      </c>
      <c r="E116" s="232">
        <v>1285.5336688240002</v>
      </c>
      <c r="F116" s="232">
        <v>2855.9388701329999</v>
      </c>
      <c r="G116" s="232">
        <v>3358.2981899190004</v>
      </c>
      <c r="H116" s="232">
        <v>728.48454368099999</v>
      </c>
      <c r="I116" s="232">
        <v>2389.9885413820002</v>
      </c>
      <c r="J116" s="232">
        <v>3903.6303715519998</v>
      </c>
      <c r="K116" s="232">
        <v>6120.965077756</v>
      </c>
      <c r="L116" s="232">
        <v>6521.8686447670007</v>
      </c>
      <c r="M116" s="232">
        <v>8459.7564893540002</v>
      </c>
      <c r="N116" s="232">
        <v>9063.2546626429994</v>
      </c>
      <c r="O116" s="232">
        <v>10048.776361865999</v>
      </c>
      <c r="P116" s="919">
        <v>6677.5551694580008</v>
      </c>
      <c r="Q116" s="1090">
        <v>1468.7903718909999</v>
      </c>
    </row>
    <row r="117" spans="1:17" ht="12.95" customHeight="1">
      <c r="A117" s="360" t="s">
        <v>98</v>
      </c>
      <c r="B117" s="1421" t="s">
        <v>472</v>
      </c>
      <c r="C117" s="232">
        <v>69167.092703240996</v>
      </c>
      <c r="D117" s="232">
        <v>48900.131651342002</v>
      </c>
      <c r="E117" s="232">
        <v>48639.805346050001</v>
      </c>
      <c r="F117" s="232">
        <v>49784.476597760004</v>
      </c>
      <c r="G117" s="232">
        <v>49019.773106320994</v>
      </c>
      <c r="H117" s="232">
        <v>56654.792714682997</v>
      </c>
      <c r="I117" s="232">
        <v>56643.474176573</v>
      </c>
      <c r="J117" s="232">
        <v>56483.595585040996</v>
      </c>
      <c r="K117" s="232">
        <v>57431.435041698001</v>
      </c>
      <c r="L117" s="232">
        <v>57926.867770543002</v>
      </c>
      <c r="M117" s="232">
        <v>58807.837932629001</v>
      </c>
      <c r="N117" s="232">
        <v>57036.718135953</v>
      </c>
      <c r="O117" s="232">
        <v>57370.365524593006</v>
      </c>
      <c r="P117" s="919">
        <v>58381.528893467999</v>
      </c>
      <c r="Q117" s="1090">
        <v>58669.047611800001</v>
      </c>
    </row>
    <row r="118" spans="1:17" ht="12" customHeight="1" thickBot="1">
      <c r="A118" s="364" t="s">
        <v>97</v>
      </c>
      <c r="B118" s="365" t="s">
        <v>473</v>
      </c>
      <c r="C118" s="240">
        <v>16039.831486531</v>
      </c>
      <c r="D118" s="240">
        <v>8978.8129273550003</v>
      </c>
      <c r="E118" s="240">
        <v>9019.3570758650003</v>
      </c>
      <c r="F118" s="240">
        <v>9012.8445629519993</v>
      </c>
      <c r="G118" s="240">
        <v>9027.8804550710011</v>
      </c>
      <c r="H118" s="240">
        <v>13065.343621235001</v>
      </c>
      <c r="I118" s="240">
        <v>13064.740264374001</v>
      </c>
      <c r="J118" s="240">
        <v>13078.308330442</v>
      </c>
      <c r="K118" s="240">
        <v>12766.583293367001</v>
      </c>
      <c r="L118" s="240">
        <v>13174.576882732999</v>
      </c>
      <c r="M118" s="240">
        <v>13141.946791674</v>
      </c>
      <c r="N118" s="240">
        <v>13200.676651455</v>
      </c>
      <c r="O118" s="240">
        <v>13216.875818167</v>
      </c>
      <c r="P118" s="1096">
        <v>12841.213962774</v>
      </c>
      <c r="Q118" s="1092">
        <v>12042.429890416</v>
      </c>
    </row>
    <row r="119" spans="1:17" s="9" customFormat="1" ht="75" customHeight="1">
      <c r="A119" s="1205" t="s">
        <v>743</v>
      </c>
      <c r="B119" s="1206"/>
      <c r="C119" s="1206"/>
      <c r="D119" s="1206"/>
      <c r="E119" s="1206"/>
      <c r="F119" s="1206"/>
      <c r="G119" s="1206"/>
      <c r="H119" s="1206"/>
      <c r="I119" s="1206"/>
      <c r="J119" s="1206"/>
      <c r="K119" s="1206"/>
      <c r="L119" s="1206"/>
      <c r="M119" s="1206"/>
      <c r="N119" s="1206"/>
      <c r="O119" s="1206"/>
      <c r="P119" s="1206"/>
      <c r="Q119" s="1207"/>
    </row>
    <row r="120" spans="1:17" s="9" customFormat="1" ht="22.35" customHeight="1">
      <c r="A120" s="1194" t="s">
        <v>93</v>
      </c>
      <c r="B120" s="1412"/>
      <c r="C120" s="1412">
        <v>2022</v>
      </c>
      <c r="D120" s="1424">
        <v>2023</v>
      </c>
      <c r="E120" s="1198">
        <v>2024</v>
      </c>
      <c r="F120" s="1198"/>
      <c r="G120" s="1198"/>
      <c r="H120" s="1198"/>
      <c r="I120" s="1198"/>
      <c r="J120" s="1198"/>
      <c r="K120" s="1198"/>
      <c r="L120" s="1198"/>
      <c r="M120" s="1198"/>
      <c r="N120" s="1198"/>
      <c r="O120" s="1198"/>
      <c r="P120" s="1198"/>
      <c r="Q120" s="1129">
        <v>2025</v>
      </c>
    </row>
    <row r="121" spans="1:17" s="9" customFormat="1" ht="22.35" customHeight="1">
      <c r="A121" s="1194"/>
      <c r="B121" s="1412"/>
      <c r="C121" s="1412"/>
      <c r="D121" s="1198"/>
      <c r="E121" s="790" t="s">
        <v>0</v>
      </c>
      <c r="F121" s="790" t="s">
        <v>1</v>
      </c>
      <c r="G121" s="790" t="s">
        <v>2</v>
      </c>
      <c r="H121" s="790" t="s">
        <v>3</v>
      </c>
      <c r="I121" s="790" t="s">
        <v>4</v>
      </c>
      <c r="J121" s="790" t="s">
        <v>5</v>
      </c>
      <c r="K121" s="790" t="s">
        <v>6</v>
      </c>
      <c r="L121" s="790" t="s">
        <v>267</v>
      </c>
      <c r="M121" s="790" t="s">
        <v>7</v>
      </c>
      <c r="N121" s="790" t="s">
        <v>13</v>
      </c>
      <c r="O121" s="790" t="s">
        <v>14</v>
      </c>
      <c r="P121" s="790" t="s">
        <v>15</v>
      </c>
      <c r="Q121" s="1087" t="s">
        <v>0</v>
      </c>
    </row>
    <row r="122" spans="1:17" s="9" customFormat="1" ht="12" customHeight="1">
      <c r="A122" s="1203" t="s">
        <v>307</v>
      </c>
      <c r="B122" s="1413"/>
      <c r="C122" s="1414"/>
      <c r="D122" s="1067"/>
      <c r="E122" s="303"/>
      <c r="F122" s="303"/>
      <c r="G122" s="303"/>
      <c r="H122" s="303"/>
      <c r="I122" s="303"/>
      <c r="J122" s="303"/>
      <c r="K122" s="303"/>
      <c r="L122" s="303"/>
      <c r="M122" s="303"/>
      <c r="N122" s="303"/>
      <c r="O122" s="303"/>
      <c r="P122" s="303"/>
      <c r="Q122" s="1093"/>
    </row>
    <row r="123" spans="1:17" ht="13.5" customHeight="1">
      <c r="A123" s="1089" t="s">
        <v>8</v>
      </c>
      <c r="B123" s="1416" t="s">
        <v>787</v>
      </c>
      <c r="C123" s="232">
        <v>720128.79730169603</v>
      </c>
      <c r="D123" s="232">
        <v>864422.17778227397</v>
      </c>
      <c r="E123" s="232">
        <v>851087.82972136803</v>
      </c>
      <c r="F123" s="232">
        <v>858448.81731904403</v>
      </c>
      <c r="G123" s="232">
        <v>925745.01650488505</v>
      </c>
      <c r="H123" s="232">
        <v>883864.58349902404</v>
      </c>
      <c r="I123" s="232">
        <v>888159.74329710996</v>
      </c>
      <c r="J123" s="232">
        <v>910309.11867578898</v>
      </c>
      <c r="K123" s="232">
        <v>908809.89269767003</v>
      </c>
      <c r="L123" s="232">
        <v>897230.53928920603</v>
      </c>
      <c r="M123" s="232">
        <v>898932.76947660302</v>
      </c>
      <c r="N123" s="919">
        <v>905138.74620971293</v>
      </c>
      <c r="O123" s="919">
        <v>911507.59485283098</v>
      </c>
      <c r="P123" s="919">
        <v>935037.09710475302</v>
      </c>
      <c r="Q123" s="1090">
        <v>809136.37461572397</v>
      </c>
    </row>
    <row r="124" spans="1:17">
      <c r="A124" s="1089"/>
      <c r="B124" s="1417" t="s">
        <v>315</v>
      </c>
      <c r="C124" s="232">
        <v>703766.34291908599</v>
      </c>
      <c r="D124" s="232">
        <v>834791.79389120801</v>
      </c>
      <c r="E124" s="232">
        <v>824743.90867449099</v>
      </c>
      <c r="F124" s="232">
        <v>830842.98210427701</v>
      </c>
      <c r="G124" s="232">
        <v>900185.45377330098</v>
      </c>
      <c r="H124" s="232">
        <v>860043.59941678599</v>
      </c>
      <c r="I124" s="232">
        <v>863789.23223785392</v>
      </c>
      <c r="J124" s="232">
        <v>880336.15702877997</v>
      </c>
      <c r="K124" s="232">
        <v>880615.96794646198</v>
      </c>
      <c r="L124" s="232">
        <v>868498.17945805006</v>
      </c>
      <c r="M124" s="232">
        <v>864319.74480075203</v>
      </c>
      <c r="N124" s="919">
        <v>868702.34722949495</v>
      </c>
      <c r="O124" s="919">
        <v>874276.66415110789</v>
      </c>
      <c r="P124" s="919">
        <v>890587.0239326111</v>
      </c>
      <c r="Q124" s="1090">
        <v>774238.51931392506</v>
      </c>
    </row>
    <row r="125" spans="1:17">
      <c r="A125" s="1089"/>
      <c r="B125" s="1416" t="s">
        <v>316</v>
      </c>
      <c r="C125" s="232">
        <v>566377.81597497407</v>
      </c>
      <c r="D125" s="232">
        <v>683824.82476348896</v>
      </c>
      <c r="E125" s="232">
        <v>676017.145964458</v>
      </c>
      <c r="F125" s="232">
        <v>679819.38677939097</v>
      </c>
      <c r="G125" s="232">
        <v>735747.91577977594</v>
      </c>
      <c r="H125" s="232">
        <v>700878.252244854</v>
      </c>
      <c r="I125" s="232">
        <v>706327.47253450693</v>
      </c>
      <c r="J125" s="232">
        <v>719229.698756219</v>
      </c>
      <c r="K125" s="232">
        <v>717705.61709340406</v>
      </c>
      <c r="L125" s="232">
        <v>720073.034331723</v>
      </c>
      <c r="M125" s="232">
        <v>728085.44492370798</v>
      </c>
      <c r="N125" s="919">
        <v>727506.46421128698</v>
      </c>
      <c r="O125" s="919">
        <v>725923.04026717506</v>
      </c>
      <c r="P125" s="919">
        <v>740757.44195349503</v>
      </c>
      <c r="Q125" s="1090">
        <v>608789.03351381503</v>
      </c>
    </row>
    <row r="126" spans="1:17">
      <c r="A126" s="1089"/>
      <c r="B126" s="1416" t="s">
        <v>445</v>
      </c>
      <c r="C126" s="232">
        <v>137388.526944112</v>
      </c>
      <c r="D126" s="232">
        <v>150966.969127719</v>
      </c>
      <c r="E126" s="232">
        <v>148726.76271003301</v>
      </c>
      <c r="F126" s="232">
        <v>151023.595324886</v>
      </c>
      <c r="G126" s="232">
        <v>164437.53799352501</v>
      </c>
      <c r="H126" s="232">
        <v>159165.34717193199</v>
      </c>
      <c r="I126" s="232">
        <v>157461.75970334699</v>
      </c>
      <c r="J126" s="232">
        <v>161106.45827256099</v>
      </c>
      <c r="K126" s="232">
        <v>162910.35085305799</v>
      </c>
      <c r="L126" s="232">
        <v>148425.145126327</v>
      </c>
      <c r="M126" s="232">
        <v>136234.29987704399</v>
      </c>
      <c r="N126" s="919">
        <v>141195.883018208</v>
      </c>
      <c r="O126" s="919">
        <v>148353.623883933</v>
      </c>
      <c r="P126" s="919">
        <v>149829.58197911599</v>
      </c>
      <c r="Q126" s="1090">
        <v>165449.48580011001</v>
      </c>
    </row>
    <row r="127" spans="1:17">
      <c r="A127" s="1089"/>
      <c r="B127" s="1417" t="s">
        <v>797</v>
      </c>
      <c r="C127" s="232">
        <v>16362.45438261</v>
      </c>
      <c r="D127" s="232">
        <v>29630.383891066002</v>
      </c>
      <c r="E127" s="232">
        <v>26343.921046877</v>
      </c>
      <c r="F127" s="232">
        <v>27605.835214767001</v>
      </c>
      <c r="G127" s="232">
        <v>25559.562731583999</v>
      </c>
      <c r="H127" s="232">
        <v>23820.984082237999</v>
      </c>
      <c r="I127" s="232">
        <v>24370.511059256001</v>
      </c>
      <c r="J127" s="232">
        <v>29972.961647009</v>
      </c>
      <c r="K127" s="232">
        <v>28193.924751208</v>
      </c>
      <c r="L127" s="232">
        <v>28732.359831156002</v>
      </c>
      <c r="M127" s="232">
        <v>34613.024675850997</v>
      </c>
      <c r="N127" s="919">
        <v>36436.398980218</v>
      </c>
      <c r="O127" s="919">
        <v>37230.930701723002</v>
      </c>
      <c r="P127" s="919">
        <v>44450.073172142002</v>
      </c>
      <c r="Q127" s="1090">
        <v>34897.855301798998</v>
      </c>
    </row>
    <row r="128" spans="1:17" ht="12" customHeight="1">
      <c r="A128" s="1089"/>
      <c r="B128" s="1416" t="s">
        <v>316</v>
      </c>
      <c r="C128" s="232">
        <v>13282.166351903001</v>
      </c>
      <c r="D128" s="232">
        <v>12833.495870565999</v>
      </c>
      <c r="E128" s="232">
        <v>12277.269480168001</v>
      </c>
      <c r="F128" s="232">
        <v>12245.588275102</v>
      </c>
      <c r="G128" s="232">
        <v>11140.564565444</v>
      </c>
      <c r="H128" s="232">
        <v>10578.315915122001</v>
      </c>
      <c r="I128" s="232">
        <v>10323.434318643</v>
      </c>
      <c r="J128" s="232">
        <v>9775.4038867149993</v>
      </c>
      <c r="K128" s="232">
        <v>9601.559506476</v>
      </c>
      <c r="L128" s="232">
        <v>9450.5992085149992</v>
      </c>
      <c r="M128" s="232">
        <v>9433.5192763619998</v>
      </c>
      <c r="N128" s="919">
        <v>8828.835613149</v>
      </c>
      <c r="O128" s="919">
        <v>9596.7459552079999</v>
      </c>
      <c r="P128" s="919">
        <v>11789.569441509</v>
      </c>
      <c r="Q128" s="1090">
        <v>5055.3010693449996</v>
      </c>
    </row>
    <row r="129" spans="1:17" ht="12" customHeight="1">
      <c r="A129" s="1089"/>
      <c r="B129" s="1416" t="s">
        <v>445</v>
      </c>
      <c r="C129" s="232">
        <v>3080.288030707</v>
      </c>
      <c r="D129" s="232">
        <v>16796.888020499999</v>
      </c>
      <c r="E129" s="232">
        <v>14066.651566709001</v>
      </c>
      <c r="F129" s="232">
        <v>15360.246939664999</v>
      </c>
      <c r="G129" s="232">
        <v>14418.99816614</v>
      </c>
      <c r="H129" s="232">
        <v>13242.668167116</v>
      </c>
      <c r="I129" s="232">
        <v>14047.076740613</v>
      </c>
      <c r="J129" s="232">
        <v>20197.557760293999</v>
      </c>
      <c r="K129" s="232">
        <v>18592.365244731998</v>
      </c>
      <c r="L129" s="232">
        <v>19281.760622640999</v>
      </c>
      <c r="M129" s="232">
        <v>25179.505399489</v>
      </c>
      <c r="N129" s="919">
        <v>27607.563367069</v>
      </c>
      <c r="O129" s="919">
        <v>27634.184746514999</v>
      </c>
      <c r="P129" s="919">
        <v>32660.503730633001</v>
      </c>
      <c r="Q129" s="1090">
        <v>29842.554232454</v>
      </c>
    </row>
    <row r="130" spans="1:17" ht="12" customHeight="1">
      <c r="A130" s="1089" t="s">
        <v>9</v>
      </c>
      <c r="B130" s="1416" t="s">
        <v>446</v>
      </c>
      <c r="C130" s="232">
        <v>40804.184892366</v>
      </c>
      <c r="D130" s="232">
        <v>53296.480146806003</v>
      </c>
      <c r="E130" s="232">
        <v>51387.605543820995</v>
      </c>
      <c r="F130" s="232">
        <v>53872.457233248002</v>
      </c>
      <c r="G130" s="232">
        <v>56543.503492572003</v>
      </c>
      <c r="H130" s="232">
        <v>56103.400297960994</v>
      </c>
      <c r="I130" s="232">
        <v>58457.701781153002</v>
      </c>
      <c r="J130" s="232">
        <v>64352.500617868005</v>
      </c>
      <c r="K130" s="232">
        <v>47855.715210422</v>
      </c>
      <c r="L130" s="232">
        <v>55994.080512834997</v>
      </c>
      <c r="M130" s="232">
        <v>68623.076907138995</v>
      </c>
      <c r="N130" s="919">
        <v>69113.489710725</v>
      </c>
      <c r="O130" s="919">
        <v>56557.491405776003</v>
      </c>
      <c r="P130" s="919">
        <v>58146.448894967994</v>
      </c>
      <c r="Q130" s="1090">
        <v>58709.042532268002</v>
      </c>
    </row>
    <row r="131" spans="1:17" ht="12" customHeight="1">
      <c r="A131" s="360"/>
      <c r="B131" s="1418" t="s">
        <v>333</v>
      </c>
      <c r="C131" s="232">
        <v>9724.7316083450005</v>
      </c>
      <c r="D131" s="232">
        <v>14505.055360247999</v>
      </c>
      <c r="E131" s="232">
        <v>15409.968626698001</v>
      </c>
      <c r="F131" s="232">
        <v>16394.698719766999</v>
      </c>
      <c r="G131" s="232">
        <v>17044.753140450001</v>
      </c>
      <c r="H131" s="232">
        <v>12924.652500819</v>
      </c>
      <c r="I131" s="232">
        <v>17386.365759851</v>
      </c>
      <c r="J131" s="232">
        <v>16288.255551144</v>
      </c>
      <c r="K131" s="232">
        <v>15473.92555878</v>
      </c>
      <c r="L131" s="232">
        <v>13537.117469041001</v>
      </c>
      <c r="M131" s="232">
        <v>13603.311874752999</v>
      </c>
      <c r="N131" s="919">
        <v>15117.975803210998</v>
      </c>
      <c r="O131" s="919">
        <v>11780.536193471999</v>
      </c>
      <c r="P131" s="919">
        <v>11975.159478915</v>
      </c>
      <c r="Q131" s="1090">
        <v>12011.803280437</v>
      </c>
    </row>
    <row r="132" spans="1:17" ht="12" customHeight="1">
      <c r="A132" s="360"/>
      <c r="B132" s="1418" t="s">
        <v>447</v>
      </c>
      <c r="C132" s="232">
        <v>28455.366249999999</v>
      </c>
      <c r="D132" s="232">
        <v>37042.612999999998</v>
      </c>
      <c r="E132" s="232">
        <v>34731.81</v>
      </c>
      <c r="F132" s="232">
        <v>34853.79</v>
      </c>
      <c r="G132" s="232">
        <v>36638.067499999997</v>
      </c>
      <c r="H132" s="232">
        <v>41461.85</v>
      </c>
      <c r="I132" s="232">
        <v>37512.053333333002</v>
      </c>
      <c r="J132" s="232">
        <v>46179.750000000997</v>
      </c>
      <c r="K132" s="232">
        <v>31025.198333332999</v>
      </c>
      <c r="L132" s="232">
        <v>41254.327499999999</v>
      </c>
      <c r="M132" s="232">
        <v>52542.885662549998</v>
      </c>
      <c r="N132" s="919">
        <v>50239.416111111001</v>
      </c>
      <c r="O132" s="919">
        <v>43780.143083333998</v>
      </c>
      <c r="P132" s="919">
        <v>44552.406388889001</v>
      </c>
      <c r="Q132" s="1090">
        <v>45439.945</v>
      </c>
    </row>
    <row r="133" spans="1:17" ht="12" customHeight="1">
      <c r="A133" s="360"/>
      <c r="B133" s="1418" t="s">
        <v>449</v>
      </c>
      <c r="C133" s="232">
        <v>1353.290920012</v>
      </c>
      <c r="D133" s="232">
        <v>1525.720129199</v>
      </c>
      <c r="E133" s="232">
        <v>1121.874138612</v>
      </c>
      <c r="F133" s="232">
        <v>2501.8735040850001</v>
      </c>
      <c r="G133" s="232">
        <v>2637.9324416170002</v>
      </c>
      <c r="H133" s="232">
        <v>1269.604915868</v>
      </c>
      <c r="I133" s="232">
        <v>3111.6197402829998</v>
      </c>
      <c r="J133" s="232">
        <v>1116.4153084449999</v>
      </c>
      <c r="K133" s="232">
        <v>1177.0190998129999</v>
      </c>
      <c r="L133" s="232">
        <v>1004.6441000470001</v>
      </c>
      <c r="M133" s="232">
        <v>2397.0588736549998</v>
      </c>
      <c r="N133" s="919">
        <v>3693.2425716869998</v>
      </c>
      <c r="O133" s="919">
        <v>991.93677157100001</v>
      </c>
      <c r="P133" s="919">
        <v>1551.2506672760001</v>
      </c>
      <c r="Q133" s="1090">
        <v>1257.252561879</v>
      </c>
    </row>
    <row r="134" spans="1:17" ht="12" customHeight="1">
      <c r="A134" s="360"/>
      <c r="B134" s="1418" t="s">
        <v>450</v>
      </c>
      <c r="C134" s="232">
        <v>1270.7961140089999</v>
      </c>
      <c r="D134" s="232">
        <v>223.09165735900001</v>
      </c>
      <c r="E134" s="232">
        <v>123.95277851100001</v>
      </c>
      <c r="F134" s="232">
        <v>122.09500939599999</v>
      </c>
      <c r="G134" s="232">
        <v>222.75041050499999</v>
      </c>
      <c r="H134" s="232">
        <v>447.29288127400002</v>
      </c>
      <c r="I134" s="232">
        <v>447.662947686</v>
      </c>
      <c r="J134" s="232">
        <v>768.07975827799999</v>
      </c>
      <c r="K134" s="232">
        <v>179.572218496</v>
      </c>
      <c r="L134" s="232">
        <v>197.99144374700001</v>
      </c>
      <c r="M134" s="232">
        <v>79.820496180999996</v>
      </c>
      <c r="N134" s="919">
        <v>62.855224716000002</v>
      </c>
      <c r="O134" s="919">
        <v>4.8753573990000003</v>
      </c>
      <c r="P134" s="919">
        <v>67.632359887999996</v>
      </c>
      <c r="Q134" s="1090">
        <v>4.1689952000000002E-2</v>
      </c>
    </row>
    <row r="135" spans="1:17" ht="12" customHeight="1">
      <c r="A135" s="360" t="s">
        <v>10</v>
      </c>
      <c r="B135" s="1419" t="s">
        <v>448</v>
      </c>
      <c r="C135" s="232">
        <v>198508.80440394999</v>
      </c>
      <c r="D135" s="232">
        <v>187860.98921431298</v>
      </c>
      <c r="E135" s="232">
        <v>183647.912455274</v>
      </c>
      <c r="F135" s="232">
        <v>181672.83215178901</v>
      </c>
      <c r="G135" s="232">
        <v>188816.63825211799</v>
      </c>
      <c r="H135" s="232">
        <v>182909.60123861299</v>
      </c>
      <c r="I135" s="232">
        <v>182586.76819528601</v>
      </c>
      <c r="J135" s="232">
        <v>179012.57897231801</v>
      </c>
      <c r="K135" s="232">
        <v>171931.22821273003</v>
      </c>
      <c r="L135" s="232">
        <v>164141.43478182697</v>
      </c>
      <c r="M135" s="232">
        <v>153517.05709557302</v>
      </c>
      <c r="N135" s="919">
        <v>147542.98209880601</v>
      </c>
      <c r="O135" s="919">
        <v>144216.19229042702</v>
      </c>
      <c r="P135" s="919">
        <v>160420.42136096698</v>
      </c>
      <c r="Q135" s="1090">
        <v>153311.146953816</v>
      </c>
    </row>
    <row r="136" spans="1:17" ht="12" customHeight="1">
      <c r="A136" s="360"/>
      <c r="B136" s="1418" t="s">
        <v>333</v>
      </c>
      <c r="C136" s="232">
        <v>82287.352071197995</v>
      </c>
      <c r="D136" s="232">
        <v>95471.360259613997</v>
      </c>
      <c r="E136" s="232">
        <v>79006.189908109998</v>
      </c>
      <c r="F136" s="232">
        <v>79058.239146170003</v>
      </c>
      <c r="G136" s="232">
        <v>72257.88187894001</v>
      </c>
      <c r="H136" s="232">
        <v>83037.361685113996</v>
      </c>
      <c r="I136" s="232">
        <v>81290.886447554993</v>
      </c>
      <c r="J136" s="232">
        <v>71337.631580600995</v>
      </c>
      <c r="K136" s="232">
        <v>77769.946575554</v>
      </c>
      <c r="L136" s="232">
        <v>72059.511207846997</v>
      </c>
      <c r="M136" s="232">
        <v>72467.569651136</v>
      </c>
      <c r="N136" s="919">
        <v>75825.308428581004</v>
      </c>
      <c r="O136" s="919">
        <v>75036.632798633989</v>
      </c>
      <c r="P136" s="919">
        <v>79920.329262975007</v>
      </c>
      <c r="Q136" s="1090">
        <v>63023.570672643</v>
      </c>
    </row>
    <row r="137" spans="1:17" ht="12" customHeight="1">
      <c r="A137" s="360"/>
      <c r="B137" s="1418" t="s">
        <v>700</v>
      </c>
      <c r="C137" s="232">
        <v>79640.713814051007</v>
      </c>
      <c r="D137" s="232">
        <v>57621.749082900002</v>
      </c>
      <c r="E137" s="232">
        <v>79014.005001697995</v>
      </c>
      <c r="F137" s="232">
        <v>81815.174247372997</v>
      </c>
      <c r="G137" s="232">
        <v>76855.429608702994</v>
      </c>
      <c r="H137" s="232">
        <v>74924.528514095</v>
      </c>
      <c r="I137" s="232">
        <v>71185.338772290997</v>
      </c>
      <c r="J137" s="232">
        <v>53603.430509423997</v>
      </c>
      <c r="K137" s="232">
        <v>55318.549420274001</v>
      </c>
      <c r="L137" s="232">
        <v>63549.905663769998</v>
      </c>
      <c r="M137" s="232">
        <v>48198.882581213002</v>
      </c>
      <c r="N137" s="919">
        <v>41253.513937199998</v>
      </c>
      <c r="O137" s="919">
        <v>30424.265820974</v>
      </c>
      <c r="P137" s="919">
        <v>41352.048572266001</v>
      </c>
      <c r="Q137" s="1090">
        <v>48626.946281500997</v>
      </c>
    </row>
    <row r="138" spans="1:17" ht="12" customHeight="1">
      <c r="A138" s="360"/>
      <c r="B138" s="1419" t="s">
        <v>202</v>
      </c>
      <c r="C138" s="232">
        <v>36574.283457309997</v>
      </c>
      <c r="D138" s="232">
        <v>34306.738583676</v>
      </c>
      <c r="E138" s="232">
        <v>25627.717545465999</v>
      </c>
      <c r="F138" s="232">
        <v>20798.611702478</v>
      </c>
      <c r="G138" s="232">
        <v>39702.626193065997</v>
      </c>
      <c r="H138" s="232">
        <v>23523.821551407</v>
      </c>
      <c r="I138" s="232">
        <v>29202.525132498002</v>
      </c>
      <c r="J138" s="232">
        <v>52451.222436620999</v>
      </c>
      <c r="K138" s="232">
        <v>38841.913665088003</v>
      </c>
      <c r="L138" s="232">
        <v>28531.239883253998</v>
      </c>
      <c r="M138" s="232">
        <v>31957.064605153999</v>
      </c>
      <c r="N138" s="919">
        <v>30125.810590115001</v>
      </c>
      <c r="O138" s="919">
        <v>38295.730262821002</v>
      </c>
      <c r="P138" s="919">
        <v>38825.933663668002</v>
      </c>
      <c r="Q138" s="1090">
        <v>41659.988661502</v>
      </c>
    </row>
    <row r="139" spans="1:17" ht="12" customHeight="1">
      <c r="A139" s="360"/>
      <c r="B139" s="1418" t="s">
        <v>450</v>
      </c>
      <c r="C139" s="232">
        <v>6.4550613910000001</v>
      </c>
      <c r="D139" s="232">
        <v>461.14128812299998</v>
      </c>
      <c r="E139" s="232">
        <v>0</v>
      </c>
      <c r="F139" s="232">
        <v>0.80705576800000001</v>
      </c>
      <c r="G139" s="232">
        <v>0.70057140900000003</v>
      </c>
      <c r="H139" s="232">
        <v>1423.8894879970001</v>
      </c>
      <c r="I139" s="232">
        <v>908.01784294200002</v>
      </c>
      <c r="J139" s="232">
        <v>1620.2944456719999</v>
      </c>
      <c r="K139" s="232">
        <v>0.81855181399999999</v>
      </c>
      <c r="L139" s="232">
        <v>0.77802695600000005</v>
      </c>
      <c r="M139" s="232">
        <v>893.54025807000005</v>
      </c>
      <c r="N139" s="919">
        <v>338.34914291000001</v>
      </c>
      <c r="O139" s="919">
        <v>459.563407998</v>
      </c>
      <c r="P139" s="919">
        <v>322.10986205799998</v>
      </c>
      <c r="Q139" s="1090">
        <v>0.64133817000000004</v>
      </c>
    </row>
    <row r="140" spans="1:17" ht="12" customHeight="1">
      <c r="A140" s="360" t="s">
        <v>11</v>
      </c>
      <c r="B140" s="1419" t="s">
        <v>336</v>
      </c>
      <c r="C140" s="232">
        <v>218063.52993138501</v>
      </c>
      <c r="D140" s="232">
        <v>270619.81064001296</v>
      </c>
      <c r="E140" s="232">
        <v>304823.902145384</v>
      </c>
      <c r="F140" s="232">
        <v>309786.70451323804</v>
      </c>
      <c r="G140" s="232">
        <v>308556.04944686597</v>
      </c>
      <c r="H140" s="232">
        <v>292514.98955211497</v>
      </c>
      <c r="I140" s="232">
        <v>305245.31434534397</v>
      </c>
      <c r="J140" s="232">
        <v>331854.27226396702</v>
      </c>
      <c r="K140" s="232">
        <v>348361.420854091</v>
      </c>
      <c r="L140" s="232">
        <v>351531.31423269201</v>
      </c>
      <c r="M140" s="232">
        <v>360154.71589187195</v>
      </c>
      <c r="N140" s="919">
        <v>380617.47552018997</v>
      </c>
      <c r="O140" s="919">
        <v>381158.15766785899</v>
      </c>
      <c r="P140" s="919">
        <v>347653.78255466401</v>
      </c>
      <c r="Q140" s="1090">
        <v>323936.43114141404</v>
      </c>
    </row>
    <row r="141" spans="1:17" ht="12" customHeight="1">
      <c r="A141" s="360"/>
      <c r="B141" s="1418" t="s">
        <v>440</v>
      </c>
      <c r="C141" s="232">
        <v>0</v>
      </c>
      <c r="D141" s="232">
        <v>0</v>
      </c>
      <c r="E141" s="232">
        <v>0</v>
      </c>
      <c r="F141" s="232">
        <v>0</v>
      </c>
      <c r="G141" s="232">
        <v>0</v>
      </c>
      <c r="H141" s="232">
        <v>0</v>
      </c>
      <c r="I141" s="232">
        <v>0</v>
      </c>
      <c r="J141" s="232">
        <v>0</v>
      </c>
      <c r="K141" s="232">
        <v>0</v>
      </c>
      <c r="L141" s="232">
        <v>0</v>
      </c>
      <c r="M141" s="232">
        <v>0</v>
      </c>
      <c r="N141" s="919">
        <v>0</v>
      </c>
      <c r="O141" s="919">
        <v>0</v>
      </c>
      <c r="P141" s="919">
        <v>0</v>
      </c>
      <c r="Q141" s="1090">
        <v>0</v>
      </c>
    </row>
    <row r="142" spans="1:17" ht="12" customHeight="1">
      <c r="A142" s="360"/>
      <c r="B142" s="1418" t="s">
        <v>441</v>
      </c>
      <c r="C142" s="232">
        <v>3961.191893104</v>
      </c>
      <c r="D142" s="232">
        <v>5069.6011565850004</v>
      </c>
      <c r="E142" s="232">
        <v>7626.5129640249997</v>
      </c>
      <c r="F142" s="232">
        <v>6249.1528778100001</v>
      </c>
      <c r="G142" s="232">
        <v>5672.1904229419997</v>
      </c>
      <c r="H142" s="232">
        <v>5024.70704974</v>
      </c>
      <c r="I142" s="232">
        <v>4305.9900691109997</v>
      </c>
      <c r="J142" s="232">
        <v>3346.9839316140001</v>
      </c>
      <c r="K142" s="232">
        <v>3247.758252738</v>
      </c>
      <c r="L142" s="232">
        <v>1307.976340296</v>
      </c>
      <c r="M142" s="232">
        <v>1179.9788959330001</v>
      </c>
      <c r="N142" s="919">
        <v>1389.4444694270001</v>
      </c>
      <c r="O142" s="919">
        <v>572.48524984200003</v>
      </c>
      <c r="P142" s="919">
        <v>580.75642411299998</v>
      </c>
      <c r="Q142" s="1090">
        <v>587.81949886500001</v>
      </c>
    </row>
    <row r="143" spans="1:17" ht="12" customHeight="1">
      <c r="A143" s="360"/>
      <c r="B143" s="1418" t="s">
        <v>442</v>
      </c>
      <c r="C143" s="232">
        <v>189388.61293112903</v>
      </c>
      <c r="D143" s="232">
        <v>206032.09593029501</v>
      </c>
      <c r="E143" s="232">
        <v>225929.369414004</v>
      </c>
      <c r="F143" s="232">
        <v>228490.904779576</v>
      </c>
      <c r="G143" s="232">
        <v>225231.93862432</v>
      </c>
      <c r="H143" s="232">
        <v>207972.07067846099</v>
      </c>
      <c r="I143" s="232">
        <v>205947.64899341599</v>
      </c>
      <c r="J143" s="232">
        <v>208637.76648093402</v>
      </c>
      <c r="K143" s="232">
        <v>206686.87539086901</v>
      </c>
      <c r="L143" s="232">
        <v>206325.95430493899</v>
      </c>
      <c r="M143" s="232">
        <v>208126.01729265699</v>
      </c>
      <c r="N143" s="919">
        <v>211346.60446529201</v>
      </c>
      <c r="O143" s="919">
        <v>208187.131619066</v>
      </c>
      <c r="P143" s="919">
        <v>194587.482154339</v>
      </c>
      <c r="Q143" s="1090">
        <v>183914.10030160201</v>
      </c>
    </row>
    <row r="144" spans="1:17" ht="12" customHeight="1">
      <c r="A144" s="360"/>
      <c r="B144" s="1418" t="s">
        <v>443</v>
      </c>
      <c r="C144" s="232">
        <v>24713.725107152</v>
      </c>
      <c r="D144" s="232">
        <v>59518.113553133</v>
      </c>
      <c r="E144" s="232">
        <v>71268.019767354999</v>
      </c>
      <c r="F144" s="232">
        <v>75046.646855851999</v>
      </c>
      <c r="G144" s="232">
        <v>77651.920399604001</v>
      </c>
      <c r="H144" s="232">
        <v>79518.211823914011</v>
      </c>
      <c r="I144" s="232">
        <v>94991.675282816999</v>
      </c>
      <c r="J144" s="232">
        <v>119869.52185141899</v>
      </c>
      <c r="K144" s="232">
        <v>138426.78721048401</v>
      </c>
      <c r="L144" s="232">
        <v>143897.38358745698</v>
      </c>
      <c r="M144" s="232">
        <v>150848.719703282</v>
      </c>
      <c r="N144" s="919">
        <v>167881.426585471</v>
      </c>
      <c r="O144" s="919">
        <v>172398.540798951</v>
      </c>
      <c r="P144" s="919">
        <v>152485.54397621201</v>
      </c>
      <c r="Q144" s="1090">
        <v>139434.51134094701</v>
      </c>
    </row>
    <row r="145" spans="1:17" ht="12" customHeight="1">
      <c r="A145" s="360" t="s">
        <v>98</v>
      </c>
      <c r="B145" s="1419" t="s">
        <v>444</v>
      </c>
      <c r="C145" s="232">
        <v>2422.0794055169999</v>
      </c>
      <c r="D145" s="232">
        <v>4668.5283449059998</v>
      </c>
      <c r="E145" s="232">
        <v>5193.390824864</v>
      </c>
      <c r="F145" s="232">
        <v>5191.7858401140002</v>
      </c>
      <c r="G145" s="232">
        <v>5379.3999410050001</v>
      </c>
      <c r="H145" s="232">
        <v>3181.0540390360002</v>
      </c>
      <c r="I145" s="232">
        <v>3180.2465268870001</v>
      </c>
      <c r="J145" s="232">
        <v>3177.435549458</v>
      </c>
      <c r="K145" s="232">
        <v>3176.9329796020002</v>
      </c>
      <c r="L145" s="232">
        <v>3275.2767625340002</v>
      </c>
      <c r="M145" s="232">
        <v>3304.0639100540002</v>
      </c>
      <c r="N145" s="919">
        <v>3302.178522098</v>
      </c>
      <c r="O145" s="919">
        <v>3300.894568407</v>
      </c>
      <c r="P145" s="919">
        <v>3509.1371866230002</v>
      </c>
      <c r="Q145" s="1090">
        <v>1082.458964899</v>
      </c>
    </row>
    <row r="146" spans="1:17" ht="24.2" customHeight="1">
      <c r="A146" s="360" t="s">
        <v>97</v>
      </c>
      <c r="B146" s="1419" t="s">
        <v>701</v>
      </c>
      <c r="C146" s="232">
        <v>22490.155911819998</v>
      </c>
      <c r="D146" s="232">
        <v>25737.238130053</v>
      </c>
      <c r="E146" s="232">
        <v>25816.899470610999</v>
      </c>
      <c r="F146" s="232">
        <v>26017.005857550001</v>
      </c>
      <c r="G146" s="232">
        <v>27010.328861727001</v>
      </c>
      <c r="H146" s="232">
        <v>24370.859328816001</v>
      </c>
      <c r="I146" s="232">
        <v>24555.678602025</v>
      </c>
      <c r="J146" s="232">
        <v>24022.869106653001</v>
      </c>
      <c r="K146" s="232">
        <v>24219.045633851998</v>
      </c>
      <c r="L146" s="232">
        <v>24235.857324626002</v>
      </c>
      <c r="M146" s="232">
        <v>24686.004407043001</v>
      </c>
      <c r="N146" s="232">
        <v>25244.339484873999</v>
      </c>
      <c r="O146" s="232">
        <v>25268.303830298002</v>
      </c>
      <c r="P146" s="232">
        <v>25125.88993596</v>
      </c>
      <c r="Q146" s="797">
        <v>22742.700086680001</v>
      </c>
    </row>
    <row r="147" spans="1:17" ht="12" customHeight="1">
      <c r="A147" s="361"/>
      <c r="B147" s="1418" t="s">
        <v>762</v>
      </c>
      <c r="C147" s="232">
        <v>22195.526434949999</v>
      </c>
      <c r="D147" s="232">
        <v>25491.079301319998</v>
      </c>
      <c r="E147" s="232">
        <v>25549.869888116998</v>
      </c>
      <c r="F147" s="232">
        <v>25751.943566806</v>
      </c>
      <c r="G147" s="232">
        <v>26734.475708272003</v>
      </c>
      <c r="H147" s="232">
        <v>24130.040042224002</v>
      </c>
      <c r="I147" s="232">
        <v>24320.138493201001</v>
      </c>
      <c r="J147" s="232">
        <v>23774.410999095002</v>
      </c>
      <c r="K147" s="232">
        <v>23958.137615011998</v>
      </c>
      <c r="L147" s="232">
        <v>23993.590323905002</v>
      </c>
      <c r="M147" s="232">
        <v>24453.765104599999</v>
      </c>
      <c r="N147" s="919">
        <v>25007.505890189997</v>
      </c>
      <c r="O147" s="919">
        <v>25046.78332319</v>
      </c>
      <c r="P147" s="919">
        <v>24888.395291657002</v>
      </c>
      <c r="Q147" s="1090">
        <v>22524.034369213001</v>
      </c>
    </row>
    <row r="148" spans="1:17" ht="12" customHeight="1">
      <c r="A148" s="361"/>
      <c r="B148" s="1418" t="s">
        <v>452</v>
      </c>
      <c r="C148" s="232">
        <v>19.982772532999999</v>
      </c>
      <c r="D148" s="232">
        <v>15.028829194</v>
      </c>
      <c r="E148" s="232">
        <v>20.054103326</v>
      </c>
      <c r="F148" s="232">
        <v>20.235309131000001</v>
      </c>
      <c r="G148" s="232">
        <v>23.103640353999999</v>
      </c>
      <c r="H148" s="232">
        <v>19.948167249000001</v>
      </c>
      <c r="I148" s="232">
        <v>19.769067832000001</v>
      </c>
      <c r="J148" s="232">
        <v>20.649469419999999</v>
      </c>
      <c r="K148" s="232">
        <v>16.465344389999998</v>
      </c>
      <c r="L148" s="232">
        <v>15.309218983999999</v>
      </c>
      <c r="M148" s="232">
        <v>15.063445639999999</v>
      </c>
      <c r="N148" s="919">
        <v>14.40140383</v>
      </c>
      <c r="O148" s="919">
        <v>13.84634164</v>
      </c>
      <c r="P148" s="919">
        <v>13.992191944</v>
      </c>
      <c r="Q148" s="1090">
        <v>15.157122988999999</v>
      </c>
    </row>
    <row r="149" spans="1:17" ht="12" customHeight="1">
      <c r="A149" s="361"/>
      <c r="B149" s="1418" t="s">
        <v>453</v>
      </c>
      <c r="C149" s="232">
        <v>274.64670433700002</v>
      </c>
      <c r="D149" s="232">
        <v>231.12999953900001</v>
      </c>
      <c r="E149" s="232">
        <v>246.97547916799999</v>
      </c>
      <c r="F149" s="232">
        <v>244.82698161299999</v>
      </c>
      <c r="G149" s="232">
        <v>252.74951310099999</v>
      </c>
      <c r="H149" s="232">
        <v>220.871119343</v>
      </c>
      <c r="I149" s="232">
        <v>215.771040992</v>
      </c>
      <c r="J149" s="232">
        <v>227.80863813799999</v>
      </c>
      <c r="K149" s="232">
        <v>244.44267445</v>
      </c>
      <c r="L149" s="232">
        <v>226.957781737</v>
      </c>
      <c r="M149" s="232">
        <v>217.17585680299999</v>
      </c>
      <c r="N149" s="919">
        <v>222.432190854</v>
      </c>
      <c r="O149" s="919">
        <v>207.67416546800001</v>
      </c>
      <c r="P149" s="919">
        <v>223.50245235899999</v>
      </c>
      <c r="Q149" s="1090">
        <v>203.50859447799999</v>
      </c>
    </row>
    <row r="150" spans="1:17" ht="12" customHeight="1">
      <c r="A150" s="360" t="s">
        <v>125</v>
      </c>
      <c r="B150" s="1419" t="s">
        <v>454</v>
      </c>
      <c r="C150" s="232">
        <v>8995.0436810680003</v>
      </c>
      <c r="D150" s="232">
        <v>5115.5760409189998</v>
      </c>
      <c r="E150" s="232">
        <v>10369.178378475999</v>
      </c>
      <c r="F150" s="232">
        <v>7644.7796827849997</v>
      </c>
      <c r="G150" s="232">
        <v>8641.1143469960007</v>
      </c>
      <c r="H150" s="232">
        <v>14101.764857353</v>
      </c>
      <c r="I150" s="232">
        <v>11509.895629426999</v>
      </c>
      <c r="J150" s="232">
        <v>12158.825787068001</v>
      </c>
      <c r="K150" s="232">
        <v>10153.966732917999</v>
      </c>
      <c r="L150" s="232">
        <v>14771.777664223</v>
      </c>
      <c r="M150" s="232">
        <v>16737.896090620001</v>
      </c>
      <c r="N150" s="919">
        <v>10754.179867719</v>
      </c>
      <c r="O150" s="919">
        <v>10126.984579774</v>
      </c>
      <c r="P150" s="919">
        <v>12058.087522055001</v>
      </c>
      <c r="Q150" s="1090">
        <v>11359.536457417</v>
      </c>
    </row>
    <row r="151" spans="1:17" ht="12" customHeight="1">
      <c r="A151" s="360" t="s">
        <v>203</v>
      </c>
      <c r="B151" s="1419" t="s">
        <v>455</v>
      </c>
      <c r="C151" s="232">
        <v>107047.68793279</v>
      </c>
      <c r="D151" s="232">
        <v>92829.716203232005</v>
      </c>
      <c r="E151" s="232">
        <v>102416.2163357</v>
      </c>
      <c r="F151" s="232">
        <v>101651.825630753</v>
      </c>
      <c r="G151" s="232">
        <v>117647.876358384</v>
      </c>
      <c r="H151" s="232">
        <v>107363.52835490101</v>
      </c>
      <c r="I151" s="232">
        <v>103783.40950350701</v>
      </c>
      <c r="J151" s="232">
        <v>95534.814467385993</v>
      </c>
      <c r="K151" s="232">
        <v>84507.381837335997</v>
      </c>
      <c r="L151" s="232">
        <v>87395.857794525</v>
      </c>
      <c r="M151" s="232">
        <v>77469.619036303993</v>
      </c>
      <c r="N151" s="232">
        <v>75510.000672965994</v>
      </c>
      <c r="O151" s="232">
        <v>80358.462943656996</v>
      </c>
      <c r="P151" s="919">
        <v>76507.167768936997</v>
      </c>
      <c r="Q151" s="1090">
        <v>63978.231531662001</v>
      </c>
    </row>
    <row r="152" spans="1:17" ht="12" customHeight="1">
      <c r="A152" s="1204" t="s">
        <v>309</v>
      </c>
      <c r="B152" s="1420"/>
      <c r="C152" s="1072"/>
      <c r="D152" s="1072"/>
      <c r="E152" s="1415"/>
      <c r="F152" s="1415"/>
      <c r="G152" s="1415"/>
      <c r="H152" s="1415"/>
      <c r="I152" s="1415"/>
      <c r="J152" s="1415"/>
      <c r="K152" s="1415"/>
      <c r="L152" s="1415"/>
      <c r="M152" s="1415"/>
      <c r="N152" s="232"/>
      <c r="O152" s="232"/>
      <c r="P152" s="1425"/>
      <c r="Q152" s="1095"/>
    </row>
    <row r="153" spans="1:17" ht="12" customHeight="1">
      <c r="A153" s="362" t="s">
        <v>8</v>
      </c>
      <c r="B153" s="1421" t="s">
        <v>456</v>
      </c>
      <c r="C153" s="232">
        <v>888106.66265028599</v>
      </c>
      <c r="D153" s="232">
        <v>989283.45331093599</v>
      </c>
      <c r="E153" s="232">
        <v>1003294.99926683</v>
      </c>
      <c r="F153" s="232">
        <v>1011099.309995463</v>
      </c>
      <c r="G153" s="232">
        <v>1076814.3047910649</v>
      </c>
      <c r="H153" s="232">
        <v>1038325.541257592</v>
      </c>
      <c r="I153" s="232">
        <v>1050913.4610153351</v>
      </c>
      <c r="J153" s="232">
        <v>1068599.4225242841</v>
      </c>
      <c r="K153" s="232">
        <v>1056267.8782421181</v>
      </c>
      <c r="L153" s="232">
        <v>1056860.184043726</v>
      </c>
      <c r="M153" s="232">
        <v>1063799.255494012</v>
      </c>
      <c r="N153" s="919">
        <v>1077644.5513693718</v>
      </c>
      <c r="O153" s="919">
        <v>1063155.793940275</v>
      </c>
      <c r="P153" s="919">
        <v>1048891.236785491</v>
      </c>
      <c r="Q153" s="1090">
        <v>940201.14814344607</v>
      </c>
    </row>
    <row r="154" spans="1:17" ht="12" customHeight="1">
      <c r="A154" s="360"/>
      <c r="B154" s="1419" t="s">
        <v>96</v>
      </c>
      <c r="C154" s="232">
        <v>717342.57739878993</v>
      </c>
      <c r="D154" s="232">
        <v>810144.10784662294</v>
      </c>
      <c r="E154" s="232">
        <v>812279.03365254297</v>
      </c>
      <c r="F154" s="232">
        <v>822575.87665840692</v>
      </c>
      <c r="G154" s="232">
        <v>885054.74932393699</v>
      </c>
      <c r="H154" s="232">
        <v>851758.88579277904</v>
      </c>
      <c r="I154" s="232">
        <v>855686.18533104495</v>
      </c>
      <c r="J154" s="232">
        <v>866125.650993302</v>
      </c>
      <c r="K154" s="232">
        <v>859898.95450533193</v>
      </c>
      <c r="L154" s="232">
        <v>862744.78183233296</v>
      </c>
      <c r="M154" s="232">
        <v>875242.017342721</v>
      </c>
      <c r="N154" s="919">
        <v>887774.11167241901</v>
      </c>
      <c r="O154" s="919">
        <v>879513.54268051696</v>
      </c>
      <c r="P154" s="919">
        <v>858565.53267902101</v>
      </c>
      <c r="Q154" s="1090">
        <v>748160.02195005596</v>
      </c>
    </row>
    <row r="155" spans="1:17">
      <c r="A155" s="360"/>
      <c r="B155" s="1419" t="s">
        <v>457</v>
      </c>
      <c r="C155" s="232">
        <v>197170.705681505</v>
      </c>
      <c r="D155" s="232">
        <v>212133.74866599601</v>
      </c>
      <c r="E155" s="232">
        <v>225045.725984911</v>
      </c>
      <c r="F155" s="232">
        <v>226644.79809487201</v>
      </c>
      <c r="G155" s="232">
        <v>231634.48872029499</v>
      </c>
      <c r="H155" s="232">
        <v>230783.50009296898</v>
      </c>
      <c r="I155" s="232">
        <v>223548.58578888298</v>
      </c>
      <c r="J155" s="232">
        <v>233356.00987109798</v>
      </c>
      <c r="K155" s="232">
        <v>221223.18782462701</v>
      </c>
      <c r="L155" s="232">
        <v>218320.46115171601</v>
      </c>
      <c r="M155" s="232">
        <v>228482.09244875898</v>
      </c>
      <c r="N155" s="919">
        <v>227343.158347383</v>
      </c>
      <c r="O155" s="919">
        <v>223487.86192770599</v>
      </c>
      <c r="P155" s="919">
        <v>214577.759754828</v>
      </c>
      <c r="Q155" s="1090">
        <v>212656.226330162</v>
      </c>
    </row>
    <row r="156" spans="1:17" ht="12" customHeight="1">
      <c r="A156" s="360"/>
      <c r="B156" s="1419" t="s">
        <v>563</v>
      </c>
      <c r="C156" s="232">
        <v>136714.316671273</v>
      </c>
      <c r="D156" s="232">
        <v>163352.02532553399</v>
      </c>
      <c r="E156" s="232">
        <v>156217.84646611</v>
      </c>
      <c r="F156" s="232">
        <v>155677.94892748102</v>
      </c>
      <c r="G156" s="232">
        <v>167796.93104118301</v>
      </c>
      <c r="H156" s="232">
        <v>161678.19362683501</v>
      </c>
      <c r="I156" s="232">
        <v>160160.17957078002</v>
      </c>
      <c r="J156" s="232">
        <v>166627.86146271002</v>
      </c>
      <c r="K156" s="232">
        <v>167520.19662658501</v>
      </c>
      <c r="L156" s="232">
        <v>170660.68449712801</v>
      </c>
      <c r="M156" s="232">
        <v>167795.03982779401</v>
      </c>
      <c r="N156" s="919">
        <v>166688.969704488</v>
      </c>
      <c r="O156" s="919">
        <v>167830.74719673902</v>
      </c>
      <c r="P156" s="919">
        <v>176575.17520902</v>
      </c>
      <c r="Q156" s="1090">
        <v>136996.758399627</v>
      </c>
    </row>
    <row r="157" spans="1:17" ht="12" customHeight="1">
      <c r="A157" s="360"/>
      <c r="B157" s="1419" t="s">
        <v>459</v>
      </c>
      <c r="C157" s="232">
        <v>383457.55504601198</v>
      </c>
      <c r="D157" s="232">
        <v>434658.33385509305</v>
      </c>
      <c r="E157" s="232">
        <v>431015.46120152198</v>
      </c>
      <c r="F157" s="232">
        <v>440253.12963605399</v>
      </c>
      <c r="G157" s="232">
        <v>485623.32956245902</v>
      </c>
      <c r="H157" s="232">
        <v>459297.19207297504</v>
      </c>
      <c r="I157" s="232">
        <v>471977.41997138201</v>
      </c>
      <c r="J157" s="232">
        <v>466141.779659494</v>
      </c>
      <c r="K157" s="232">
        <v>471155.57005411998</v>
      </c>
      <c r="L157" s="232">
        <v>473763.636183489</v>
      </c>
      <c r="M157" s="232">
        <v>478964.88506616798</v>
      </c>
      <c r="N157" s="919">
        <v>493741.98362054798</v>
      </c>
      <c r="O157" s="919">
        <v>488194.93355607195</v>
      </c>
      <c r="P157" s="919">
        <v>467412.59771517297</v>
      </c>
      <c r="Q157" s="1090">
        <v>398507.03722026706</v>
      </c>
    </row>
    <row r="158" spans="1:17" ht="12" customHeight="1">
      <c r="A158" s="360"/>
      <c r="B158" s="1419" t="s">
        <v>460</v>
      </c>
      <c r="C158" s="232">
        <v>170764.085251496</v>
      </c>
      <c r="D158" s="232">
        <v>179139.345464313</v>
      </c>
      <c r="E158" s="232">
        <v>191015.96561428701</v>
      </c>
      <c r="F158" s="232">
        <v>188523.43333705599</v>
      </c>
      <c r="G158" s="232">
        <v>191759.55546712701</v>
      </c>
      <c r="H158" s="232">
        <v>186566.65546481099</v>
      </c>
      <c r="I158" s="232">
        <v>195227.275684294</v>
      </c>
      <c r="J158" s="232">
        <v>202473.77153097701</v>
      </c>
      <c r="K158" s="232">
        <v>196368.92373678999</v>
      </c>
      <c r="L158" s="232">
        <v>194115.40221139099</v>
      </c>
      <c r="M158" s="232">
        <v>188557.23815129299</v>
      </c>
      <c r="N158" s="919">
        <v>189870.439696952</v>
      </c>
      <c r="O158" s="919">
        <v>183642.251259754</v>
      </c>
      <c r="P158" s="919">
        <v>190325.70410647101</v>
      </c>
      <c r="Q158" s="1090">
        <v>192041.12619339</v>
      </c>
    </row>
    <row r="159" spans="1:17" ht="12" customHeight="1">
      <c r="A159" s="360"/>
      <c r="B159" s="1419" t="s">
        <v>457</v>
      </c>
      <c r="C159" s="232">
        <v>104215.49929953</v>
      </c>
      <c r="D159" s="232">
        <v>110490.31393592599</v>
      </c>
      <c r="E159" s="232">
        <v>117386.55308225501</v>
      </c>
      <c r="F159" s="232">
        <v>118139.46534474099</v>
      </c>
      <c r="G159" s="232">
        <v>119980.16128562699</v>
      </c>
      <c r="H159" s="232">
        <v>121952.42794948599</v>
      </c>
      <c r="I159" s="232">
        <v>121681.873830346</v>
      </c>
      <c r="J159" s="232">
        <v>122388.006150688</v>
      </c>
      <c r="K159" s="232">
        <v>118574.23552792599</v>
      </c>
      <c r="L159" s="232">
        <v>118736.018477971</v>
      </c>
      <c r="M159" s="232">
        <v>115291.104673043</v>
      </c>
      <c r="N159" s="919">
        <v>112044.975722811</v>
      </c>
      <c r="O159" s="919">
        <v>111142.00222033</v>
      </c>
      <c r="P159" s="919">
        <v>114089.207440424</v>
      </c>
      <c r="Q159" s="1090">
        <v>120977.714236891</v>
      </c>
    </row>
    <row r="160" spans="1:17" ht="12" customHeight="1">
      <c r="A160" s="360"/>
      <c r="B160" s="1419" t="s">
        <v>563</v>
      </c>
      <c r="C160" s="232">
        <v>14362.306261012</v>
      </c>
      <c r="D160" s="232">
        <v>7719.4789288809998</v>
      </c>
      <c r="E160" s="232">
        <v>9420.4806749229992</v>
      </c>
      <c r="F160" s="232">
        <v>9245.7209059739998</v>
      </c>
      <c r="G160" s="232">
        <v>8393.2198245679992</v>
      </c>
      <c r="H160" s="232">
        <v>8075.4860000890003</v>
      </c>
      <c r="I160" s="232">
        <v>8725.1256190919994</v>
      </c>
      <c r="J160" s="232">
        <v>8829.381938605</v>
      </c>
      <c r="K160" s="232">
        <v>8632.4434056490009</v>
      </c>
      <c r="L160" s="232">
        <v>9447.8009032730006</v>
      </c>
      <c r="M160" s="232">
        <v>9547.3476911680009</v>
      </c>
      <c r="N160" s="919">
        <v>9021.5996277739996</v>
      </c>
      <c r="O160" s="919">
        <v>8854.4476168959991</v>
      </c>
      <c r="P160" s="919">
        <v>7188.8305907459999</v>
      </c>
      <c r="Q160" s="1090">
        <v>7657.1149686030003</v>
      </c>
    </row>
    <row r="161" spans="1:17" ht="12" customHeight="1">
      <c r="A161" s="360"/>
      <c r="B161" s="1419" t="s">
        <v>459</v>
      </c>
      <c r="C161" s="232">
        <v>52186.279690953997</v>
      </c>
      <c r="D161" s="232">
        <v>60929.552599506002</v>
      </c>
      <c r="E161" s="232">
        <v>64208.931857108997</v>
      </c>
      <c r="F161" s="232">
        <v>61138.247086340998</v>
      </c>
      <c r="G161" s="232">
        <v>63386.174356932002</v>
      </c>
      <c r="H161" s="232">
        <v>56538.741515235997</v>
      </c>
      <c r="I161" s="232">
        <v>64820.276234855999</v>
      </c>
      <c r="J161" s="232">
        <v>71256.383441683996</v>
      </c>
      <c r="K161" s="232">
        <v>69162.244803214999</v>
      </c>
      <c r="L161" s="232">
        <v>65931.582830147003</v>
      </c>
      <c r="M161" s="232">
        <v>63718.785787082001</v>
      </c>
      <c r="N161" s="919">
        <v>68803.864346367001</v>
      </c>
      <c r="O161" s="919">
        <v>63645.801422527999</v>
      </c>
      <c r="P161" s="919">
        <v>69047.666075300993</v>
      </c>
      <c r="Q161" s="1090">
        <v>63406.296987895999</v>
      </c>
    </row>
    <row r="162" spans="1:17" ht="12" customHeight="1">
      <c r="A162" s="360" t="s">
        <v>9</v>
      </c>
      <c r="B162" s="1421" t="s">
        <v>462</v>
      </c>
      <c r="C162" s="232">
        <v>0.30732762899999999</v>
      </c>
      <c r="D162" s="232">
        <v>0.30732762899999999</v>
      </c>
      <c r="E162" s="232">
        <v>659.44936151700006</v>
      </c>
      <c r="F162" s="232">
        <v>430.50328755200002</v>
      </c>
      <c r="G162" s="232">
        <v>558.50942444299994</v>
      </c>
      <c r="H162" s="232">
        <v>0.30732762899999999</v>
      </c>
      <c r="I162" s="232">
        <v>0.30732762899999999</v>
      </c>
      <c r="J162" s="232">
        <v>0.30732762899999999</v>
      </c>
      <c r="K162" s="232">
        <v>156.94279811499999</v>
      </c>
      <c r="L162" s="232">
        <v>66.638302013000001</v>
      </c>
      <c r="M162" s="232">
        <v>0.30732762899999999</v>
      </c>
      <c r="N162" s="919">
        <v>0.30732762899999999</v>
      </c>
      <c r="O162" s="919">
        <v>0.30732762899999999</v>
      </c>
      <c r="P162" s="919">
        <v>3.3777439</v>
      </c>
      <c r="Q162" s="1090">
        <v>557.46827822800003</v>
      </c>
    </row>
    <row r="163" spans="1:17" ht="12" customHeight="1">
      <c r="A163" s="360" t="s">
        <v>10</v>
      </c>
      <c r="B163" s="1421" t="s">
        <v>463</v>
      </c>
      <c r="C163" s="232">
        <v>41205.913614222001</v>
      </c>
      <c r="D163" s="232">
        <v>56468.227858049999</v>
      </c>
      <c r="E163" s="232">
        <v>60051.081531317999</v>
      </c>
      <c r="F163" s="232">
        <v>60214.993541176998</v>
      </c>
      <c r="G163" s="232">
        <v>75597.820634981006</v>
      </c>
      <c r="H163" s="232">
        <v>58349.268134389997</v>
      </c>
      <c r="I163" s="232">
        <v>57986.520182988002</v>
      </c>
      <c r="J163" s="232">
        <v>58808.984501029001</v>
      </c>
      <c r="K163" s="232">
        <v>52453.450744741</v>
      </c>
      <c r="L163" s="232">
        <v>54629.279995263001</v>
      </c>
      <c r="M163" s="232">
        <v>53035.780371451001</v>
      </c>
      <c r="N163" s="919">
        <v>57416.515765106997</v>
      </c>
      <c r="O163" s="919">
        <v>58400.981299585997</v>
      </c>
      <c r="P163" s="919">
        <v>51604.707040342997</v>
      </c>
      <c r="Q163" s="1090">
        <v>52873.062496482002</v>
      </c>
    </row>
    <row r="164" spans="1:17" ht="12" customHeight="1">
      <c r="A164" s="360" t="s">
        <v>11</v>
      </c>
      <c r="B164" s="1421" t="s">
        <v>702</v>
      </c>
      <c r="C164" s="232">
        <v>2071.4614507679998</v>
      </c>
      <c r="D164" s="232">
        <v>2381.8828586310001</v>
      </c>
      <c r="E164" s="232">
        <v>1982.152799108</v>
      </c>
      <c r="F164" s="232">
        <v>1957.528984608</v>
      </c>
      <c r="G164" s="232">
        <v>4955.9009196999996</v>
      </c>
      <c r="H164" s="232">
        <v>2831.8745375929998</v>
      </c>
      <c r="I164" s="232">
        <v>2982.1014598100001</v>
      </c>
      <c r="J164" s="232">
        <v>3427.1667169900002</v>
      </c>
      <c r="K164" s="232">
        <v>2891.4887341990002</v>
      </c>
      <c r="L164" s="232">
        <v>2591.7478901019999</v>
      </c>
      <c r="M164" s="232">
        <v>2792.6713731149998</v>
      </c>
      <c r="N164" s="919">
        <v>2467.980322937</v>
      </c>
      <c r="O164" s="919">
        <v>2096.321475532</v>
      </c>
      <c r="P164" s="919">
        <v>2997.9515211570001</v>
      </c>
      <c r="Q164" s="1090">
        <v>1307.104129416</v>
      </c>
    </row>
    <row r="165" spans="1:17" ht="12" customHeight="1">
      <c r="A165" s="360" t="s">
        <v>98</v>
      </c>
      <c r="B165" s="1421" t="s">
        <v>532</v>
      </c>
      <c r="C165" s="232">
        <v>32584.98603493</v>
      </c>
      <c r="D165" s="232">
        <v>44289.940507157</v>
      </c>
      <c r="E165" s="232">
        <v>44794.314046207997</v>
      </c>
      <c r="F165" s="232">
        <v>47107.535408871001</v>
      </c>
      <c r="G165" s="232">
        <v>49690.095256214001</v>
      </c>
      <c r="H165" s="232">
        <v>38961.747929277</v>
      </c>
      <c r="I165" s="232">
        <v>40293.423546186998</v>
      </c>
      <c r="J165" s="232">
        <v>42386.814771762998</v>
      </c>
      <c r="K165" s="232">
        <v>43354.181629418999</v>
      </c>
      <c r="L165" s="232">
        <v>40414.38598775</v>
      </c>
      <c r="M165" s="232">
        <v>39912.102329497</v>
      </c>
      <c r="N165" s="919">
        <v>39102.279897578002</v>
      </c>
      <c r="O165" s="919">
        <v>40788.955323836002</v>
      </c>
      <c r="P165" s="919">
        <v>46208.587622034</v>
      </c>
      <c r="Q165" s="1090">
        <v>28822.483065380999</v>
      </c>
    </row>
    <row r="166" spans="1:17" ht="12" customHeight="1">
      <c r="A166" s="360"/>
      <c r="B166" s="1419" t="s">
        <v>96</v>
      </c>
      <c r="C166" s="232">
        <v>22433.284009737999</v>
      </c>
      <c r="D166" s="232">
        <v>31414.199257157001</v>
      </c>
      <c r="E166" s="232">
        <v>31598.289046207999</v>
      </c>
      <c r="F166" s="232">
        <v>31431.822908871</v>
      </c>
      <c r="G166" s="232">
        <v>34588.207756213997</v>
      </c>
      <c r="H166" s="232">
        <v>28230.147929276998</v>
      </c>
      <c r="I166" s="232">
        <v>28268.423546187001</v>
      </c>
      <c r="J166" s="232">
        <v>28520.141657315002</v>
      </c>
      <c r="K166" s="232">
        <v>28638.881629419</v>
      </c>
      <c r="L166" s="232">
        <v>28591.310987749999</v>
      </c>
      <c r="M166" s="232">
        <v>28552.984040261999</v>
      </c>
      <c r="N166" s="919">
        <v>28586.629897578001</v>
      </c>
      <c r="O166" s="919">
        <v>29697.455323835999</v>
      </c>
      <c r="P166" s="919">
        <v>32125.462622034</v>
      </c>
      <c r="Q166" s="1090">
        <v>17656.983065380999</v>
      </c>
    </row>
    <row r="167" spans="1:17" ht="12" customHeight="1">
      <c r="A167" s="360"/>
      <c r="B167" s="1419" t="s">
        <v>421</v>
      </c>
      <c r="C167" s="232">
        <v>10151.702025192</v>
      </c>
      <c r="D167" s="232">
        <v>12875.741249999999</v>
      </c>
      <c r="E167" s="232">
        <v>13196.025</v>
      </c>
      <c r="F167" s="232">
        <v>15675.7125</v>
      </c>
      <c r="G167" s="232">
        <v>15101.887500000001</v>
      </c>
      <c r="H167" s="232">
        <v>10731.6</v>
      </c>
      <c r="I167" s="232">
        <v>12025</v>
      </c>
      <c r="J167" s="232">
        <v>13866.673114448</v>
      </c>
      <c r="K167" s="232">
        <v>14715.3</v>
      </c>
      <c r="L167" s="232">
        <v>11823.075000000001</v>
      </c>
      <c r="M167" s="232">
        <v>11359.118289235001</v>
      </c>
      <c r="N167" s="919">
        <v>10515.65</v>
      </c>
      <c r="O167" s="919">
        <v>11091.5</v>
      </c>
      <c r="P167" s="919">
        <v>14083.125</v>
      </c>
      <c r="Q167" s="1090">
        <v>11165.5</v>
      </c>
    </row>
    <row r="168" spans="1:17" ht="12" customHeight="1">
      <c r="A168" s="363" t="s">
        <v>97</v>
      </c>
      <c r="B168" s="1421" t="s">
        <v>466</v>
      </c>
      <c r="C168" s="232">
        <v>9576.3611608270003</v>
      </c>
      <c r="D168" s="232">
        <v>6951.4028487590003</v>
      </c>
      <c r="E168" s="232">
        <v>9540.0731267989995</v>
      </c>
      <c r="F168" s="232">
        <v>7922.9455916819998</v>
      </c>
      <c r="G168" s="232">
        <v>8882.2297964579993</v>
      </c>
      <c r="H168" s="232">
        <v>13991.045074291</v>
      </c>
      <c r="I168" s="232">
        <v>11980.43398998</v>
      </c>
      <c r="J168" s="232">
        <v>12509.199851287</v>
      </c>
      <c r="K168" s="232">
        <v>11335.470643590999</v>
      </c>
      <c r="L168" s="232">
        <v>20150.991668850998</v>
      </c>
      <c r="M168" s="232">
        <v>22041.635451523998</v>
      </c>
      <c r="N168" s="919">
        <v>15231.484239613999</v>
      </c>
      <c r="O168" s="919">
        <v>15199.164416657</v>
      </c>
      <c r="P168" s="919">
        <v>18089.665400373</v>
      </c>
      <c r="Q168" s="1090">
        <v>18787.559178127001</v>
      </c>
    </row>
    <row r="169" spans="1:17" ht="36">
      <c r="A169" s="360" t="s">
        <v>125</v>
      </c>
      <c r="B169" s="1421" t="s">
        <v>467</v>
      </c>
      <c r="C169" s="232">
        <v>16136.271912703</v>
      </c>
      <c r="D169" s="232">
        <v>25027.975407929</v>
      </c>
      <c r="E169" s="232">
        <v>19227.389323308998</v>
      </c>
      <c r="F169" s="232">
        <v>25616.005106535998</v>
      </c>
      <c r="G169" s="232">
        <v>19766.663088904999</v>
      </c>
      <c r="H169" s="232">
        <v>19343.913885245998</v>
      </c>
      <c r="I169" s="232">
        <v>18371.203191655</v>
      </c>
      <c r="J169" s="232">
        <v>32134.926154956</v>
      </c>
      <c r="K169" s="232">
        <v>31483.729064346</v>
      </c>
      <c r="L169" s="232">
        <v>30058.764325489999</v>
      </c>
      <c r="M169" s="232">
        <v>25845.935617638999</v>
      </c>
      <c r="N169" s="232">
        <v>22683.012871368999</v>
      </c>
      <c r="O169" s="232">
        <v>31609.213746967001</v>
      </c>
      <c r="P169" s="232">
        <v>47970.345265641998</v>
      </c>
      <c r="Q169" s="797">
        <v>17427.469198134</v>
      </c>
    </row>
    <row r="170" spans="1:17" ht="12" customHeight="1">
      <c r="A170" s="360" t="s">
        <v>203</v>
      </c>
      <c r="B170" s="1421" t="s">
        <v>713</v>
      </c>
      <c r="C170" s="232">
        <v>848.72362922900004</v>
      </c>
      <c r="D170" s="232">
        <v>1115.44958518</v>
      </c>
      <c r="E170" s="232">
        <v>955.94086228000003</v>
      </c>
      <c r="F170" s="232">
        <v>1090.8437273290001</v>
      </c>
      <c r="G170" s="232">
        <v>994.40232214599996</v>
      </c>
      <c r="H170" s="232">
        <v>693.089213976</v>
      </c>
      <c r="I170" s="232">
        <v>846.50680031599995</v>
      </c>
      <c r="J170" s="232">
        <v>643.49634522400004</v>
      </c>
      <c r="K170" s="232">
        <v>1005.3942892</v>
      </c>
      <c r="L170" s="232">
        <v>865.70557184500001</v>
      </c>
      <c r="M170" s="232">
        <v>829.14487817899999</v>
      </c>
      <c r="N170" s="232">
        <v>876.83234969800003</v>
      </c>
      <c r="O170" s="232">
        <v>898.52064524499997</v>
      </c>
      <c r="P170" s="232">
        <v>1149.0583268</v>
      </c>
      <c r="Q170" s="797">
        <v>969.71912215999998</v>
      </c>
    </row>
    <row r="171" spans="1:17" ht="12" customHeight="1">
      <c r="A171" s="1204" t="s">
        <v>712</v>
      </c>
      <c r="B171" s="1420"/>
      <c r="C171" s="232"/>
      <c r="D171" s="232"/>
      <c r="E171" s="232"/>
      <c r="F171" s="232"/>
      <c r="G171" s="232"/>
      <c r="H171" s="232"/>
      <c r="I171" s="232"/>
      <c r="J171" s="232"/>
      <c r="K171" s="232"/>
      <c r="L171" s="232"/>
      <c r="M171" s="232"/>
      <c r="N171" s="919"/>
      <c r="O171" s="919"/>
      <c r="P171" s="919"/>
      <c r="Q171" s="1090"/>
    </row>
    <row r="172" spans="1:17" ht="12" customHeight="1">
      <c r="A172" s="360" t="s">
        <v>8</v>
      </c>
      <c r="B172" s="1421" t="s">
        <v>468</v>
      </c>
      <c r="C172" s="232">
        <v>44690.761584567001</v>
      </c>
      <c r="D172" s="232">
        <v>72940.263025567008</v>
      </c>
      <c r="E172" s="232">
        <v>74327.693414904992</v>
      </c>
      <c r="F172" s="232">
        <v>74384.058414904997</v>
      </c>
      <c r="G172" s="232">
        <v>75203.362767404993</v>
      </c>
      <c r="H172" s="232">
        <v>56215.513023205</v>
      </c>
      <c r="I172" s="232">
        <v>56215.513023205</v>
      </c>
      <c r="J172" s="232">
        <v>56847.939565704997</v>
      </c>
      <c r="K172" s="232">
        <v>57134.156695704994</v>
      </c>
      <c r="L172" s="232">
        <v>57134.156695704994</v>
      </c>
      <c r="M172" s="232">
        <v>57161.201695705</v>
      </c>
      <c r="N172" s="919">
        <v>57161.201695705</v>
      </c>
      <c r="O172" s="919">
        <v>57161.201695705</v>
      </c>
      <c r="P172" s="919">
        <v>57186.380285704996</v>
      </c>
      <c r="Q172" s="1090">
        <v>54556.297044204999</v>
      </c>
    </row>
    <row r="173" spans="1:17" ht="12" customHeight="1">
      <c r="A173" s="360" t="s">
        <v>9</v>
      </c>
      <c r="B173" s="1421" t="s">
        <v>469</v>
      </c>
      <c r="C173" s="232">
        <v>12967.064510398999</v>
      </c>
      <c r="D173" s="232">
        <v>15140.256930338999</v>
      </c>
      <c r="E173" s="232">
        <v>15140.256930338999</v>
      </c>
      <c r="F173" s="232">
        <v>15140.256930338999</v>
      </c>
      <c r="G173" s="232">
        <v>15977.529793137999</v>
      </c>
      <c r="H173" s="232">
        <v>16091.857379773001</v>
      </c>
      <c r="I173" s="232">
        <v>16095.357379773001</v>
      </c>
      <c r="J173" s="232">
        <v>16096.863514077</v>
      </c>
      <c r="K173" s="232">
        <v>16096.863514077</v>
      </c>
      <c r="L173" s="232">
        <v>16096.863514077</v>
      </c>
      <c r="M173" s="232">
        <v>16096.863514077</v>
      </c>
      <c r="N173" s="919">
        <v>16096.863514077</v>
      </c>
      <c r="O173" s="919">
        <v>16096.863514077</v>
      </c>
      <c r="P173" s="919">
        <v>16096.863514077</v>
      </c>
      <c r="Q173" s="1090">
        <v>13064.07729727</v>
      </c>
    </row>
    <row r="174" spans="1:17" ht="12" customHeight="1">
      <c r="A174" s="360" t="s">
        <v>10</v>
      </c>
      <c r="B174" s="1421" t="s">
        <v>703</v>
      </c>
      <c r="C174" s="232">
        <v>71458.439530592004</v>
      </c>
      <c r="D174" s="232">
        <v>71634.336037597008</v>
      </c>
      <c r="E174" s="232">
        <v>93113.063594217005</v>
      </c>
      <c r="F174" s="232">
        <v>91617.70078434801</v>
      </c>
      <c r="G174" s="232">
        <v>89916.539737821004</v>
      </c>
      <c r="H174" s="232">
        <v>101736.230572524</v>
      </c>
      <c r="I174" s="232">
        <v>101735.53375183801</v>
      </c>
      <c r="J174" s="232">
        <v>100427.84558344801</v>
      </c>
      <c r="K174" s="232">
        <v>100285.55288639701</v>
      </c>
      <c r="L174" s="232">
        <v>100268.361970718</v>
      </c>
      <c r="M174" s="232">
        <v>99331.084132179007</v>
      </c>
      <c r="N174" s="919">
        <v>98646.562013727002</v>
      </c>
      <c r="O174" s="919">
        <v>97968.49672233501</v>
      </c>
      <c r="P174" s="919">
        <v>97970.076492210006</v>
      </c>
      <c r="Q174" s="1090">
        <v>115830.11103265799</v>
      </c>
    </row>
    <row r="175" spans="1:17" ht="12.95" customHeight="1">
      <c r="A175" s="360" t="s">
        <v>11</v>
      </c>
      <c r="B175" s="1421" t="s">
        <v>704</v>
      </c>
      <c r="C175" s="232">
        <v>17561.712798975001</v>
      </c>
      <c r="D175" s="232">
        <v>17947.876906853999</v>
      </c>
      <c r="E175" s="232">
        <v>1650.5250092420001</v>
      </c>
      <c r="F175" s="232">
        <v>3344.8683696790004</v>
      </c>
      <c r="G175" s="232">
        <v>5297.354101248</v>
      </c>
      <c r="H175" s="232">
        <v>8406.5617531219996</v>
      </c>
      <c r="I175" s="232">
        <v>10703.821584886</v>
      </c>
      <c r="J175" s="232">
        <v>12849.04284939</v>
      </c>
      <c r="K175" s="232">
        <v>14949.025197864001</v>
      </c>
      <c r="L175" s="232">
        <v>17338.647696897999</v>
      </c>
      <c r="M175" s="232">
        <v>19488.816855574998</v>
      </c>
      <c r="N175" s="919">
        <v>21367.041590383997</v>
      </c>
      <c r="O175" s="919">
        <v>22795.112088169</v>
      </c>
      <c r="P175" s="919">
        <v>24630.583983863002</v>
      </c>
      <c r="Q175" s="1090">
        <v>2179.725080147</v>
      </c>
    </row>
    <row r="176" spans="1:17" ht="12.95" customHeight="1">
      <c r="A176" s="360" t="s">
        <v>98</v>
      </c>
      <c r="B176" s="1421" t="s">
        <v>472</v>
      </c>
      <c r="C176" s="232">
        <v>33768.250402564998</v>
      </c>
      <c r="D176" s="232">
        <v>47966.573943358999</v>
      </c>
      <c r="E176" s="232">
        <v>50228.282578314996</v>
      </c>
      <c r="F176" s="232">
        <v>50372.072678611003</v>
      </c>
      <c r="G176" s="232">
        <v>51997.665010334997</v>
      </c>
      <c r="H176" s="232">
        <v>44946.690045210002</v>
      </c>
      <c r="I176" s="232">
        <v>45827.311381179999</v>
      </c>
      <c r="J176" s="232">
        <v>45010.752602904002</v>
      </c>
      <c r="K176" s="232">
        <v>45290.212653461</v>
      </c>
      <c r="L176" s="232">
        <v>46068.230932728999</v>
      </c>
      <c r="M176" s="232">
        <v>46860.307439719007</v>
      </c>
      <c r="N176" s="919">
        <v>45832.275000082998</v>
      </c>
      <c r="O176" s="919">
        <v>45484.781500265002</v>
      </c>
      <c r="P176" s="919">
        <v>44837.458774274004</v>
      </c>
      <c r="Q176" s="1090">
        <v>44043.884204595</v>
      </c>
    </row>
    <row r="177" spans="1:17" ht="12" customHeight="1" thickBot="1">
      <c r="A177" s="364" t="s">
        <v>97</v>
      </c>
      <c r="B177" s="365" t="s">
        <v>473</v>
      </c>
      <c r="C177" s="240">
        <v>11622.233653575</v>
      </c>
      <c r="D177" s="240">
        <v>16453.461665006002</v>
      </c>
      <c r="E177" s="240">
        <v>16580.843318065999</v>
      </c>
      <c r="F177" s="240">
        <v>14708.824885503</v>
      </c>
      <c r="G177" s="240">
        <v>14751.685529005999</v>
      </c>
      <c r="H177" s="240">
        <v>10854.487260878999</v>
      </c>
      <c r="I177" s="240">
        <v>10852.217362433001</v>
      </c>
      <c r="J177" s="240">
        <v>10890.511710428</v>
      </c>
      <c r="K177" s="240">
        <v>12297.977782872</v>
      </c>
      <c r="L177" s="240">
        <v>12057.291319346999</v>
      </c>
      <c r="M177" s="240">
        <v>11962.934787222999</v>
      </c>
      <c r="N177" s="1096">
        <v>11129.901779321999</v>
      </c>
      <c r="O177" s="1096">
        <v>11175.560117469</v>
      </c>
      <c r="P177" s="1096">
        <v>11558.37309576</v>
      </c>
      <c r="Q177" s="1092">
        <v>6189.374840812</v>
      </c>
    </row>
    <row r="178" spans="1:17" ht="75" customHeight="1">
      <c r="A178" s="1205" t="s">
        <v>744</v>
      </c>
      <c r="B178" s="1206"/>
      <c r="C178" s="1206"/>
      <c r="D178" s="1206"/>
      <c r="E178" s="1206"/>
      <c r="F178" s="1206"/>
      <c r="G178" s="1206"/>
      <c r="H178" s="1206"/>
      <c r="I178" s="1206"/>
      <c r="J178" s="1206"/>
      <c r="K178" s="1206"/>
      <c r="L178" s="1206"/>
      <c r="M178" s="1206"/>
      <c r="N178" s="1206"/>
      <c r="O178" s="1206"/>
      <c r="P178" s="1206"/>
      <c r="Q178" s="1207"/>
    </row>
    <row r="179" spans="1:17" ht="22.35" customHeight="1">
      <c r="A179" s="1194" t="s">
        <v>93</v>
      </c>
      <c r="B179" s="1412"/>
      <c r="C179" s="1412">
        <v>2022</v>
      </c>
      <c r="D179" s="1198">
        <v>2023</v>
      </c>
      <c r="E179" s="1198">
        <v>2024</v>
      </c>
      <c r="F179" s="1198"/>
      <c r="G179" s="1198"/>
      <c r="H179" s="1198"/>
      <c r="I179" s="1198"/>
      <c r="J179" s="1198"/>
      <c r="K179" s="1198"/>
      <c r="L179" s="1198"/>
      <c r="M179" s="1198"/>
      <c r="N179" s="1198"/>
      <c r="O179" s="1198"/>
      <c r="P179" s="1198"/>
      <c r="Q179" s="1129">
        <v>2025</v>
      </c>
    </row>
    <row r="180" spans="1:17" ht="22.35" customHeight="1">
      <c r="A180" s="1194"/>
      <c r="B180" s="1412"/>
      <c r="C180" s="1412"/>
      <c r="D180" s="1198"/>
      <c r="E180" s="790" t="s">
        <v>0</v>
      </c>
      <c r="F180" s="790" t="s">
        <v>1</v>
      </c>
      <c r="G180" s="790" t="s">
        <v>2</v>
      </c>
      <c r="H180" s="790" t="s">
        <v>3</v>
      </c>
      <c r="I180" s="790" t="s">
        <v>4</v>
      </c>
      <c r="J180" s="790" t="s">
        <v>5</v>
      </c>
      <c r="K180" s="790" t="s">
        <v>6</v>
      </c>
      <c r="L180" s="790" t="s">
        <v>267</v>
      </c>
      <c r="M180" s="790" t="s">
        <v>7</v>
      </c>
      <c r="N180" s="790" t="s">
        <v>13</v>
      </c>
      <c r="O180" s="790" t="s">
        <v>14</v>
      </c>
      <c r="P180" s="790" t="s">
        <v>15</v>
      </c>
      <c r="Q180" s="1087" t="s">
        <v>0</v>
      </c>
    </row>
    <row r="181" spans="1:17" ht="12" customHeight="1">
      <c r="A181" s="1203" t="s">
        <v>307</v>
      </c>
      <c r="B181" s="1413"/>
      <c r="C181" s="1414"/>
      <c r="D181" s="1067"/>
      <c r="E181" s="303"/>
      <c r="F181" s="303"/>
      <c r="G181" s="303"/>
      <c r="H181" s="303"/>
      <c r="I181" s="303"/>
      <c r="J181" s="303"/>
      <c r="K181" s="303"/>
      <c r="L181" s="303"/>
      <c r="M181" s="303"/>
      <c r="N181" s="303"/>
      <c r="O181" s="303"/>
      <c r="P181" s="303"/>
      <c r="Q181" s="1093"/>
    </row>
    <row r="182" spans="1:17" ht="12" customHeight="1">
      <c r="A182" s="1089" t="s">
        <v>8</v>
      </c>
      <c r="B182" s="1416" t="s">
        <v>787</v>
      </c>
      <c r="C182" s="232">
        <v>1708708.5556058742</v>
      </c>
      <c r="D182" s="232">
        <v>1860582.2082297211</v>
      </c>
      <c r="E182" s="232">
        <v>1844971.698142454</v>
      </c>
      <c r="F182" s="232">
        <v>1859030.7269920451</v>
      </c>
      <c r="G182" s="232">
        <v>1899337.3385854759</v>
      </c>
      <c r="H182" s="232">
        <v>1912208.3530270569</v>
      </c>
      <c r="I182" s="232">
        <v>1917887.407363398</v>
      </c>
      <c r="J182" s="232">
        <v>1940267.859994787</v>
      </c>
      <c r="K182" s="232">
        <v>1944899.1045136291</v>
      </c>
      <c r="L182" s="232">
        <v>1936110.3418905861</v>
      </c>
      <c r="M182" s="232">
        <v>1961252.4865602669</v>
      </c>
      <c r="N182" s="919">
        <v>1979631.8345760049</v>
      </c>
      <c r="O182" s="919">
        <v>1985229.6363176601</v>
      </c>
      <c r="P182" s="919">
        <v>2013682.3866948388</v>
      </c>
      <c r="Q182" s="1090">
        <v>2113646.8825864331</v>
      </c>
    </row>
    <row r="183" spans="1:17">
      <c r="A183" s="1089"/>
      <c r="B183" s="1417" t="s">
        <v>315</v>
      </c>
      <c r="C183" s="232">
        <v>1687209.1936892329</v>
      </c>
      <c r="D183" s="232">
        <v>1834907.685131768</v>
      </c>
      <c r="E183" s="232">
        <v>1819660.9191361782</v>
      </c>
      <c r="F183" s="232">
        <v>1834203.0223594999</v>
      </c>
      <c r="G183" s="232">
        <v>1874811.7707157989</v>
      </c>
      <c r="H183" s="232">
        <v>1889634.7414892691</v>
      </c>
      <c r="I183" s="232">
        <v>1894869.9329418479</v>
      </c>
      <c r="J183" s="232">
        <v>1916653.40350058</v>
      </c>
      <c r="K183" s="232">
        <v>1921641.388906484</v>
      </c>
      <c r="L183" s="232">
        <v>1912396.7370683381</v>
      </c>
      <c r="M183" s="232">
        <v>1937438.202311889</v>
      </c>
      <c r="N183" s="919">
        <v>1957792.5805408121</v>
      </c>
      <c r="O183" s="919">
        <v>1960046.0634822641</v>
      </c>
      <c r="P183" s="919">
        <v>1985493.2125170818</v>
      </c>
      <c r="Q183" s="1090">
        <v>2081608.786166128</v>
      </c>
    </row>
    <row r="184" spans="1:17" ht="12.95" customHeight="1">
      <c r="A184" s="1089"/>
      <c r="B184" s="1416" t="s">
        <v>316</v>
      </c>
      <c r="C184" s="232">
        <v>1434709.4427292841</v>
      </c>
      <c r="D184" s="232">
        <v>1572046.3592167059</v>
      </c>
      <c r="E184" s="232">
        <v>1553747.3124904379</v>
      </c>
      <c r="F184" s="232">
        <v>1565694.1286815959</v>
      </c>
      <c r="G184" s="232">
        <v>1584175.3895305321</v>
      </c>
      <c r="H184" s="232">
        <v>1587570.833972689</v>
      </c>
      <c r="I184" s="232">
        <v>1593356.25934228</v>
      </c>
      <c r="J184" s="232">
        <v>1613355.968709466</v>
      </c>
      <c r="K184" s="232">
        <v>1620544.9738994909</v>
      </c>
      <c r="L184" s="232">
        <v>1627145.0187238851</v>
      </c>
      <c r="M184" s="232">
        <v>1660571.6326430901</v>
      </c>
      <c r="N184" s="919">
        <v>1663604.3509835619</v>
      </c>
      <c r="O184" s="919">
        <v>1662608.8583555231</v>
      </c>
      <c r="P184" s="919">
        <v>1683741.713716544</v>
      </c>
      <c r="Q184" s="1090">
        <v>1779580.845138853</v>
      </c>
    </row>
    <row r="185" spans="1:17" ht="12.95" customHeight="1">
      <c r="A185" s="1089"/>
      <c r="B185" s="1416" t="s">
        <v>445</v>
      </c>
      <c r="C185" s="232">
        <v>252499.75095995099</v>
      </c>
      <c r="D185" s="232">
        <v>262861.32591505902</v>
      </c>
      <c r="E185" s="232">
        <v>265913.60664573597</v>
      </c>
      <c r="F185" s="232">
        <v>268508.89367790299</v>
      </c>
      <c r="G185" s="232">
        <v>290636.381185273</v>
      </c>
      <c r="H185" s="232">
        <v>302063.90751658002</v>
      </c>
      <c r="I185" s="232">
        <v>301513.673599559</v>
      </c>
      <c r="J185" s="232">
        <v>303297.43479111197</v>
      </c>
      <c r="K185" s="232">
        <v>301096.41500699695</v>
      </c>
      <c r="L185" s="232">
        <v>285251.71834445203</v>
      </c>
      <c r="M185" s="232">
        <v>276866.569668799</v>
      </c>
      <c r="N185" s="919">
        <v>294188.22955725301</v>
      </c>
      <c r="O185" s="919">
        <v>297437.20512673899</v>
      </c>
      <c r="P185" s="919">
        <v>301751.49880053196</v>
      </c>
      <c r="Q185" s="1090">
        <v>302027.94102727302</v>
      </c>
    </row>
    <row r="186" spans="1:17">
      <c r="A186" s="1089"/>
      <c r="B186" s="1417" t="s">
        <v>797</v>
      </c>
      <c r="C186" s="232">
        <v>21499.361916639999</v>
      </c>
      <c r="D186" s="232">
        <v>25674.523097959001</v>
      </c>
      <c r="E186" s="232">
        <v>25310.779006272998</v>
      </c>
      <c r="F186" s="232">
        <v>24827.704632544999</v>
      </c>
      <c r="G186" s="232">
        <v>24525.567869674</v>
      </c>
      <c r="H186" s="232">
        <v>22573.611537789002</v>
      </c>
      <c r="I186" s="232">
        <v>23017.474421557999</v>
      </c>
      <c r="J186" s="232">
        <v>23614.456494210001</v>
      </c>
      <c r="K186" s="232">
        <v>23257.715607144</v>
      </c>
      <c r="L186" s="232">
        <v>23713.604822249003</v>
      </c>
      <c r="M186" s="232">
        <v>23814.284248380998</v>
      </c>
      <c r="N186" s="919">
        <v>21839.254035185</v>
      </c>
      <c r="O186" s="919">
        <v>25183.572835397001</v>
      </c>
      <c r="P186" s="919">
        <v>28189.174177763001</v>
      </c>
      <c r="Q186" s="1090">
        <v>32038.096420302998</v>
      </c>
    </row>
    <row r="187" spans="1:17" ht="12.95" customHeight="1">
      <c r="A187" s="1089"/>
      <c r="B187" s="1416" t="s">
        <v>316</v>
      </c>
      <c r="C187" s="232">
        <v>14752.353479767002</v>
      </c>
      <c r="D187" s="232">
        <v>18001.415461313998</v>
      </c>
      <c r="E187" s="232">
        <v>17458.160516363998</v>
      </c>
      <c r="F187" s="232">
        <v>17119.540493788001</v>
      </c>
      <c r="G187" s="232">
        <v>16725.000763237</v>
      </c>
      <c r="H187" s="232">
        <v>15545.150297679002</v>
      </c>
      <c r="I187" s="232">
        <v>15990.761795613</v>
      </c>
      <c r="J187" s="232">
        <v>16446.830327456002</v>
      </c>
      <c r="K187" s="232">
        <v>15969.480318779999</v>
      </c>
      <c r="L187" s="232">
        <v>15960.786305436</v>
      </c>
      <c r="M187" s="232">
        <v>16368.310859871001</v>
      </c>
      <c r="N187" s="919">
        <v>15188.736288005</v>
      </c>
      <c r="O187" s="919">
        <v>18211.845317557003</v>
      </c>
      <c r="P187" s="919">
        <v>20871.841101492002</v>
      </c>
      <c r="Q187" s="1090">
        <v>24526.895512306997</v>
      </c>
    </row>
    <row r="188" spans="1:17" ht="12.95" customHeight="1">
      <c r="A188" s="1089"/>
      <c r="B188" s="1416" t="s">
        <v>445</v>
      </c>
      <c r="C188" s="232">
        <v>6747.0084368730004</v>
      </c>
      <c r="D188" s="232">
        <v>7673.1076366449997</v>
      </c>
      <c r="E188" s="232">
        <v>7852.6184899090003</v>
      </c>
      <c r="F188" s="232">
        <v>7708.1641387569998</v>
      </c>
      <c r="G188" s="232">
        <v>7800.5671064369999</v>
      </c>
      <c r="H188" s="232">
        <v>7028.4612401100003</v>
      </c>
      <c r="I188" s="232">
        <v>7026.7126259449997</v>
      </c>
      <c r="J188" s="232">
        <v>7167.6261667540002</v>
      </c>
      <c r="K188" s="232">
        <v>7288.2352883639996</v>
      </c>
      <c r="L188" s="232">
        <v>7752.8185168130003</v>
      </c>
      <c r="M188" s="232">
        <v>7445.9733885100004</v>
      </c>
      <c r="N188" s="919">
        <v>6650.5177471799998</v>
      </c>
      <c r="O188" s="919">
        <v>6971.7275178399996</v>
      </c>
      <c r="P188" s="919">
        <v>7317.3330762710002</v>
      </c>
      <c r="Q188" s="1090">
        <v>7511.2009079959998</v>
      </c>
    </row>
    <row r="189" spans="1:17" ht="12.95" customHeight="1">
      <c r="A189" s="1089" t="s">
        <v>9</v>
      </c>
      <c r="B189" s="1416" t="s">
        <v>446</v>
      </c>
      <c r="C189" s="232">
        <v>40017.643938638997</v>
      </c>
      <c r="D189" s="232">
        <v>35214.988027115003</v>
      </c>
      <c r="E189" s="232">
        <v>40261.990930888001</v>
      </c>
      <c r="F189" s="232">
        <v>44350.746297808</v>
      </c>
      <c r="G189" s="232">
        <v>51144.938450166002</v>
      </c>
      <c r="H189" s="232">
        <v>39884.195254245002</v>
      </c>
      <c r="I189" s="232">
        <v>43388.744163445001</v>
      </c>
      <c r="J189" s="232">
        <v>51557.103509246997</v>
      </c>
      <c r="K189" s="232">
        <v>44622.055119176999</v>
      </c>
      <c r="L189" s="232">
        <v>42610.687508116003</v>
      </c>
      <c r="M189" s="232">
        <v>41096.659177672002</v>
      </c>
      <c r="N189" s="919">
        <v>34464.134362703</v>
      </c>
      <c r="O189" s="919">
        <v>43428.029886368997</v>
      </c>
      <c r="P189" s="919">
        <v>41147.606354682997</v>
      </c>
      <c r="Q189" s="1090">
        <v>35321.915816811998</v>
      </c>
    </row>
    <row r="190" spans="1:17">
      <c r="A190" s="360"/>
      <c r="B190" s="1418" t="s">
        <v>333</v>
      </c>
      <c r="C190" s="232">
        <v>28368.844659060996</v>
      </c>
      <c r="D190" s="232">
        <v>23141.068251798002</v>
      </c>
      <c r="E190" s="232">
        <v>23394.774991584</v>
      </c>
      <c r="F190" s="232">
        <v>25945.638372189998</v>
      </c>
      <c r="G190" s="232">
        <v>28053.268174550001</v>
      </c>
      <c r="H190" s="232">
        <v>24442.483897350998</v>
      </c>
      <c r="I190" s="232">
        <v>27858.093020535001</v>
      </c>
      <c r="J190" s="232">
        <v>34553.040753464004</v>
      </c>
      <c r="K190" s="232">
        <v>24946.131658861999</v>
      </c>
      <c r="L190" s="232">
        <v>25610.748506901</v>
      </c>
      <c r="M190" s="232">
        <v>24903.481417552</v>
      </c>
      <c r="N190" s="919">
        <v>24140.954451547997</v>
      </c>
      <c r="O190" s="919">
        <v>26781.498141457003</v>
      </c>
      <c r="P190" s="919">
        <v>27435.45120363</v>
      </c>
      <c r="Q190" s="1090">
        <v>24523.663572827998</v>
      </c>
    </row>
    <row r="191" spans="1:17" ht="12.95" customHeight="1">
      <c r="A191" s="360"/>
      <c r="B191" s="1418" t="s">
        <v>447</v>
      </c>
      <c r="C191" s="232">
        <v>9704.5668420519996</v>
      </c>
      <c r="D191" s="232">
        <v>9117.4426849949996</v>
      </c>
      <c r="E191" s="232">
        <v>13650.808930069001</v>
      </c>
      <c r="F191" s="232">
        <v>14589.609704405</v>
      </c>
      <c r="G191" s="232">
        <v>18924.984012605</v>
      </c>
      <c r="H191" s="232">
        <v>10977.986386896</v>
      </c>
      <c r="I191" s="232">
        <v>11218.955326025</v>
      </c>
      <c r="J191" s="232">
        <v>12224.879451917999</v>
      </c>
      <c r="K191" s="232">
        <v>15279.197969569999</v>
      </c>
      <c r="L191" s="232">
        <v>14231.160773498001</v>
      </c>
      <c r="M191" s="232">
        <v>13232.268776729999</v>
      </c>
      <c r="N191" s="919">
        <v>8161.7835506780002</v>
      </c>
      <c r="O191" s="919">
        <v>14206.271685353</v>
      </c>
      <c r="P191" s="919">
        <v>11368.797441500001</v>
      </c>
      <c r="Q191" s="1090">
        <v>9146.0068800000008</v>
      </c>
    </row>
    <row r="192" spans="1:17" ht="12" customHeight="1">
      <c r="A192" s="360"/>
      <c r="B192" s="1418" t="s">
        <v>449</v>
      </c>
      <c r="C192" s="232">
        <v>1868.1</v>
      </c>
      <c r="D192" s="232">
        <v>2771.46</v>
      </c>
      <c r="E192" s="232">
        <v>2840.4</v>
      </c>
      <c r="F192" s="232">
        <v>3614.45</v>
      </c>
      <c r="G192" s="232">
        <v>3963.75</v>
      </c>
      <c r="H192" s="232">
        <v>4065</v>
      </c>
      <c r="I192" s="232">
        <v>4062.5</v>
      </c>
      <c r="J192" s="232">
        <v>4093.75</v>
      </c>
      <c r="K192" s="232">
        <v>4065</v>
      </c>
      <c r="L192" s="232">
        <v>2627.35</v>
      </c>
      <c r="M192" s="232">
        <v>2573.8000000000002</v>
      </c>
      <c r="N192" s="919">
        <v>1883.4</v>
      </c>
      <c r="O192" s="919">
        <v>2151.4</v>
      </c>
      <c r="P192" s="919">
        <v>2181.4</v>
      </c>
      <c r="Q192" s="1090">
        <v>1426</v>
      </c>
    </row>
    <row r="193" spans="1:17" ht="12" customHeight="1">
      <c r="A193" s="360"/>
      <c r="B193" s="1418" t="s">
        <v>450</v>
      </c>
      <c r="C193" s="232">
        <v>76.132437526000004</v>
      </c>
      <c r="D193" s="232">
        <v>185.017090322</v>
      </c>
      <c r="E193" s="232">
        <v>376.007009235</v>
      </c>
      <c r="F193" s="232">
        <v>201.04822121300001</v>
      </c>
      <c r="G193" s="232">
        <v>202.93626301099999</v>
      </c>
      <c r="H193" s="232">
        <v>398.72496999800001</v>
      </c>
      <c r="I193" s="232">
        <v>249.195816885</v>
      </c>
      <c r="J193" s="232">
        <v>685.43330386499997</v>
      </c>
      <c r="K193" s="232">
        <v>331.725490745</v>
      </c>
      <c r="L193" s="232">
        <v>141.428227717</v>
      </c>
      <c r="M193" s="232">
        <v>387.10898338999999</v>
      </c>
      <c r="N193" s="919">
        <v>277.996360477</v>
      </c>
      <c r="O193" s="919">
        <v>288.86005955899998</v>
      </c>
      <c r="P193" s="919">
        <v>161.957709553</v>
      </c>
      <c r="Q193" s="1090">
        <v>226.24536398399999</v>
      </c>
    </row>
    <row r="194" spans="1:17" ht="12" customHeight="1">
      <c r="A194" s="360" t="s">
        <v>10</v>
      </c>
      <c r="B194" s="1419" t="s">
        <v>448</v>
      </c>
      <c r="C194" s="232">
        <v>299216.66961116804</v>
      </c>
      <c r="D194" s="232">
        <v>244679.190343956</v>
      </c>
      <c r="E194" s="232">
        <v>203338.956124719</v>
      </c>
      <c r="F194" s="232">
        <v>199708.869602163</v>
      </c>
      <c r="G194" s="232">
        <v>198235.14785790598</v>
      </c>
      <c r="H194" s="232">
        <v>188440.37711594102</v>
      </c>
      <c r="I194" s="232">
        <v>184126.02502866602</v>
      </c>
      <c r="J194" s="232">
        <v>187507.18903627599</v>
      </c>
      <c r="K194" s="232">
        <v>172906.66814783297</v>
      </c>
      <c r="L194" s="232">
        <v>198304.470941209</v>
      </c>
      <c r="M194" s="232">
        <v>188316.47186311602</v>
      </c>
      <c r="N194" s="919">
        <v>176287.66553320302</v>
      </c>
      <c r="O194" s="919">
        <v>172570.028550377</v>
      </c>
      <c r="P194" s="919">
        <v>228056.43787387799</v>
      </c>
      <c r="Q194" s="1090">
        <v>194433.140029617</v>
      </c>
    </row>
    <row r="195" spans="1:17" ht="12" customHeight="1">
      <c r="A195" s="360"/>
      <c r="B195" s="1418" t="s">
        <v>333</v>
      </c>
      <c r="C195" s="232">
        <v>147388.62011749099</v>
      </c>
      <c r="D195" s="232">
        <v>125155.483627215</v>
      </c>
      <c r="E195" s="232">
        <v>137305.91380639799</v>
      </c>
      <c r="F195" s="232">
        <v>121979.360822193</v>
      </c>
      <c r="G195" s="232">
        <v>116720.97176792899</v>
      </c>
      <c r="H195" s="232">
        <v>119806.462067021</v>
      </c>
      <c r="I195" s="232">
        <v>116404.786815727</v>
      </c>
      <c r="J195" s="232">
        <v>101225.005564191</v>
      </c>
      <c r="K195" s="232">
        <v>108887.57212824101</v>
      </c>
      <c r="L195" s="232">
        <v>111928.62577190899</v>
      </c>
      <c r="M195" s="232">
        <v>107909.75132152101</v>
      </c>
      <c r="N195" s="919">
        <v>117302.09034658301</v>
      </c>
      <c r="O195" s="919">
        <v>107655.34034132499</v>
      </c>
      <c r="P195" s="919">
        <v>129637.531349777</v>
      </c>
      <c r="Q195" s="1090">
        <v>113249.05074802801</v>
      </c>
    </row>
    <row r="196" spans="1:17" ht="12" customHeight="1">
      <c r="A196" s="360"/>
      <c r="B196" s="1418" t="s">
        <v>700</v>
      </c>
      <c r="C196" s="232">
        <v>109994.179941497</v>
      </c>
      <c r="D196" s="232">
        <v>54256.588397700005</v>
      </c>
      <c r="E196" s="232">
        <v>34900.324817688001</v>
      </c>
      <c r="F196" s="232">
        <v>40368.564527893999</v>
      </c>
      <c r="G196" s="232">
        <v>32047.901760000001</v>
      </c>
      <c r="H196" s="232">
        <v>38425.951612985999</v>
      </c>
      <c r="I196" s="232">
        <v>24562.028752126</v>
      </c>
      <c r="J196" s="232">
        <v>34210.216881250002</v>
      </c>
      <c r="K196" s="232">
        <v>36277.167396730998</v>
      </c>
      <c r="L196" s="232">
        <v>47768.630570483001</v>
      </c>
      <c r="M196" s="232">
        <v>32365.857482453997</v>
      </c>
      <c r="N196" s="919">
        <v>25708.620574793</v>
      </c>
      <c r="O196" s="919">
        <v>24243.518130885997</v>
      </c>
      <c r="P196" s="919">
        <v>29116.118341401001</v>
      </c>
      <c r="Q196" s="1090">
        <v>24184.094373599</v>
      </c>
    </row>
    <row r="197" spans="1:17" ht="12" customHeight="1">
      <c r="A197" s="360"/>
      <c r="B197" s="1419" t="s">
        <v>202</v>
      </c>
      <c r="C197" s="232">
        <v>41833.869552179996</v>
      </c>
      <c r="D197" s="232">
        <v>53396.031319041002</v>
      </c>
      <c r="E197" s="232">
        <v>23432.077500633</v>
      </c>
      <c r="F197" s="232">
        <v>27837.654252076001</v>
      </c>
      <c r="G197" s="232">
        <v>47420.979329977003</v>
      </c>
      <c r="H197" s="232">
        <v>23411.283435934001</v>
      </c>
      <c r="I197" s="232">
        <v>38625.459460812999</v>
      </c>
      <c r="J197" s="232">
        <v>47061.216590835</v>
      </c>
      <c r="K197" s="232">
        <v>21433.048622860999</v>
      </c>
      <c r="L197" s="232">
        <v>38607.214598817001</v>
      </c>
      <c r="M197" s="232">
        <v>39910.683059141003</v>
      </c>
      <c r="N197" s="919">
        <v>24691.789611827</v>
      </c>
      <c r="O197" s="919">
        <v>33018.035078166002</v>
      </c>
      <c r="P197" s="919">
        <v>59838.928182700001</v>
      </c>
      <c r="Q197" s="1090">
        <v>48833.694907990001</v>
      </c>
    </row>
    <row r="198" spans="1:17" ht="12" customHeight="1">
      <c r="A198" s="360"/>
      <c r="B198" s="1418" t="s">
        <v>450</v>
      </c>
      <c r="C198" s="232">
        <v>0</v>
      </c>
      <c r="D198" s="232">
        <v>11871.087</v>
      </c>
      <c r="E198" s="232">
        <v>7700.64</v>
      </c>
      <c r="F198" s="232">
        <v>9523.2900000000009</v>
      </c>
      <c r="G198" s="232">
        <v>2045.2950000000001</v>
      </c>
      <c r="H198" s="232">
        <v>6796.68</v>
      </c>
      <c r="I198" s="232">
        <v>4533.75</v>
      </c>
      <c r="J198" s="232">
        <v>5010.75</v>
      </c>
      <c r="K198" s="232">
        <v>6308.88</v>
      </c>
      <c r="L198" s="232">
        <v>0</v>
      </c>
      <c r="M198" s="232">
        <v>8130.18</v>
      </c>
      <c r="N198" s="919">
        <v>8585.1650000000009</v>
      </c>
      <c r="O198" s="919">
        <v>7653.1350000000002</v>
      </c>
      <c r="P198" s="919">
        <v>9463.86</v>
      </c>
      <c r="Q198" s="1090">
        <v>8166.3</v>
      </c>
    </row>
    <row r="199" spans="1:17" ht="12" customHeight="1">
      <c r="A199" s="360" t="s">
        <v>11</v>
      </c>
      <c r="B199" s="1419" t="s">
        <v>336</v>
      </c>
      <c r="C199" s="232">
        <v>422327.27590473299</v>
      </c>
      <c r="D199" s="232">
        <v>430995.04821180203</v>
      </c>
      <c r="E199" s="232">
        <v>508179.916470161</v>
      </c>
      <c r="F199" s="232">
        <v>525878.69629037206</v>
      </c>
      <c r="G199" s="232">
        <v>521026.38320176199</v>
      </c>
      <c r="H199" s="232">
        <v>522304.35711863003</v>
      </c>
      <c r="I199" s="232">
        <v>540108.27866766602</v>
      </c>
      <c r="J199" s="232">
        <v>539447.37901638797</v>
      </c>
      <c r="K199" s="232">
        <v>575349.17739255901</v>
      </c>
      <c r="L199" s="232">
        <v>556114.30113577598</v>
      </c>
      <c r="M199" s="232">
        <v>569836.03525466402</v>
      </c>
      <c r="N199" s="919">
        <v>579244.19917885901</v>
      </c>
      <c r="O199" s="919">
        <v>571074.95825694699</v>
      </c>
      <c r="P199" s="919">
        <v>565245.57694667298</v>
      </c>
      <c r="Q199" s="1090">
        <v>629824.87286651193</v>
      </c>
    </row>
    <row r="200" spans="1:17" ht="12" customHeight="1">
      <c r="A200" s="360"/>
      <c r="B200" s="1418" t="s">
        <v>440</v>
      </c>
      <c r="C200" s="232">
        <v>0</v>
      </c>
      <c r="D200" s="232">
        <v>0</v>
      </c>
      <c r="E200" s="232">
        <v>0</v>
      </c>
      <c r="F200" s="232">
        <v>0</v>
      </c>
      <c r="G200" s="232">
        <v>0</v>
      </c>
      <c r="H200" s="232">
        <v>0</v>
      </c>
      <c r="I200" s="232">
        <v>0</v>
      </c>
      <c r="J200" s="232">
        <v>0</v>
      </c>
      <c r="K200" s="232">
        <v>0</v>
      </c>
      <c r="L200" s="232">
        <v>0</v>
      </c>
      <c r="M200" s="232">
        <v>0</v>
      </c>
      <c r="N200" s="919">
        <v>0</v>
      </c>
      <c r="O200" s="919">
        <v>0</v>
      </c>
      <c r="P200" s="919">
        <v>0</v>
      </c>
      <c r="Q200" s="1090">
        <v>0</v>
      </c>
    </row>
    <row r="201" spans="1:17" ht="12" customHeight="1">
      <c r="A201" s="360"/>
      <c r="B201" s="1418" t="s">
        <v>441</v>
      </c>
      <c r="C201" s="232">
        <v>20088.149861007001</v>
      </c>
      <c r="D201" s="232">
        <v>6288.0049951889996</v>
      </c>
      <c r="E201" s="232">
        <v>5097.2871992840001</v>
      </c>
      <c r="F201" s="232">
        <v>4826.6412229010002</v>
      </c>
      <c r="G201" s="232">
        <v>4920.3495993699999</v>
      </c>
      <c r="H201" s="232">
        <v>3583.9403115599998</v>
      </c>
      <c r="I201" s="232">
        <v>4303.2208992790002</v>
      </c>
      <c r="J201" s="232">
        <v>5346.0418912820005</v>
      </c>
      <c r="K201" s="232">
        <v>5088.7815351379995</v>
      </c>
      <c r="L201" s="232">
        <v>4923.8382407039999</v>
      </c>
      <c r="M201" s="232">
        <v>3869.2852229279997</v>
      </c>
      <c r="N201" s="919">
        <v>3301.0260334889999</v>
      </c>
      <c r="O201" s="919">
        <v>2716.4380484459998</v>
      </c>
      <c r="P201" s="919">
        <v>2768.5443380699999</v>
      </c>
      <c r="Q201" s="1090">
        <v>4052.1488847829996</v>
      </c>
    </row>
    <row r="202" spans="1:17" ht="12" customHeight="1">
      <c r="A202" s="360"/>
      <c r="B202" s="1418" t="s">
        <v>442</v>
      </c>
      <c r="C202" s="232">
        <v>352358.24422111502</v>
      </c>
      <c r="D202" s="232">
        <v>314897.33618707</v>
      </c>
      <c r="E202" s="232">
        <v>360144.51167687005</v>
      </c>
      <c r="F202" s="232">
        <v>356830.83009623602</v>
      </c>
      <c r="G202" s="232">
        <v>349793.58521503699</v>
      </c>
      <c r="H202" s="232">
        <v>346482.91476728895</v>
      </c>
      <c r="I202" s="232">
        <v>329847.11594869901</v>
      </c>
      <c r="J202" s="232">
        <v>315727.655615572</v>
      </c>
      <c r="K202" s="232">
        <v>306742.48190131504</v>
      </c>
      <c r="L202" s="232">
        <v>296580.93164508702</v>
      </c>
      <c r="M202" s="232">
        <v>277747.80626426399</v>
      </c>
      <c r="N202" s="919">
        <v>273358.34610408498</v>
      </c>
      <c r="O202" s="919">
        <v>270076.299482812</v>
      </c>
      <c r="P202" s="919">
        <v>270606.96903194202</v>
      </c>
      <c r="Q202" s="1090">
        <v>303796.60381418001</v>
      </c>
    </row>
    <row r="203" spans="1:17" ht="12" customHeight="1">
      <c r="A203" s="360"/>
      <c r="B203" s="1418" t="s">
        <v>443</v>
      </c>
      <c r="C203" s="232">
        <v>49880.881822610994</v>
      </c>
      <c r="D203" s="232">
        <v>109809.707029543</v>
      </c>
      <c r="E203" s="232">
        <v>142938.117594007</v>
      </c>
      <c r="F203" s="232">
        <v>164221.224971235</v>
      </c>
      <c r="G203" s="232">
        <v>166312.44838735502</v>
      </c>
      <c r="H203" s="232">
        <v>172237.50203978101</v>
      </c>
      <c r="I203" s="232">
        <v>205957.94181968799</v>
      </c>
      <c r="J203" s="232">
        <v>218373.68150953398</v>
      </c>
      <c r="K203" s="232">
        <v>263517.913956106</v>
      </c>
      <c r="L203" s="232">
        <v>254609.53124998501</v>
      </c>
      <c r="M203" s="232">
        <v>288218.943767472</v>
      </c>
      <c r="N203" s="919">
        <v>302584.827041285</v>
      </c>
      <c r="O203" s="919">
        <v>298282.22072568903</v>
      </c>
      <c r="P203" s="919">
        <v>291870.06357666099</v>
      </c>
      <c r="Q203" s="1090">
        <v>321976.120167549</v>
      </c>
    </row>
    <row r="204" spans="1:17" ht="12" customHeight="1">
      <c r="A204" s="360" t="s">
        <v>98</v>
      </c>
      <c r="B204" s="1419" t="s">
        <v>444</v>
      </c>
      <c r="C204" s="232">
        <v>18430.267150991</v>
      </c>
      <c r="D204" s="232">
        <v>19636.390816117</v>
      </c>
      <c r="E204" s="232">
        <v>19764.84646764</v>
      </c>
      <c r="F204" s="232">
        <v>19898.132641420001</v>
      </c>
      <c r="G204" s="232">
        <v>25670.986689695001</v>
      </c>
      <c r="H204" s="232">
        <v>25800.315784463</v>
      </c>
      <c r="I204" s="232">
        <v>27956.743456184999</v>
      </c>
      <c r="J204" s="232">
        <v>28033.918620812001</v>
      </c>
      <c r="K204" s="232">
        <v>28679.511954853999</v>
      </c>
      <c r="L204" s="232">
        <v>28703.358191823001</v>
      </c>
      <c r="M204" s="232">
        <v>26372.83722881</v>
      </c>
      <c r="N204" s="919">
        <v>26491.636313201001</v>
      </c>
      <c r="O204" s="919">
        <v>26565.542891249999</v>
      </c>
      <c r="P204" s="919">
        <v>26306.424622021001</v>
      </c>
      <c r="Q204" s="1090">
        <v>28836.941124162</v>
      </c>
    </row>
    <row r="205" spans="1:17" ht="24.2" customHeight="1">
      <c r="A205" s="360" t="s">
        <v>97</v>
      </c>
      <c r="B205" s="1419" t="s">
        <v>701</v>
      </c>
      <c r="C205" s="232">
        <v>83476.028744030991</v>
      </c>
      <c r="D205" s="232">
        <v>87807.459140780993</v>
      </c>
      <c r="E205" s="232">
        <v>88393.288757578004</v>
      </c>
      <c r="F205" s="232">
        <v>87142.313908406009</v>
      </c>
      <c r="G205" s="232">
        <v>87574.041175906998</v>
      </c>
      <c r="H205" s="232">
        <v>88370.626383455005</v>
      </c>
      <c r="I205" s="232">
        <v>87087.681593287998</v>
      </c>
      <c r="J205" s="232">
        <v>86946.448210468996</v>
      </c>
      <c r="K205" s="232">
        <v>86419.512067691001</v>
      </c>
      <c r="L205" s="232">
        <v>85278.308958074995</v>
      </c>
      <c r="M205" s="232">
        <v>85381.631241947005</v>
      </c>
      <c r="N205" s="232">
        <v>85466.525533646985</v>
      </c>
      <c r="O205" s="232">
        <v>85206.795274810007</v>
      </c>
      <c r="P205" s="232">
        <v>82524.604575646998</v>
      </c>
      <c r="Q205" s="797">
        <v>84184.426070873014</v>
      </c>
    </row>
    <row r="206" spans="1:17" ht="12" customHeight="1">
      <c r="A206" s="361"/>
      <c r="B206" s="1418" t="s">
        <v>762</v>
      </c>
      <c r="C206" s="232">
        <v>81985.360191779997</v>
      </c>
      <c r="D206" s="232">
        <v>86044.96072826501</v>
      </c>
      <c r="E206" s="232">
        <v>86620.180476474998</v>
      </c>
      <c r="F206" s="232">
        <v>85437.174743134005</v>
      </c>
      <c r="G206" s="232">
        <v>85804.172144263997</v>
      </c>
      <c r="H206" s="232">
        <v>86759.202059955001</v>
      </c>
      <c r="I206" s="232">
        <v>85639.792620780994</v>
      </c>
      <c r="J206" s="232">
        <v>85425.439048344007</v>
      </c>
      <c r="K206" s="232">
        <v>84930.448015784001</v>
      </c>
      <c r="L206" s="232">
        <v>83799.294918173997</v>
      </c>
      <c r="M206" s="232">
        <v>83958.660981619993</v>
      </c>
      <c r="N206" s="919">
        <v>84065.473174528001</v>
      </c>
      <c r="O206" s="919">
        <v>83878.603498843004</v>
      </c>
      <c r="P206" s="919">
        <v>81718.387697614002</v>
      </c>
      <c r="Q206" s="1090">
        <v>83279.382009150009</v>
      </c>
    </row>
    <row r="207" spans="1:17" ht="12" customHeight="1">
      <c r="A207" s="361"/>
      <c r="B207" s="1418" t="s">
        <v>452</v>
      </c>
      <c r="C207" s="232">
        <v>121.21641008799999</v>
      </c>
      <c r="D207" s="232">
        <v>581.609532672</v>
      </c>
      <c r="E207" s="232">
        <v>594.70684464100009</v>
      </c>
      <c r="F207" s="232">
        <v>535.43206575600004</v>
      </c>
      <c r="G207" s="232">
        <v>539.229900047</v>
      </c>
      <c r="H207" s="232">
        <v>373.53488003199999</v>
      </c>
      <c r="I207" s="232">
        <v>388.09753927600002</v>
      </c>
      <c r="J207" s="232">
        <v>379.11741386799997</v>
      </c>
      <c r="K207" s="232">
        <v>381.46705654100003</v>
      </c>
      <c r="L207" s="232">
        <v>394.391712439</v>
      </c>
      <c r="M207" s="232">
        <v>390.77404326599998</v>
      </c>
      <c r="N207" s="919">
        <v>386.62929720800003</v>
      </c>
      <c r="O207" s="919">
        <v>349.270066176</v>
      </c>
      <c r="P207" s="919">
        <v>316.37182550200004</v>
      </c>
      <c r="Q207" s="1090">
        <v>296.201010999</v>
      </c>
    </row>
    <row r="208" spans="1:17" ht="12" customHeight="1">
      <c r="A208" s="361"/>
      <c r="B208" s="1418" t="s">
        <v>453</v>
      </c>
      <c r="C208" s="232">
        <v>1369.4521421630002</v>
      </c>
      <c r="D208" s="232">
        <v>1180.888879844</v>
      </c>
      <c r="E208" s="232">
        <v>1178.401436462</v>
      </c>
      <c r="F208" s="232">
        <v>1169.707099516</v>
      </c>
      <c r="G208" s="232">
        <v>1230.639131596</v>
      </c>
      <c r="H208" s="232">
        <v>1237.8894434680001</v>
      </c>
      <c r="I208" s="232">
        <v>1059.7914332309999</v>
      </c>
      <c r="J208" s="232">
        <v>1141.891748257</v>
      </c>
      <c r="K208" s="232">
        <v>1107.5969953659999</v>
      </c>
      <c r="L208" s="232">
        <v>1084.6223274619999</v>
      </c>
      <c r="M208" s="232">
        <v>1032.196217061</v>
      </c>
      <c r="N208" s="919">
        <v>1014.423061911</v>
      </c>
      <c r="O208" s="919">
        <v>978.92170979100001</v>
      </c>
      <c r="P208" s="919">
        <v>489.84505253099996</v>
      </c>
      <c r="Q208" s="1090">
        <v>608.84305072399991</v>
      </c>
    </row>
    <row r="209" spans="1:17" ht="12" customHeight="1">
      <c r="A209" s="360" t="s">
        <v>125</v>
      </c>
      <c r="B209" s="1419" t="s">
        <v>454</v>
      </c>
      <c r="C209" s="232">
        <v>9628.3389643360006</v>
      </c>
      <c r="D209" s="232">
        <v>6870.8193139160003</v>
      </c>
      <c r="E209" s="232">
        <v>8101.6322336439998</v>
      </c>
      <c r="F209" s="232">
        <v>6609.5625335369996</v>
      </c>
      <c r="G209" s="232">
        <v>7425.1498880939998</v>
      </c>
      <c r="H209" s="232">
        <v>12049.690096412</v>
      </c>
      <c r="I209" s="232">
        <v>10980.413701178</v>
      </c>
      <c r="J209" s="232">
        <v>10847.332173512999</v>
      </c>
      <c r="K209" s="232">
        <v>10644.346824304999</v>
      </c>
      <c r="L209" s="232">
        <v>13440.310121496999</v>
      </c>
      <c r="M209" s="232">
        <v>15425.840701203</v>
      </c>
      <c r="N209" s="919">
        <v>9517.8765065160005</v>
      </c>
      <c r="O209" s="919">
        <v>9044.9720814840002</v>
      </c>
      <c r="P209" s="919">
        <v>10264.540863517999</v>
      </c>
      <c r="Q209" s="1090">
        <v>10092.430901616</v>
      </c>
    </row>
    <row r="210" spans="1:17" ht="12" customHeight="1">
      <c r="A210" s="360" t="s">
        <v>203</v>
      </c>
      <c r="B210" s="1419" t="s">
        <v>455</v>
      </c>
      <c r="C210" s="232">
        <v>137417.59725321698</v>
      </c>
      <c r="D210" s="232">
        <v>193407.026813198</v>
      </c>
      <c r="E210" s="232">
        <v>125930.57829999</v>
      </c>
      <c r="F210" s="232">
        <v>112611.56873761499</v>
      </c>
      <c r="G210" s="232">
        <v>118004.251719601</v>
      </c>
      <c r="H210" s="232">
        <v>105336.71135631501</v>
      </c>
      <c r="I210" s="232">
        <v>100895.30239351101</v>
      </c>
      <c r="J210" s="232">
        <v>116546.078910349</v>
      </c>
      <c r="K210" s="232">
        <v>104160.128535988</v>
      </c>
      <c r="L210" s="232">
        <v>128045.139263334</v>
      </c>
      <c r="M210" s="232">
        <v>126874.69464194799</v>
      </c>
      <c r="N210" s="919">
        <v>111220.58075058099</v>
      </c>
      <c r="O210" s="919">
        <v>126673.52091404299</v>
      </c>
      <c r="P210" s="919">
        <v>134496.579738328</v>
      </c>
      <c r="Q210" s="1090">
        <v>105310.031633363</v>
      </c>
    </row>
    <row r="211" spans="1:17" ht="12" customHeight="1">
      <c r="A211" s="1204" t="s">
        <v>309</v>
      </c>
      <c r="B211" s="1420"/>
      <c r="C211" s="1072"/>
      <c r="D211" s="1072"/>
      <c r="E211" s="1415"/>
      <c r="F211" s="1415"/>
      <c r="G211" s="1415"/>
      <c r="H211" s="1415"/>
      <c r="I211" s="232"/>
      <c r="J211" s="232"/>
      <c r="K211" s="232"/>
      <c r="L211" s="232"/>
      <c r="M211" s="232"/>
      <c r="N211" s="1425"/>
      <c r="O211" s="1425"/>
      <c r="P211" s="1426"/>
      <c r="Q211" s="1097"/>
    </row>
    <row r="212" spans="1:17" ht="12" customHeight="1">
      <c r="A212" s="362" t="s">
        <v>8</v>
      </c>
      <c r="B212" s="1421" t="s">
        <v>456</v>
      </c>
      <c r="C212" s="232">
        <v>1992606.1769734258</v>
      </c>
      <c r="D212" s="232">
        <v>2070642.2911055491</v>
      </c>
      <c r="E212" s="232">
        <v>2056903.210697358</v>
      </c>
      <c r="F212" s="232">
        <v>2068855.096994807</v>
      </c>
      <c r="G212" s="232">
        <v>2108243.1153239422</v>
      </c>
      <c r="H212" s="232">
        <v>2112418.5860789618</v>
      </c>
      <c r="I212" s="232">
        <v>2115650.682427641</v>
      </c>
      <c r="J212" s="232">
        <v>2141621.2241899399</v>
      </c>
      <c r="K212" s="232">
        <v>2155885.0400912259</v>
      </c>
      <c r="L212" s="232">
        <v>2137726.2041115342</v>
      </c>
      <c r="M212" s="232">
        <v>2154521.5955377473</v>
      </c>
      <c r="N212" s="919">
        <v>2146245.6575307623</v>
      </c>
      <c r="O212" s="919">
        <v>2151360.9464737447</v>
      </c>
      <c r="P212" s="919">
        <v>2223492.35583974</v>
      </c>
      <c r="Q212" s="1090">
        <v>2311322.716850596</v>
      </c>
    </row>
    <row r="213" spans="1:17" ht="12" customHeight="1">
      <c r="A213" s="360"/>
      <c r="B213" s="1419" t="s">
        <v>96</v>
      </c>
      <c r="C213" s="232">
        <v>1654643.5852122919</v>
      </c>
      <c r="D213" s="232">
        <v>1712137.2438064071</v>
      </c>
      <c r="E213" s="232">
        <v>1710734.5839102371</v>
      </c>
      <c r="F213" s="232">
        <v>1723244.655507382</v>
      </c>
      <c r="G213" s="232">
        <v>1746085.535625654</v>
      </c>
      <c r="H213" s="232">
        <v>1751467.8615002779</v>
      </c>
      <c r="I213" s="232">
        <v>1752901.756771679</v>
      </c>
      <c r="J213" s="232">
        <v>1753889.004381672</v>
      </c>
      <c r="K213" s="232">
        <v>1767235.6817069822</v>
      </c>
      <c r="L213" s="232">
        <v>1748014.9161293171</v>
      </c>
      <c r="M213" s="232">
        <v>1769733.355461468</v>
      </c>
      <c r="N213" s="919">
        <v>1765510.939927279</v>
      </c>
      <c r="O213" s="919">
        <v>1776478.9039798728</v>
      </c>
      <c r="P213" s="919">
        <v>1847629.263110785</v>
      </c>
      <c r="Q213" s="1090">
        <v>1926663.9631521078</v>
      </c>
    </row>
    <row r="214" spans="1:17" ht="12" customHeight="1">
      <c r="A214" s="360"/>
      <c r="B214" s="1419" t="s">
        <v>457</v>
      </c>
      <c r="C214" s="232">
        <v>425604.28272470401</v>
      </c>
      <c r="D214" s="232">
        <v>436746.61767643399</v>
      </c>
      <c r="E214" s="232">
        <v>434025.732641062</v>
      </c>
      <c r="F214" s="232">
        <v>438066.993225538</v>
      </c>
      <c r="G214" s="232">
        <v>440557.62755868601</v>
      </c>
      <c r="H214" s="232">
        <v>435333.67871689796</v>
      </c>
      <c r="I214" s="232">
        <v>444111.31929677899</v>
      </c>
      <c r="J214" s="232">
        <v>451885.76924589602</v>
      </c>
      <c r="K214" s="232">
        <v>445412.73512498301</v>
      </c>
      <c r="L214" s="232">
        <v>430131.75650986301</v>
      </c>
      <c r="M214" s="232">
        <v>444379.21514523297</v>
      </c>
      <c r="N214" s="919">
        <v>449324.46437576797</v>
      </c>
      <c r="O214" s="919">
        <v>463176.466231775</v>
      </c>
      <c r="P214" s="919">
        <v>492060.738711485</v>
      </c>
      <c r="Q214" s="1090">
        <v>486535.24804803601</v>
      </c>
    </row>
    <row r="215" spans="1:17" ht="12" customHeight="1">
      <c r="A215" s="360"/>
      <c r="B215" s="1419" t="s">
        <v>563</v>
      </c>
      <c r="C215" s="232">
        <v>429721.024338338</v>
      </c>
      <c r="D215" s="232">
        <v>440173.51031325804</v>
      </c>
      <c r="E215" s="232">
        <v>441788.88799306902</v>
      </c>
      <c r="F215" s="232">
        <v>439705.45650249801</v>
      </c>
      <c r="G215" s="232">
        <v>447274.48970158305</v>
      </c>
      <c r="H215" s="232">
        <v>448417.213023082</v>
      </c>
      <c r="I215" s="232">
        <v>444266.18946124899</v>
      </c>
      <c r="J215" s="232">
        <v>448014.32268572599</v>
      </c>
      <c r="K215" s="232">
        <v>446699.13911662699</v>
      </c>
      <c r="L215" s="232">
        <v>443573.27143459499</v>
      </c>
      <c r="M215" s="232">
        <v>449018.06003421696</v>
      </c>
      <c r="N215" s="919">
        <v>448013.73480698001</v>
      </c>
      <c r="O215" s="919">
        <v>448413.10640532401</v>
      </c>
      <c r="P215" s="919">
        <v>460966.68548167404</v>
      </c>
      <c r="Q215" s="1090">
        <v>490032.71899404598</v>
      </c>
    </row>
    <row r="216" spans="1:17" ht="12" customHeight="1">
      <c r="A216" s="360"/>
      <c r="B216" s="1419" t="s">
        <v>459</v>
      </c>
      <c r="C216" s="232">
        <v>799318.27814924601</v>
      </c>
      <c r="D216" s="232">
        <v>835217.11581671401</v>
      </c>
      <c r="E216" s="232">
        <v>834919.96327610197</v>
      </c>
      <c r="F216" s="232">
        <v>845472.20577934897</v>
      </c>
      <c r="G216" s="232">
        <v>858253.4183653869</v>
      </c>
      <c r="H216" s="232">
        <v>867716.96976030001</v>
      </c>
      <c r="I216" s="232">
        <v>864524.24801364704</v>
      </c>
      <c r="J216" s="232">
        <v>853988.91245005198</v>
      </c>
      <c r="K216" s="232">
        <v>875123.80746537307</v>
      </c>
      <c r="L216" s="232">
        <v>874309.88818485604</v>
      </c>
      <c r="M216" s="232">
        <v>876336.08028202003</v>
      </c>
      <c r="N216" s="919">
        <v>868172.74074453302</v>
      </c>
      <c r="O216" s="919">
        <v>864889.33134277607</v>
      </c>
      <c r="P216" s="919">
        <v>894601.83891762502</v>
      </c>
      <c r="Q216" s="1090">
        <v>950095.99611003394</v>
      </c>
    </row>
    <row r="217" spans="1:17" ht="12" customHeight="1">
      <c r="A217" s="360"/>
      <c r="B217" s="1419" t="s">
        <v>460</v>
      </c>
      <c r="C217" s="232">
        <v>337962.59176113695</v>
      </c>
      <c r="D217" s="232">
        <v>358505.04729914002</v>
      </c>
      <c r="E217" s="232">
        <v>346168.62678712799</v>
      </c>
      <c r="F217" s="232">
        <v>345610.44148742</v>
      </c>
      <c r="G217" s="232">
        <v>362157.57969828998</v>
      </c>
      <c r="H217" s="232">
        <v>360950.724578686</v>
      </c>
      <c r="I217" s="232">
        <v>362748.92565596499</v>
      </c>
      <c r="J217" s="232">
        <v>387732.21980826301</v>
      </c>
      <c r="K217" s="232">
        <v>388649.35838424298</v>
      </c>
      <c r="L217" s="232">
        <v>389711.28798221599</v>
      </c>
      <c r="M217" s="232">
        <v>384788.24007628101</v>
      </c>
      <c r="N217" s="919">
        <v>380734.71760348196</v>
      </c>
      <c r="O217" s="919">
        <v>374882.04249386501</v>
      </c>
      <c r="P217" s="919">
        <v>375863.09272895602</v>
      </c>
      <c r="Q217" s="1090">
        <v>384658.75369848701</v>
      </c>
    </row>
    <row r="218" spans="1:17" ht="12" customHeight="1">
      <c r="A218" s="360"/>
      <c r="B218" s="1419" t="s">
        <v>457</v>
      </c>
      <c r="C218" s="232">
        <v>119042.22010908299</v>
      </c>
      <c r="D218" s="232">
        <v>143174.142760332</v>
      </c>
      <c r="E218" s="232">
        <v>135243.70885744298</v>
      </c>
      <c r="F218" s="232">
        <v>133936.70967121501</v>
      </c>
      <c r="G218" s="232">
        <v>138294.363982596</v>
      </c>
      <c r="H218" s="232">
        <v>138761.21629347</v>
      </c>
      <c r="I218" s="232">
        <v>135712.99458355698</v>
      </c>
      <c r="J218" s="232">
        <v>146773.086304759</v>
      </c>
      <c r="K218" s="232">
        <v>147563.95774459399</v>
      </c>
      <c r="L218" s="232">
        <v>141696.49688766</v>
      </c>
      <c r="M218" s="232">
        <v>142733.04056330799</v>
      </c>
      <c r="N218" s="919">
        <v>139835.26341790101</v>
      </c>
      <c r="O218" s="919">
        <v>139699.741488589</v>
      </c>
      <c r="P218" s="919">
        <v>137361.071040877</v>
      </c>
      <c r="Q218" s="1090">
        <v>138448.053623638</v>
      </c>
    </row>
    <row r="219" spans="1:17" ht="12" customHeight="1">
      <c r="A219" s="360"/>
      <c r="B219" s="1419" t="s">
        <v>563</v>
      </c>
      <c r="C219" s="232">
        <v>97329.649676912988</v>
      </c>
      <c r="D219" s="232">
        <v>96790.590250535999</v>
      </c>
      <c r="E219" s="232">
        <v>97035.656956888997</v>
      </c>
      <c r="F219" s="232">
        <v>97586.599157064004</v>
      </c>
      <c r="G219" s="232">
        <v>99570.657987116996</v>
      </c>
      <c r="H219" s="232">
        <v>102968.79442431401</v>
      </c>
      <c r="I219" s="232">
        <v>105151.86864470001</v>
      </c>
      <c r="J219" s="232">
        <v>106280.785760635</v>
      </c>
      <c r="K219" s="232">
        <v>108143.94375933599</v>
      </c>
      <c r="L219" s="232">
        <v>109905.413708063</v>
      </c>
      <c r="M219" s="232">
        <v>113623.06154134699</v>
      </c>
      <c r="N219" s="919">
        <v>110442.374669881</v>
      </c>
      <c r="O219" s="919">
        <v>104542.32220402399</v>
      </c>
      <c r="P219" s="919">
        <v>104077.481132681</v>
      </c>
      <c r="Q219" s="1090">
        <v>107747.357209501</v>
      </c>
    </row>
    <row r="220" spans="1:17" ht="12" customHeight="1">
      <c r="A220" s="360"/>
      <c r="B220" s="1419" t="s">
        <v>459</v>
      </c>
      <c r="C220" s="232">
        <v>121590.721975141</v>
      </c>
      <c r="D220" s="232">
        <v>118540.314288272</v>
      </c>
      <c r="E220" s="232">
        <v>113889.26097279601</v>
      </c>
      <c r="F220" s="232">
        <v>114087.13265914099</v>
      </c>
      <c r="G220" s="232">
        <v>124292.557728577</v>
      </c>
      <c r="H220" s="232">
        <v>119220.71386090199</v>
      </c>
      <c r="I220" s="232">
        <v>121884.06242770801</v>
      </c>
      <c r="J220" s="232">
        <v>134678.34774286899</v>
      </c>
      <c r="K220" s="232">
        <v>132941.456880313</v>
      </c>
      <c r="L220" s="232">
        <v>138109.377386493</v>
      </c>
      <c r="M220" s="232">
        <v>128432.137971626</v>
      </c>
      <c r="N220" s="919">
        <v>130457.0795157</v>
      </c>
      <c r="O220" s="919">
        <v>130639.978801252</v>
      </c>
      <c r="P220" s="919">
        <v>134424.54055539801</v>
      </c>
      <c r="Q220" s="1090">
        <v>138463.34286534801</v>
      </c>
    </row>
    <row r="221" spans="1:17" ht="12" customHeight="1">
      <c r="A221" s="360" t="s">
        <v>9</v>
      </c>
      <c r="B221" s="1421" t="s">
        <v>462</v>
      </c>
      <c r="C221" s="232">
        <v>933.39</v>
      </c>
      <c r="D221" s="232">
        <v>11900.055</v>
      </c>
      <c r="E221" s="232">
        <v>11015.865</v>
      </c>
      <c r="F221" s="232">
        <v>10490.03</v>
      </c>
      <c r="G221" s="232">
        <v>11131.252</v>
      </c>
      <c r="H221" s="232">
        <v>8671.08</v>
      </c>
      <c r="I221" s="232">
        <v>14691.79</v>
      </c>
      <c r="J221" s="232">
        <v>11953.630999999999</v>
      </c>
      <c r="K221" s="232">
        <v>6747.2340000000004</v>
      </c>
      <c r="L221" s="232">
        <v>7585.9520000000002</v>
      </c>
      <c r="M221" s="232">
        <v>10303.528</v>
      </c>
      <c r="N221" s="919">
        <v>10537.295</v>
      </c>
      <c r="O221" s="919">
        <v>12405.931</v>
      </c>
      <c r="P221" s="919">
        <v>18417.864000000001</v>
      </c>
      <c r="Q221" s="1090">
        <v>17910.727500000001</v>
      </c>
    </row>
    <row r="222" spans="1:17" ht="12" customHeight="1">
      <c r="A222" s="360" t="s">
        <v>10</v>
      </c>
      <c r="B222" s="1421" t="s">
        <v>463</v>
      </c>
      <c r="C222" s="232">
        <v>25479.368654866998</v>
      </c>
      <c r="D222" s="232">
        <v>39931.295532200005</v>
      </c>
      <c r="E222" s="232">
        <v>44986.439666876999</v>
      </c>
      <c r="F222" s="232">
        <v>37843.965883214005</v>
      </c>
      <c r="G222" s="232">
        <v>51486.022878365999</v>
      </c>
      <c r="H222" s="232">
        <v>44679.183277005002</v>
      </c>
      <c r="I222" s="232">
        <v>48095.767751386004</v>
      </c>
      <c r="J222" s="232">
        <v>41971.546086859002</v>
      </c>
      <c r="K222" s="232">
        <v>47734.812267039</v>
      </c>
      <c r="L222" s="232">
        <v>46701.283179154998</v>
      </c>
      <c r="M222" s="232">
        <v>45280.149658158</v>
      </c>
      <c r="N222" s="919">
        <v>46513.689087612998</v>
      </c>
      <c r="O222" s="919">
        <v>46941.063920483</v>
      </c>
      <c r="P222" s="919">
        <v>39771.350601197002</v>
      </c>
      <c r="Q222" s="1090">
        <v>44938.887561978998</v>
      </c>
    </row>
    <row r="223" spans="1:17" ht="12" customHeight="1">
      <c r="A223" s="360" t="s">
        <v>11</v>
      </c>
      <c r="B223" s="1421" t="s">
        <v>702</v>
      </c>
      <c r="C223" s="232">
        <v>18966.675912162998</v>
      </c>
      <c r="D223" s="232">
        <v>11132.143277244</v>
      </c>
      <c r="E223" s="232">
        <v>11199.848684894001</v>
      </c>
      <c r="F223" s="232">
        <v>11241.124627026</v>
      </c>
      <c r="G223" s="232">
        <v>11065.441892949999</v>
      </c>
      <c r="H223" s="232">
        <v>12103.104250124999</v>
      </c>
      <c r="I223" s="232">
        <v>10961.960297018</v>
      </c>
      <c r="J223" s="232">
        <v>12571.790514593002</v>
      </c>
      <c r="K223" s="232">
        <v>11575.474242561</v>
      </c>
      <c r="L223" s="232">
        <v>11553.801307897</v>
      </c>
      <c r="M223" s="232">
        <v>11978.949276597999</v>
      </c>
      <c r="N223" s="919">
        <v>17155.799766114</v>
      </c>
      <c r="O223" s="919">
        <v>16441.701816699002</v>
      </c>
      <c r="P223" s="919">
        <v>19295.838527340002</v>
      </c>
      <c r="Q223" s="1090">
        <v>19065.939434648</v>
      </c>
    </row>
    <row r="224" spans="1:17" ht="12" customHeight="1">
      <c r="A224" s="360" t="s">
        <v>98</v>
      </c>
      <c r="B224" s="1421" t="s">
        <v>532</v>
      </c>
      <c r="C224" s="232">
        <v>113766.14595792899</v>
      </c>
      <c r="D224" s="232">
        <v>107652.081695306</v>
      </c>
      <c r="E224" s="232">
        <v>111282.125843877</v>
      </c>
      <c r="F224" s="232">
        <v>110214.723748647</v>
      </c>
      <c r="G224" s="232">
        <v>112380.41728167099</v>
      </c>
      <c r="H224" s="232">
        <v>114905.945532659</v>
      </c>
      <c r="I224" s="232">
        <v>116749.098507788</v>
      </c>
      <c r="J224" s="232">
        <v>116925.677753681</v>
      </c>
      <c r="K224" s="232">
        <v>118073.76394133399</v>
      </c>
      <c r="L224" s="232">
        <v>116448.75078629401</v>
      </c>
      <c r="M224" s="232">
        <v>113164.800075519</v>
      </c>
      <c r="N224" s="919">
        <v>115822.51270472399</v>
      </c>
      <c r="O224" s="919">
        <v>117428.00370188399</v>
      </c>
      <c r="P224" s="919">
        <v>126051.56089479499</v>
      </c>
      <c r="Q224" s="1090">
        <v>132163.02216836801</v>
      </c>
    </row>
    <row r="225" spans="1:17" ht="12" customHeight="1">
      <c r="A225" s="360"/>
      <c r="B225" s="1419" t="s">
        <v>96</v>
      </c>
      <c r="C225" s="232">
        <v>41995.504749635002</v>
      </c>
      <c r="D225" s="232">
        <v>46756.254635334997</v>
      </c>
      <c r="E225" s="232">
        <v>46697.997126925002</v>
      </c>
      <c r="F225" s="232">
        <v>46612.453272115999</v>
      </c>
      <c r="G225" s="232">
        <v>47078.320286490998</v>
      </c>
      <c r="H225" s="232">
        <v>45652.963636282002</v>
      </c>
      <c r="I225" s="232">
        <v>44651.183597600997</v>
      </c>
      <c r="J225" s="232">
        <v>41909.901187383002</v>
      </c>
      <c r="K225" s="232">
        <v>40378.070647911998</v>
      </c>
      <c r="L225" s="232">
        <v>41170.608206665995</v>
      </c>
      <c r="M225" s="232">
        <v>41897.405987341997</v>
      </c>
      <c r="N225" s="919">
        <v>40729.061435627998</v>
      </c>
      <c r="O225" s="919">
        <v>43898.160893207001</v>
      </c>
      <c r="P225" s="919">
        <v>48680.775590454003</v>
      </c>
      <c r="Q225" s="1090">
        <v>59584.693424199002</v>
      </c>
    </row>
    <row r="226" spans="1:17" ht="12" customHeight="1">
      <c r="A226" s="360"/>
      <c r="B226" s="1419" t="s">
        <v>421</v>
      </c>
      <c r="C226" s="232">
        <v>71770.641208293993</v>
      </c>
      <c r="D226" s="232">
        <v>60895.827059971001</v>
      </c>
      <c r="E226" s="232">
        <v>64584.128716952</v>
      </c>
      <c r="F226" s="232">
        <v>63602.270476530997</v>
      </c>
      <c r="G226" s="232">
        <v>65302.09699518</v>
      </c>
      <c r="H226" s="232">
        <v>69252.981896376994</v>
      </c>
      <c r="I226" s="232">
        <v>72097.914910186999</v>
      </c>
      <c r="J226" s="232">
        <v>75015.776566297995</v>
      </c>
      <c r="K226" s="232">
        <v>77695.693293421995</v>
      </c>
      <c r="L226" s="232">
        <v>75278.142579627995</v>
      </c>
      <c r="M226" s="232">
        <v>71267.394088176996</v>
      </c>
      <c r="N226" s="919">
        <v>75093.451269095996</v>
      </c>
      <c r="O226" s="919">
        <v>73529.842808677</v>
      </c>
      <c r="P226" s="919">
        <v>77370.785304341</v>
      </c>
      <c r="Q226" s="1090">
        <v>72578.328744169004</v>
      </c>
    </row>
    <row r="227" spans="1:17" ht="12" customHeight="1">
      <c r="A227" s="363" t="s">
        <v>97</v>
      </c>
      <c r="B227" s="1421" t="s">
        <v>466</v>
      </c>
      <c r="C227" s="232">
        <v>7445.1559464080001</v>
      </c>
      <c r="D227" s="232">
        <v>6512.5887081259998</v>
      </c>
      <c r="E227" s="232">
        <v>8784.1162228680005</v>
      </c>
      <c r="F227" s="232">
        <v>7670.7508749320004</v>
      </c>
      <c r="G227" s="232">
        <v>8597.9049962539993</v>
      </c>
      <c r="H227" s="232">
        <v>13808.259792396</v>
      </c>
      <c r="I227" s="232">
        <v>11827.465524990999</v>
      </c>
      <c r="J227" s="232">
        <v>12650.520358481999</v>
      </c>
      <c r="K227" s="232">
        <v>9729.7597078319995</v>
      </c>
      <c r="L227" s="232">
        <v>12725.278031054</v>
      </c>
      <c r="M227" s="232">
        <v>14979.332373005</v>
      </c>
      <c r="N227" s="919">
        <v>10478.410863102001</v>
      </c>
      <c r="O227" s="919">
        <v>8935.838060049</v>
      </c>
      <c r="P227" s="919">
        <v>10293.495459103</v>
      </c>
      <c r="Q227" s="1090">
        <v>9332.6190583009993</v>
      </c>
    </row>
    <row r="228" spans="1:17" ht="36">
      <c r="A228" s="360" t="s">
        <v>125</v>
      </c>
      <c r="B228" s="1421" t="s">
        <v>467</v>
      </c>
      <c r="C228" s="232">
        <v>54201.451893368998</v>
      </c>
      <c r="D228" s="232">
        <v>98344.130414645988</v>
      </c>
      <c r="E228" s="232">
        <v>52864.775389652001</v>
      </c>
      <c r="F228" s="232">
        <v>72951.263596776</v>
      </c>
      <c r="G228" s="232">
        <v>72111.846270581009</v>
      </c>
      <c r="H228" s="232">
        <v>57882.086686965995</v>
      </c>
      <c r="I228" s="232">
        <v>67075.35583085801</v>
      </c>
      <c r="J228" s="232">
        <v>88751.021689196001</v>
      </c>
      <c r="K228" s="232">
        <v>82390.546552143001</v>
      </c>
      <c r="L228" s="232">
        <v>113558.853827471</v>
      </c>
      <c r="M228" s="232">
        <v>116797.02514707499</v>
      </c>
      <c r="N228" s="232">
        <v>100219.579541814</v>
      </c>
      <c r="O228" s="232">
        <v>113119.74026284899</v>
      </c>
      <c r="P228" s="232">
        <v>119907.066326092</v>
      </c>
      <c r="Q228" s="797">
        <v>101017.13848704399</v>
      </c>
    </row>
    <row r="229" spans="1:17" ht="12" customHeight="1">
      <c r="A229" s="360" t="s">
        <v>203</v>
      </c>
      <c r="B229" s="1421" t="s">
        <v>713</v>
      </c>
      <c r="C229" s="232">
        <v>1499.1842821760001</v>
      </c>
      <c r="D229" s="232">
        <v>1401.3392280790001</v>
      </c>
      <c r="E229" s="232">
        <v>1377.150831896</v>
      </c>
      <c r="F229" s="232">
        <v>1491.7646069049999</v>
      </c>
      <c r="G229" s="232">
        <v>1221.8774001299998</v>
      </c>
      <c r="H229" s="232">
        <v>1338.453398309</v>
      </c>
      <c r="I229" s="232">
        <v>1414.0972368939999</v>
      </c>
      <c r="J229" s="232">
        <v>1339.5307312999998</v>
      </c>
      <c r="K229" s="232">
        <v>1380.195701484</v>
      </c>
      <c r="L229" s="232">
        <v>2215.313496834</v>
      </c>
      <c r="M229" s="232">
        <v>2443.5919564229998</v>
      </c>
      <c r="N229" s="919">
        <v>2156.1610312829998</v>
      </c>
      <c r="O229" s="919">
        <v>1633.9516622159999</v>
      </c>
      <c r="P229" s="919">
        <v>1440.308547289</v>
      </c>
      <c r="Q229" s="1090">
        <v>1632.3529692130001</v>
      </c>
    </row>
    <row r="230" spans="1:17" ht="12" customHeight="1">
      <c r="A230" s="1204" t="s">
        <v>724</v>
      </c>
      <c r="B230" s="1420"/>
      <c r="C230" s="232"/>
      <c r="D230" s="232"/>
      <c r="E230" s="232"/>
      <c r="F230" s="232"/>
      <c r="G230" s="232"/>
      <c r="H230" s="232"/>
      <c r="I230" s="232"/>
      <c r="J230" s="232"/>
      <c r="K230" s="232"/>
      <c r="L230" s="232"/>
      <c r="M230" s="232"/>
      <c r="N230" s="919"/>
      <c r="O230" s="919"/>
      <c r="P230" s="919"/>
      <c r="Q230" s="1090"/>
    </row>
    <row r="231" spans="1:17" ht="12" customHeight="1">
      <c r="A231" s="360" t="s">
        <v>8</v>
      </c>
      <c r="B231" s="1421" t="s">
        <v>468</v>
      </c>
      <c r="C231" s="232">
        <v>77653.334763346997</v>
      </c>
      <c r="D231" s="232">
        <v>78601.579201165005</v>
      </c>
      <c r="E231" s="232">
        <v>78690.723459525994</v>
      </c>
      <c r="F231" s="232">
        <v>78728.525370602001</v>
      </c>
      <c r="G231" s="232">
        <v>78780.307992141999</v>
      </c>
      <c r="H231" s="232">
        <v>78783.346796168</v>
      </c>
      <c r="I231" s="232">
        <v>78783.346796168</v>
      </c>
      <c r="J231" s="232">
        <v>78783.346796168</v>
      </c>
      <c r="K231" s="232">
        <v>78783.346796168</v>
      </c>
      <c r="L231" s="232">
        <v>78783.346796168</v>
      </c>
      <c r="M231" s="232">
        <v>78783.346796168</v>
      </c>
      <c r="N231" s="919">
        <v>78783.346796168</v>
      </c>
      <c r="O231" s="919">
        <v>78783.346796168</v>
      </c>
      <c r="P231" s="919">
        <v>78783.346796168</v>
      </c>
      <c r="Q231" s="1090">
        <v>81415.210962568002</v>
      </c>
    </row>
    <row r="232" spans="1:17" ht="12" customHeight="1">
      <c r="A232" s="360" t="s">
        <v>9</v>
      </c>
      <c r="B232" s="1421" t="s">
        <v>469</v>
      </c>
      <c r="C232" s="232">
        <v>40756.250097290998</v>
      </c>
      <c r="D232" s="232">
        <v>44593.039119203997</v>
      </c>
      <c r="E232" s="232">
        <v>44593.358300636995</v>
      </c>
      <c r="F232" s="232">
        <v>44593.677482070001</v>
      </c>
      <c r="G232" s="232">
        <v>44757.376019736999</v>
      </c>
      <c r="H232" s="232">
        <v>44767.272457243002</v>
      </c>
      <c r="I232" s="232">
        <v>48060.727439216003</v>
      </c>
      <c r="J232" s="232">
        <v>48099.795134527005</v>
      </c>
      <c r="K232" s="232">
        <v>48099.865149527002</v>
      </c>
      <c r="L232" s="232">
        <v>48102.570317744001</v>
      </c>
      <c r="M232" s="232">
        <v>48102.570317744001</v>
      </c>
      <c r="N232" s="919">
        <v>48103.294760455006</v>
      </c>
      <c r="O232" s="919">
        <v>48104.073281095007</v>
      </c>
      <c r="P232" s="919">
        <v>48104.073281095007</v>
      </c>
      <c r="Q232" s="1090">
        <v>51136.960325347005</v>
      </c>
    </row>
    <row r="233" spans="1:17" ht="12" customHeight="1">
      <c r="A233" s="360" t="s">
        <v>10</v>
      </c>
      <c r="B233" s="1421" t="s">
        <v>703</v>
      </c>
      <c r="C233" s="232">
        <v>142363.80780173501</v>
      </c>
      <c r="D233" s="232">
        <v>160801.21543255201</v>
      </c>
      <c r="E233" s="232">
        <v>199776.34290319399</v>
      </c>
      <c r="F233" s="232">
        <v>200066.777533721</v>
      </c>
      <c r="G233" s="232">
        <v>193495.04088703898</v>
      </c>
      <c r="H233" s="232">
        <v>188737.844176746</v>
      </c>
      <c r="I233" s="232">
        <v>184613.90322449402</v>
      </c>
      <c r="J233" s="232">
        <v>182953.00310209399</v>
      </c>
      <c r="K233" s="232">
        <v>182975.98306184099</v>
      </c>
      <c r="L233" s="232">
        <v>182998.96302115399</v>
      </c>
      <c r="M233" s="232">
        <v>183021.94298136298</v>
      </c>
      <c r="N233" s="919">
        <v>183044.92294112802</v>
      </c>
      <c r="O233" s="919">
        <v>183067.90290088201</v>
      </c>
      <c r="P233" s="919">
        <v>182734.81301762798</v>
      </c>
      <c r="Q233" s="1090">
        <v>231086.80792175001</v>
      </c>
    </row>
    <row r="234" spans="1:17" ht="12" customHeight="1">
      <c r="A234" s="360" t="s">
        <v>11</v>
      </c>
      <c r="B234" s="1421" t="s">
        <v>704</v>
      </c>
      <c r="C234" s="232">
        <v>34416.548671626995</v>
      </c>
      <c r="D234" s="232">
        <v>38699.933551738999</v>
      </c>
      <c r="E234" s="232">
        <v>3332.3120096279999</v>
      </c>
      <c r="F234" s="232">
        <v>6623.6506580389996</v>
      </c>
      <c r="G234" s="232">
        <v>10706.631223879</v>
      </c>
      <c r="H234" s="232">
        <v>13238.817502475998</v>
      </c>
      <c r="I234" s="232">
        <v>16636.968576675001</v>
      </c>
      <c r="J234" s="232">
        <v>19817.472816918002</v>
      </c>
      <c r="K234" s="232">
        <v>23989.331872871997</v>
      </c>
      <c r="L234" s="232">
        <v>27187.620640069003</v>
      </c>
      <c r="M234" s="232">
        <v>30978.744490576002</v>
      </c>
      <c r="N234" s="919">
        <v>34071.112901145003</v>
      </c>
      <c r="O234" s="919">
        <v>36841.896520763003</v>
      </c>
      <c r="P234" s="919">
        <v>40811.306089339996</v>
      </c>
      <c r="Q234" s="1090">
        <v>3342.5060386599998</v>
      </c>
    </row>
    <row r="235" spans="1:17" ht="12" customHeight="1">
      <c r="A235" s="360" t="s">
        <v>98</v>
      </c>
      <c r="B235" s="1421" t="s">
        <v>472</v>
      </c>
      <c r="C235" s="232">
        <v>73525.759415977998</v>
      </c>
      <c r="D235" s="232">
        <v>77506.723240822001</v>
      </c>
      <c r="E235" s="232">
        <v>77581.350838979997</v>
      </c>
      <c r="F235" s="232">
        <v>77371.334235866001</v>
      </c>
      <c r="G235" s="232">
        <v>83742.251082133997</v>
      </c>
      <c r="H235" s="232">
        <v>80542.150368371993</v>
      </c>
      <c r="I235" s="232">
        <v>82325.86950789699</v>
      </c>
      <c r="J235" s="232">
        <v>82019.787012283996</v>
      </c>
      <c r="K235" s="232">
        <v>83369.838429280004</v>
      </c>
      <c r="L235" s="232">
        <v>85125.812793826</v>
      </c>
      <c r="M235" s="232">
        <v>86748.918586205007</v>
      </c>
      <c r="N235" s="919">
        <v>84421.796477669996</v>
      </c>
      <c r="O235" s="919">
        <v>83775.124328039004</v>
      </c>
      <c r="P235" s="919">
        <v>82465.758978402999</v>
      </c>
      <c r="Q235" s="1090">
        <v>84750.374720503998</v>
      </c>
    </row>
    <row r="236" spans="1:17" ht="12" customHeight="1" thickBot="1">
      <c r="A236" s="364" t="s">
        <v>97</v>
      </c>
      <c r="B236" s="365" t="s">
        <v>473</v>
      </c>
      <c r="C236" s="240">
        <v>31602.365937855</v>
      </c>
      <c r="D236" s="240">
        <v>29353.340434915001</v>
      </c>
      <c r="E236" s="240">
        <v>29842.580880033001</v>
      </c>
      <c r="F236" s="240">
        <v>29770.653224623002</v>
      </c>
      <c r="G236" s="240">
        <v>27555.733919836999</v>
      </c>
      <c r="H236" s="240">
        <v>28073.252768554001</v>
      </c>
      <c r="I236" s="240">
        <v>28070.456877678</v>
      </c>
      <c r="J236" s="240">
        <v>28237.097714099</v>
      </c>
      <c r="K236" s="240">
        <v>28150.336265177</v>
      </c>
      <c r="L236" s="240">
        <v>27198.007253622</v>
      </c>
      <c r="M236" s="240">
        <v>26859.129247993998</v>
      </c>
      <c r="N236" s="1096">
        <v>27066.451528338999</v>
      </c>
      <c r="O236" s="1096">
        <v>27264.650938598999</v>
      </c>
      <c r="P236" s="1096">
        <v>24505.906816735998</v>
      </c>
      <c r="Q236" s="1092">
        <v>25314.308817830999</v>
      </c>
    </row>
    <row r="237" spans="1:17" ht="75" customHeight="1">
      <c r="A237" s="1205" t="s">
        <v>763</v>
      </c>
      <c r="B237" s="1206"/>
      <c r="C237" s="1206"/>
      <c r="D237" s="1206"/>
      <c r="E237" s="1206"/>
      <c r="F237" s="1206"/>
      <c r="G237" s="1206"/>
      <c r="H237" s="1206"/>
      <c r="I237" s="1206"/>
      <c r="J237" s="1206"/>
      <c r="K237" s="1206"/>
      <c r="L237" s="1206"/>
      <c r="M237" s="1206"/>
      <c r="N237" s="1206"/>
      <c r="O237" s="1206"/>
      <c r="P237" s="1206"/>
      <c r="Q237" s="1207"/>
    </row>
    <row r="238" spans="1:17" ht="22.35" customHeight="1">
      <c r="A238" s="1194" t="s">
        <v>93</v>
      </c>
      <c r="B238" s="1412"/>
      <c r="C238" s="1412">
        <v>2022</v>
      </c>
      <c r="D238" s="1424">
        <v>2023</v>
      </c>
      <c r="E238" s="1198">
        <v>2024</v>
      </c>
      <c r="F238" s="1198"/>
      <c r="G238" s="1198"/>
      <c r="H238" s="1198"/>
      <c r="I238" s="1198"/>
      <c r="J238" s="1198"/>
      <c r="K238" s="1198"/>
      <c r="L238" s="1198"/>
      <c r="M238" s="1198"/>
      <c r="N238" s="1198"/>
      <c r="O238" s="1198"/>
      <c r="P238" s="1198"/>
      <c r="Q238" s="1129">
        <v>2025</v>
      </c>
    </row>
    <row r="239" spans="1:17" ht="22.35" customHeight="1">
      <c r="A239" s="1194"/>
      <c r="B239" s="1412"/>
      <c r="C239" s="1412"/>
      <c r="D239" s="1198"/>
      <c r="E239" s="790" t="s">
        <v>0</v>
      </c>
      <c r="F239" s="790" t="s">
        <v>1</v>
      </c>
      <c r="G239" s="790" t="s">
        <v>2</v>
      </c>
      <c r="H239" s="790" t="s">
        <v>3</v>
      </c>
      <c r="I239" s="790" t="s">
        <v>4</v>
      </c>
      <c r="J239" s="790" t="s">
        <v>5</v>
      </c>
      <c r="K239" s="790" t="s">
        <v>6</v>
      </c>
      <c r="L239" s="790" t="s">
        <v>267</v>
      </c>
      <c r="M239" s="790" t="s">
        <v>7</v>
      </c>
      <c r="N239" s="790" t="s">
        <v>13</v>
      </c>
      <c r="O239" s="790" t="s">
        <v>14</v>
      </c>
      <c r="P239" s="790" t="s">
        <v>15</v>
      </c>
      <c r="Q239" s="1087" t="s">
        <v>0</v>
      </c>
    </row>
    <row r="240" spans="1:17" ht="12.6" customHeight="1">
      <c r="A240" s="1203" t="s">
        <v>307</v>
      </c>
      <c r="B240" s="1413"/>
      <c r="C240" s="1414"/>
      <c r="D240" s="1067"/>
      <c r="E240" s="303"/>
      <c r="F240" s="303"/>
      <c r="G240" s="303"/>
      <c r="H240" s="303"/>
      <c r="I240" s="303"/>
      <c r="J240" s="303"/>
      <c r="K240" s="303"/>
      <c r="L240" s="303"/>
      <c r="M240" s="303"/>
      <c r="N240" s="303"/>
      <c r="O240" s="303"/>
      <c r="P240" s="303"/>
      <c r="Q240" s="1093"/>
    </row>
    <row r="241" spans="1:18" ht="12" customHeight="1">
      <c r="A241" s="1089" t="s">
        <v>8</v>
      </c>
      <c r="B241" s="1416" t="s">
        <v>787</v>
      </c>
      <c r="C241" s="232">
        <v>3296087.6511650402</v>
      </c>
      <c r="D241" s="232">
        <v>3707281.8546174699</v>
      </c>
      <c r="E241" s="232">
        <v>3707986.9121260801</v>
      </c>
      <c r="F241" s="232">
        <v>3720597.24405564</v>
      </c>
      <c r="G241" s="232">
        <v>3793002.8882577401</v>
      </c>
      <c r="H241" s="232">
        <v>3845151.07448781</v>
      </c>
      <c r="I241" s="232">
        <v>3890660.4298301199</v>
      </c>
      <c r="J241" s="232">
        <v>3943198.9140363201</v>
      </c>
      <c r="K241" s="232">
        <v>3970729.9213467902</v>
      </c>
      <c r="L241" s="232">
        <v>3978995.0221688799</v>
      </c>
      <c r="M241" s="232">
        <v>4030044.4023066899</v>
      </c>
      <c r="N241" s="919">
        <v>4073767.5986356102</v>
      </c>
      <c r="O241" s="919">
        <v>4117976.3333429601</v>
      </c>
      <c r="P241" s="919">
        <v>4183467.31495375</v>
      </c>
      <c r="Q241" s="1090">
        <v>4159551.57549239</v>
      </c>
      <c r="R241" s="304"/>
    </row>
    <row r="242" spans="1:18" ht="12" customHeight="1">
      <c r="A242" s="1089"/>
      <c r="B242" s="1417" t="s">
        <v>315</v>
      </c>
      <c r="C242" s="232">
        <v>3263554.4788707499</v>
      </c>
      <c r="D242" s="232">
        <v>3669008.1364607699</v>
      </c>
      <c r="E242" s="232">
        <v>3669824.5956057999</v>
      </c>
      <c r="F242" s="232">
        <v>3682610.60824617</v>
      </c>
      <c r="G242" s="232">
        <v>3754131.84130701</v>
      </c>
      <c r="H242" s="232">
        <v>3807364.2059539999</v>
      </c>
      <c r="I242" s="232">
        <v>3857518.2681575702</v>
      </c>
      <c r="J242" s="232">
        <v>3911582.23325449</v>
      </c>
      <c r="K242" s="232">
        <v>3937896.7194996402</v>
      </c>
      <c r="L242" s="232">
        <v>3946226.7369449302</v>
      </c>
      <c r="M242" s="232">
        <v>3998547.78209608</v>
      </c>
      <c r="N242" s="919">
        <v>4041755.9296140498</v>
      </c>
      <c r="O242" s="919">
        <v>4085553.2684315699</v>
      </c>
      <c r="P242" s="919">
        <v>4146521.6550855199</v>
      </c>
      <c r="Q242" s="1090">
        <v>4123264.35743968</v>
      </c>
      <c r="R242" s="304"/>
    </row>
    <row r="243" spans="1:18" ht="12" customHeight="1">
      <c r="A243" s="1089"/>
      <c r="B243" s="1416" t="s">
        <v>316</v>
      </c>
      <c r="C243" s="232">
        <v>2772217.4738705698</v>
      </c>
      <c r="D243" s="232">
        <v>3134738.8598675602</v>
      </c>
      <c r="E243" s="232">
        <v>3124792.8977414598</v>
      </c>
      <c r="F243" s="232">
        <v>3153697.6803963101</v>
      </c>
      <c r="G243" s="232">
        <v>3206781.6666759802</v>
      </c>
      <c r="H243" s="232">
        <v>3231535.7638834999</v>
      </c>
      <c r="I243" s="232">
        <v>3262426.3547742702</v>
      </c>
      <c r="J243" s="232">
        <v>3304504.3164146901</v>
      </c>
      <c r="K243" s="232">
        <v>3329191.5968583701</v>
      </c>
      <c r="L243" s="232">
        <v>3369963.0701192799</v>
      </c>
      <c r="M243" s="232">
        <v>3415451.46122581</v>
      </c>
      <c r="N243" s="919">
        <v>3431166.1815684801</v>
      </c>
      <c r="O243" s="919">
        <v>3468701.8677916802</v>
      </c>
      <c r="P243" s="919">
        <v>3525431.7004105402</v>
      </c>
      <c r="Q243" s="1090">
        <v>3504638.35364444</v>
      </c>
      <c r="R243" s="304"/>
    </row>
    <row r="244" spans="1:18" ht="12" customHeight="1">
      <c r="A244" s="1089"/>
      <c r="B244" s="1416" t="s">
        <v>445</v>
      </c>
      <c r="C244" s="232">
        <v>491337.00500017701</v>
      </c>
      <c r="D244" s="232">
        <v>534269.27659320796</v>
      </c>
      <c r="E244" s="232">
        <v>545031.69786434097</v>
      </c>
      <c r="F244" s="232">
        <v>528912.92784986098</v>
      </c>
      <c r="G244" s="232">
        <v>547350.17463103402</v>
      </c>
      <c r="H244" s="232">
        <v>575828.44207050395</v>
      </c>
      <c r="I244" s="232">
        <v>595091.913383301</v>
      </c>
      <c r="J244" s="232">
        <v>607077.91683979903</v>
      </c>
      <c r="K244" s="232">
        <v>608705.12264127203</v>
      </c>
      <c r="L244" s="232">
        <v>576263.66682565096</v>
      </c>
      <c r="M244" s="232">
        <v>583096.32087027002</v>
      </c>
      <c r="N244" s="919">
        <v>610589.74804556603</v>
      </c>
      <c r="O244" s="919">
        <v>616851.40063988895</v>
      </c>
      <c r="P244" s="919">
        <v>621089.95467497804</v>
      </c>
      <c r="Q244" s="1090">
        <v>618626.00379523903</v>
      </c>
      <c r="R244" s="304"/>
    </row>
    <row r="245" spans="1:18" ht="12" customHeight="1">
      <c r="A245" s="1089"/>
      <c r="B245" s="1417" t="s">
        <v>797</v>
      </c>
      <c r="C245" s="232">
        <v>32533.172294296</v>
      </c>
      <c r="D245" s="232">
        <v>38273.718156698</v>
      </c>
      <c r="E245" s="232">
        <v>38162.316520275999</v>
      </c>
      <c r="F245" s="232">
        <v>37986.635809466003</v>
      </c>
      <c r="G245" s="232">
        <v>38871.046950729004</v>
      </c>
      <c r="H245" s="232">
        <v>37786.868533809</v>
      </c>
      <c r="I245" s="232">
        <v>33142.161672556998</v>
      </c>
      <c r="J245" s="232">
        <v>31616.680781831001</v>
      </c>
      <c r="K245" s="232">
        <v>32833.201847147</v>
      </c>
      <c r="L245" s="232">
        <v>32768.285223947998</v>
      </c>
      <c r="M245" s="232">
        <v>31496.620210613</v>
      </c>
      <c r="N245" s="919">
        <v>32011.669021566999</v>
      </c>
      <c r="O245" s="919">
        <v>32423.064911395999</v>
      </c>
      <c r="P245" s="919">
        <v>36945.659868237002</v>
      </c>
      <c r="Q245" s="1090">
        <v>36287.218052709002</v>
      </c>
      <c r="R245" s="304"/>
    </row>
    <row r="246" spans="1:18" ht="12" customHeight="1">
      <c r="A246" s="1089"/>
      <c r="B246" s="1416" t="s">
        <v>316</v>
      </c>
      <c r="C246" s="232">
        <v>26474.996242838999</v>
      </c>
      <c r="D246" s="232">
        <v>31490.713264566999</v>
      </c>
      <c r="E246" s="232">
        <v>31452.863599232998</v>
      </c>
      <c r="F246" s="232">
        <v>31302.228701331002</v>
      </c>
      <c r="G246" s="232">
        <v>31981.197263283</v>
      </c>
      <c r="H246" s="232">
        <v>31634.520423116999</v>
      </c>
      <c r="I246" s="232">
        <v>28881.102017673002</v>
      </c>
      <c r="J246" s="232">
        <v>27302.064422926</v>
      </c>
      <c r="K246" s="232">
        <v>27400.691811478999</v>
      </c>
      <c r="L246" s="232">
        <v>27818.476836720001</v>
      </c>
      <c r="M246" s="232">
        <v>26882.663335189001</v>
      </c>
      <c r="N246" s="919">
        <v>27008.934808208</v>
      </c>
      <c r="O246" s="919">
        <v>27248.057478855</v>
      </c>
      <c r="P246" s="919">
        <v>30166.073653964999</v>
      </c>
      <c r="Q246" s="1090">
        <v>29523.024432041999</v>
      </c>
      <c r="R246" s="304"/>
    </row>
    <row r="247" spans="1:18" ht="12" customHeight="1">
      <c r="A247" s="1089"/>
      <c r="B247" s="1416" t="s">
        <v>445</v>
      </c>
      <c r="C247" s="232">
        <v>6058.1760514569996</v>
      </c>
      <c r="D247" s="232">
        <v>6783.0048921309999</v>
      </c>
      <c r="E247" s="232">
        <v>6709.4529210430001</v>
      </c>
      <c r="F247" s="232">
        <v>6684.4071081350003</v>
      </c>
      <c r="G247" s="232">
        <v>6889.8496874459997</v>
      </c>
      <c r="H247" s="232">
        <v>6152.3481106919999</v>
      </c>
      <c r="I247" s="232">
        <v>4261.0596548840003</v>
      </c>
      <c r="J247" s="232">
        <v>4314.6163589050002</v>
      </c>
      <c r="K247" s="232">
        <v>5432.5100356679995</v>
      </c>
      <c r="L247" s="232">
        <v>4949.8083872280004</v>
      </c>
      <c r="M247" s="232">
        <v>4613.9568754239999</v>
      </c>
      <c r="N247" s="919">
        <v>5002.734213359</v>
      </c>
      <c r="O247" s="919">
        <v>5175.0074325409996</v>
      </c>
      <c r="P247" s="919">
        <v>6779.5862142719998</v>
      </c>
      <c r="Q247" s="1090">
        <v>6764.1936206669998</v>
      </c>
      <c r="R247" s="304"/>
    </row>
    <row r="248" spans="1:18" ht="12" customHeight="1">
      <c r="A248" s="1089" t="s">
        <v>9</v>
      </c>
      <c r="B248" s="1416" t="s">
        <v>446</v>
      </c>
      <c r="C248" s="232">
        <v>131128.29058290401</v>
      </c>
      <c r="D248" s="232">
        <v>128346.168894544</v>
      </c>
      <c r="E248" s="232">
        <v>140609.376593113</v>
      </c>
      <c r="F248" s="232">
        <v>153094.06792886899</v>
      </c>
      <c r="G248" s="232">
        <v>142864.17121452501</v>
      </c>
      <c r="H248" s="232">
        <v>137733.344738171</v>
      </c>
      <c r="I248" s="232">
        <v>135239.34759928999</v>
      </c>
      <c r="J248" s="232">
        <v>138123.99569309599</v>
      </c>
      <c r="K248" s="232">
        <v>127285.286561509</v>
      </c>
      <c r="L248" s="232">
        <v>127826.80011885701</v>
      </c>
      <c r="M248" s="232">
        <v>166483.069731728</v>
      </c>
      <c r="N248" s="919">
        <v>134107.384539639</v>
      </c>
      <c r="O248" s="919">
        <v>150873.54548043699</v>
      </c>
      <c r="P248" s="919">
        <v>140559.290732389</v>
      </c>
      <c r="Q248" s="1090">
        <v>157471.07382416501</v>
      </c>
      <c r="R248" s="304"/>
    </row>
    <row r="249" spans="1:18" ht="12" customHeight="1">
      <c r="A249" s="360"/>
      <c r="B249" s="1418" t="s">
        <v>333</v>
      </c>
      <c r="C249" s="232">
        <v>92916.669200381002</v>
      </c>
      <c r="D249" s="232">
        <v>97937.879446774998</v>
      </c>
      <c r="E249" s="232">
        <v>110092.78141439801</v>
      </c>
      <c r="F249" s="232">
        <v>123739.775860794</v>
      </c>
      <c r="G249" s="232">
        <v>107375.42188023801</v>
      </c>
      <c r="H249" s="232">
        <v>102653.162293959</v>
      </c>
      <c r="I249" s="232">
        <v>99448.982405809002</v>
      </c>
      <c r="J249" s="232">
        <v>100170.08370658</v>
      </c>
      <c r="K249" s="232">
        <v>87278.979551779994</v>
      </c>
      <c r="L249" s="232">
        <v>90179.991845915007</v>
      </c>
      <c r="M249" s="232">
        <v>131254.69347065099</v>
      </c>
      <c r="N249" s="919">
        <v>95649.384805005</v>
      </c>
      <c r="O249" s="919">
        <v>115011.56729086601</v>
      </c>
      <c r="P249" s="919">
        <v>99155.264835156995</v>
      </c>
      <c r="Q249" s="1090">
        <v>119350.446861492</v>
      </c>
      <c r="R249" s="304"/>
    </row>
    <row r="250" spans="1:18" ht="12" customHeight="1">
      <c r="A250" s="360"/>
      <c r="B250" s="1418" t="s">
        <v>447</v>
      </c>
      <c r="C250" s="232">
        <v>32094.331598888999</v>
      </c>
      <c r="D250" s="232">
        <v>20936.404932099002</v>
      </c>
      <c r="E250" s="232">
        <v>22275.319784686999</v>
      </c>
      <c r="F250" s="232">
        <v>21904.691382531</v>
      </c>
      <c r="G250" s="232">
        <v>28188.640539003001</v>
      </c>
      <c r="H250" s="232">
        <v>25954.921006330998</v>
      </c>
      <c r="I250" s="232">
        <v>25361.565369643002</v>
      </c>
      <c r="J250" s="232">
        <v>26635.753528142999</v>
      </c>
      <c r="K250" s="232">
        <v>28884.950036407001</v>
      </c>
      <c r="L250" s="232">
        <v>27661.655559400999</v>
      </c>
      <c r="M250" s="232">
        <v>24784.870222199999</v>
      </c>
      <c r="N250" s="919">
        <v>27292.601924963001</v>
      </c>
      <c r="O250" s="919">
        <v>24586.232707027</v>
      </c>
      <c r="P250" s="919">
        <v>29487.729322084</v>
      </c>
      <c r="Q250" s="1090">
        <v>26768.262192383001</v>
      </c>
      <c r="R250" s="304"/>
    </row>
    <row r="251" spans="1:18" ht="12" customHeight="1">
      <c r="A251" s="360"/>
      <c r="B251" s="1418" t="s">
        <v>449</v>
      </c>
      <c r="C251" s="232">
        <v>2548.3277551340002</v>
      </c>
      <c r="D251" s="232">
        <v>5351.4761296790002</v>
      </c>
      <c r="E251" s="232">
        <v>3366.704255956</v>
      </c>
      <c r="F251" s="232">
        <v>1670.639425519</v>
      </c>
      <c r="G251" s="232">
        <v>1911.4650332260001</v>
      </c>
      <c r="H251" s="232">
        <v>2605.8093801909999</v>
      </c>
      <c r="I251" s="232">
        <v>2554.657690519</v>
      </c>
      <c r="J251" s="232">
        <v>2257.7123317750002</v>
      </c>
      <c r="K251" s="232">
        <v>3128.797538759</v>
      </c>
      <c r="L251" s="232">
        <v>2030.978427019</v>
      </c>
      <c r="M251" s="232">
        <v>2695.9915855730001</v>
      </c>
      <c r="N251" s="919">
        <v>4004.7692975700002</v>
      </c>
      <c r="O251" s="919">
        <v>3669.178170359</v>
      </c>
      <c r="P251" s="919">
        <v>3387.7666317779999</v>
      </c>
      <c r="Q251" s="1090">
        <v>2291.217200303</v>
      </c>
      <c r="R251" s="304"/>
    </row>
    <row r="252" spans="1:18" ht="12" customHeight="1">
      <c r="A252" s="360"/>
      <c r="B252" s="1418" t="s">
        <v>450</v>
      </c>
      <c r="C252" s="232">
        <v>3568.9620285000001</v>
      </c>
      <c r="D252" s="232">
        <v>4120.4083859909997</v>
      </c>
      <c r="E252" s="232">
        <v>4874.5711380720004</v>
      </c>
      <c r="F252" s="232">
        <v>5778.9612600250002</v>
      </c>
      <c r="G252" s="232">
        <v>5388.643762058</v>
      </c>
      <c r="H252" s="232">
        <v>6519.4520576900004</v>
      </c>
      <c r="I252" s="232">
        <v>7874.1421333190001</v>
      </c>
      <c r="J252" s="232">
        <v>9060.4461265980008</v>
      </c>
      <c r="K252" s="232">
        <v>7992.5594345629997</v>
      </c>
      <c r="L252" s="232">
        <v>7954.1742865220003</v>
      </c>
      <c r="M252" s="232">
        <v>7747.5144533040002</v>
      </c>
      <c r="N252" s="919">
        <v>7160.6285121009996</v>
      </c>
      <c r="O252" s="919">
        <v>7606.5673121850004</v>
      </c>
      <c r="P252" s="919">
        <v>8528.5299433700002</v>
      </c>
      <c r="Q252" s="1090">
        <v>9061.1475699870007</v>
      </c>
      <c r="R252" s="304"/>
    </row>
    <row r="253" spans="1:18" ht="12" customHeight="1">
      <c r="A253" s="360" t="s">
        <v>10</v>
      </c>
      <c r="B253" s="1419" t="s">
        <v>448</v>
      </c>
      <c r="C253" s="232">
        <v>603114.53356113797</v>
      </c>
      <c r="D253" s="232">
        <v>473163.06321356102</v>
      </c>
      <c r="E253" s="232">
        <v>395817.713713139</v>
      </c>
      <c r="F253" s="232">
        <v>388606.72598723602</v>
      </c>
      <c r="G253" s="232">
        <v>383620.01945099002</v>
      </c>
      <c r="H253" s="232">
        <v>356438.443931669</v>
      </c>
      <c r="I253" s="232">
        <v>401350.85032897198</v>
      </c>
      <c r="J253" s="232">
        <v>312498.85765729903</v>
      </c>
      <c r="K253" s="232">
        <v>302725.45625687297</v>
      </c>
      <c r="L253" s="232">
        <v>354696.994046212</v>
      </c>
      <c r="M253" s="232">
        <v>321152.98818663199</v>
      </c>
      <c r="N253" s="919">
        <v>325424.86497599201</v>
      </c>
      <c r="O253" s="919">
        <v>361146.61092509801</v>
      </c>
      <c r="P253" s="919">
        <v>325035.85485366301</v>
      </c>
      <c r="Q253" s="1090">
        <v>362395.58400581399</v>
      </c>
      <c r="R253" s="304"/>
    </row>
    <row r="254" spans="1:18" ht="12" customHeight="1">
      <c r="A254" s="360"/>
      <c r="B254" s="1418" t="s">
        <v>333</v>
      </c>
      <c r="C254" s="232">
        <v>421195.232043367</v>
      </c>
      <c r="D254" s="232">
        <v>345438.24310409703</v>
      </c>
      <c r="E254" s="232">
        <v>287406.43375045701</v>
      </c>
      <c r="F254" s="232">
        <v>283156.04979973199</v>
      </c>
      <c r="G254" s="232">
        <v>257054.78416024899</v>
      </c>
      <c r="H254" s="232">
        <v>295040.43255526898</v>
      </c>
      <c r="I254" s="232">
        <v>272836.47331650101</v>
      </c>
      <c r="J254" s="232">
        <v>276751.16911508102</v>
      </c>
      <c r="K254" s="232">
        <v>252646.27539786199</v>
      </c>
      <c r="L254" s="232">
        <v>256042.527315249</v>
      </c>
      <c r="M254" s="232">
        <v>243892.994959034</v>
      </c>
      <c r="N254" s="919">
        <v>245939.67609775701</v>
      </c>
      <c r="O254" s="919">
        <v>253793.48927395599</v>
      </c>
      <c r="P254" s="919">
        <v>262718.44910460798</v>
      </c>
      <c r="Q254" s="1090">
        <v>244513.98617015101</v>
      </c>
      <c r="R254" s="304"/>
    </row>
    <row r="255" spans="1:18" ht="12" customHeight="1">
      <c r="A255" s="360"/>
      <c r="B255" s="1418" t="s">
        <v>700</v>
      </c>
      <c r="C255" s="232">
        <v>160966.67376979699</v>
      </c>
      <c r="D255" s="232">
        <v>102732.571343128</v>
      </c>
      <c r="E255" s="232">
        <v>56947.852877058001</v>
      </c>
      <c r="F255" s="232">
        <v>58011.930330575</v>
      </c>
      <c r="G255" s="232">
        <v>49423</v>
      </c>
      <c r="H255" s="232">
        <v>13575.412170723001</v>
      </c>
      <c r="I255" s="232">
        <v>73769.134352245004</v>
      </c>
      <c r="J255" s="232">
        <v>20305</v>
      </c>
      <c r="K255" s="232">
        <v>35642</v>
      </c>
      <c r="L255" s="232">
        <v>85652.225000000006</v>
      </c>
      <c r="M255" s="232">
        <v>61934</v>
      </c>
      <c r="N255" s="919">
        <v>59732.036967927001</v>
      </c>
      <c r="O255" s="919">
        <v>56197</v>
      </c>
      <c r="P255" s="919">
        <v>58317.974999999002</v>
      </c>
      <c r="Q255" s="1090">
        <v>105518</v>
      </c>
      <c r="R255" s="304"/>
    </row>
    <row r="256" spans="1:18" ht="12" customHeight="1">
      <c r="A256" s="360"/>
      <c r="B256" s="1419" t="s">
        <v>202</v>
      </c>
      <c r="C256" s="232">
        <v>20942.805278577001</v>
      </c>
      <c r="D256" s="232">
        <v>24985.425167500998</v>
      </c>
      <c r="E256" s="232">
        <v>51457.788200793999</v>
      </c>
      <c r="F256" s="232">
        <v>47438.731944628998</v>
      </c>
      <c r="G256" s="232">
        <v>77130.805778441005</v>
      </c>
      <c r="H256" s="232">
        <v>47822.585293377</v>
      </c>
      <c r="I256" s="232">
        <v>54745.228747925998</v>
      </c>
      <c r="J256" s="232">
        <v>15442.375629918</v>
      </c>
      <c r="K256" s="232">
        <v>14437.166946711</v>
      </c>
      <c r="L256" s="232">
        <v>12994.044396318001</v>
      </c>
      <c r="M256" s="232">
        <v>15325.979315298</v>
      </c>
      <c r="N256" s="919">
        <v>19745.764836066999</v>
      </c>
      <c r="O256" s="919">
        <v>51148.009183146001</v>
      </c>
      <c r="P256" s="919">
        <v>3999.4168367560001</v>
      </c>
      <c r="Q256" s="1090">
        <v>12363.583923362999</v>
      </c>
      <c r="R256" s="304"/>
    </row>
    <row r="257" spans="1:18" ht="12" customHeight="1">
      <c r="A257" s="360"/>
      <c r="B257" s="1418" t="s">
        <v>450</v>
      </c>
      <c r="C257" s="232">
        <v>9.8224693970000008</v>
      </c>
      <c r="D257" s="232">
        <v>6.8235988350000003</v>
      </c>
      <c r="E257" s="232">
        <v>5.6388848300000003</v>
      </c>
      <c r="F257" s="232">
        <v>1.3912300000000001E-2</v>
      </c>
      <c r="G257" s="232">
        <v>11.429512300000001</v>
      </c>
      <c r="H257" s="232">
        <v>1.3912300000000001E-2</v>
      </c>
      <c r="I257" s="232">
        <v>1.3912300000000001E-2</v>
      </c>
      <c r="J257" s="232">
        <v>0.31291229999999998</v>
      </c>
      <c r="K257" s="232">
        <v>1.3912300000000001E-2</v>
      </c>
      <c r="L257" s="232">
        <v>8.1973346449999998</v>
      </c>
      <c r="M257" s="232">
        <v>1.3912300000000001E-2</v>
      </c>
      <c r="N257" s="919">
        <v>7.3870742409999997</v>
      </c>
      <c r="O257" s="919">
        <v>8.1124679959999995</v>
      </c>
      <c r="P257" s="919">
        <v>1.3912300000000001E-2</v>
      </c>
      <c r="Q257" s="1090">
        <v>1.3912300000000001E-2</v>
      </c>
      <c r="R257" s="304"/>
    </row>
    <row r="258" spans="1:18" ht="12" customHeight="1">
      <c r="A258" s="360" t="s">
        <v>11</v>
      </c>
      <c r="B258" s="1419" t="s">
        <v>336</v>
      </c>
      <c r="C258" s="912">
        <v>995878.13643626706</v>
      </c>
      <c r="D258" s="912">
        <v>1044764.96571008</v>
      </c>
      <c r="E258" s="232">
        <v>1090408.9857177199</v>
      </c>
      <c r="F258" s="232">
        <v>1121426.7650009899</v>
      </c>
      <c r="G258" s="232">
        <v>1091283.86140252</v>
      </c>
      <c r="H258" s="232">
        <v>1072309.5067338301</v>
      </c>
      <c r="I258" s="232">
        <v>1048326.57529815</v>
      </c>
      <c r="J258" s="232">
        <v>1092536.32267303</v>
      </c>
      <c r="K258" s="232">
        <v>1081059.43850586</v>
      </c>
      <c r="L258" s="232">
        <v>1034936.66873932</v>
      </c>
      <c r="M258" s="232">
        <v>1040577.7348235199</v>
      </c>
      <c r="N258" s="919">
        <v>1048782.16452667</v>
      </c>
      <c r="O258" s="919">
        <v>1082772.2465172701</v>
      </c>
      <c r="P258" s="919">
        <v>1014023.94674342</v>
      </c>
      <c r="Q258" s="1090">
        <v>1051927.4070990901</v>
      </c>
      <c r="R258" s="304"/>
    </row>
    <row r="259" spans="1:18" ht="12" customHeight="1">
      <c r="A259" s="360"/>
      <c r="B259" s="1418" t="s">
        <v>440</v>
      </c>
      <c r="C259" s="1065">
        <v>875.85684570000001</v>
      </c>
      <c r="D259" s="1065">
        <v>0</v>
      </c>
      <c r="E259" s="232">
        <v>0</v>
      </c>
      <c r="F259" s="232">
        <v>0</v>
      </c>
      <c r="G259" s="232">
        <v>0</v>
      </c>
      <c r="H259" s="232">
        <v>0</v>
      </c>
      <c r="I259" s="232">
        <v>0</v>
      </c>
      <c r="J259" s="232">
        <v>0</v>
      </c>
      <c r="K259" s="232">
        <v>0</v>
      </c>
      <c r="L259" s="232">
        <v>0</v>
      </c>
      <c r="M259" s="232">
        <v>0</v>
      </c>
      <c r="N259" s="919">
        <v>0</v>
      </c>
      <c r="O259" s="919">
        <v>0</v>
      </c>
      <c r="P259" s="919">
        <v>0</v>
      </c>
      <c r="Q259" s="1090">
        <v>0</v>
      </c>
      <c r="R259" s="304"/>
    </row>
    <row r="260" spans="1:18" ht="12" customHeight="1">
      <c r="A260" s="360"/>
      <c r="B260" s="1418" t="s">
        <v>441</v>
      </c>
      <c r="C260" s="232">
        <v>9257.5330691660001</v>
      </c>
      <c r="D260" s="232">
        <v>9119.0308973980009</v>
      </c>
      <c r="E260" s="232">
        <v>10216.266967391</v>
      </c>
      <c r="F260" s="232">
        <v>8446.3460022279996</v>
      </c>
      <c r="G260" s="232">
        <v>8757.5697211200004</v>
      </c>
      <c r="H260" s="232">
        <v>9261.3129032109991</v>
      </c>
      <c r="I260" s="232">
        <v>7451.3532108219997</v>
      </c>
      <c r="J260" s="232">
        <v>7439.5750286390003</v>
      </c>
      <c r="K260" s="232">
        <v>6869.6350330619998</v>
      </c>
      <c r="L260" s="232">
        <v>6403.8378397790002</v>
      </c>
      <c r="M260" s="232">
        <v>6699.5169420069997</v>
      </c>
      <c r="N260" s="919">
        <v>7947.8659399939997</v>
      </c>
      <c r="O260" s="919">
        <v>6843.6992844189999</v>
      </c>
      <c r="P260" s="919">
        <v>4209.6143830999999</v>
      </c>
      <c r="Q260" s="1090">
        <v>5443.94437784</v>
      </c>
      <c r="R260" s="304"/>
    </row>
    <row r="261" spans="1:18" ht="12" customHeight="1">
      <c r="A261" s="360"/>
      <c r="B261" s="1418" t="s">
        <v>442</v>
      </c>
      <c r="C261" s="232">
        <v>825992.23349449097</v>
      </c>
      <c r="D261" s="232">
        <v>764138.455394694</v>
      </c>
      <c r="E261" s="232">
        <v>773346.17500336596</v>
      </c>
      <c r="F261" s="232">
        <v>775130.57180447096</v>
      </c>
      <c r="G261" s="232">
        <v>751875.28989952302</v>
      </c>
      <c r="H261" s="232">
        <v>731289.12036163197</v>
      </c>
      <c r="I261" s="232">
        <v>723524.14659578505</v>
      </c>
      <c r="J261" s="232">
        <v>737575.171218134</v>
      </c>
      <c r="K261" s="232">
        <v>713818.16772901895</v>
      </c>
      <c r="L261" s="232">
        <v>684343.51682375104</v>
      </c>
      <c r="M261" s="232">
        <v>727052.62116570806</v>
      </c>
      <c r="N261" s="919">
        <v>721613.75590469094</v>
      </c>
      <c r="O261" s="919">
        <v>725919.53217725502</v>
      </c>
      <c r="P261" s="919">
        <v>689801.74563550297</v>
      </c>
      <c r="Q261" s="1090">
        <v>721780.83879195899</v>
      </c>
      <c r="R261" s="304"/>
    </row>
    <row r="262" spans="1:18" ht="12" customHeight="1">
      <c r="A262" s="360"/>
      <c r="B262" s="1418" t="s">
        <v>443</v>
      </c>
      <c r="C262" s="232">
        <v>159752.51302690999</v>
      </c>
      <c r="D262" s="232">
        <v>271507.47941799101</v>
      </c>
      <c r="E262" s="232">
        <v>306846.54374696</v>
      </c>
      <c r="F262" s="232">
        <v>337849.84719429101</v>
      </c>
      <c r="G262" s="232">
        <v>330651.001781873</v>
      </c>
      <c r="H262" s="232">
        <v>331759.073468983</v>
      </c>
      <c r="I262" s="232">
        <v>317351.07549153903</v>
      </c>
      <c r="J262" s="232">
        <v>347521.57642625301</v>
      </c>
      <c r="K262" s="232">
        <v>360371.63574378297</v>
      </c>
      <c r="L262" s="232">
        <v>344189.31407578703</v>
      </c>
      <c r="M262" s="232">
        <v>306825.596715805</v>
      </c>
      <c r="N262" s="919">
        <v>319220.54268198903</v>
      </c>
      <c r="O262" s="919">
        <v>350009.01505559997</v>
      </c>
      <c r="P262" s="919">
        <v>320012.58672481601</v>
      </c>
      <c r="Q262" s="1090">
        <v>324702.623929294</v>
      </c>
      <c r="R262" s="304"/>
    </row>
    <row r="263" spans="1:18" ht="12" customHeight="1">
      <c r="A263" s="360" t="s">
        <v>98</v>
      </c>
      <c r="B263" s="1419" t="s">
        <v>444</v>
      </c>
      <c r="C263" s="232">
        <v>88447.728592995001</v>
      </c>
      <c r="D263" s="232">
        <v>91563.464194457003</v>
      </c>
      <c r="E263" s="232">
        <v>91853.927747437003</v>
      </c>
      <c r="F263" s="232">
        <v>92077.044626535993</v>
      </c>
      <c r="G263" s="232">
        <v>92389.05757782</v>
      </c>
      <c r="H263" s="232">
        <v>92642.215190944</v>
      </c>
      <c r="I263" s="232">
        <v>92835.551459178998</v>
      </c>
      <c r="J263" s="232">
        <v>91761.219202963999</v>
      </c>
      <c r="K263" s="232">
        <v>92025.561126129003</v>
      </c>
      <c r="L263" s="232">
        <v>92236.962771498002</v>
      </c>
      <c r="M263" s="232">
        <v>92603.405594634998</v>
      </c>
      <c r="N263" s="919">
        <v>92842.286233032995</v>
      </c>
      <c r="O263" s="919">
        <v>94021.057152242996</v>
      </c>
      <c r="P263" s="919">
        <v>94200.383842133</v>
      </c>
      <c r="Q263" s="1090">
        <v>94459.056676908993</v>
      </c>
      <c r="R263" s="304"/>
    </row>
    <row r="264" spans="1:18" ht="24.2" customHeight="1">
      <c r="A264" s="360" t="s">
        <v>97</v>
      </c>
      <c r="B264" s="1419" t="s">
        <v>701</v>
      </c>
      <c r="C264" s="232">
        <v>228274.78310232301</v>
      </c>
      <c r="D264" s="232">
        <v>204482.63490569399</v>
      </c>
      <c r="E264" s="232">
        <v>204228.86646305499</v>
      </c>
      <c r="F264" s="232">
        <v>206862.825457222</v>
      </c>
      <c r="G264" s="232">
        <v>205250.93738303499</v>
      </c>
      <c r="H264" s="232">
        <v>205632.90395357701</v>
      </c>
      <c r="I264" s="232">
        <v>206165.76213276101</v>
      </c>
      <c r="J264" s="232">
        <v>198165.63299813701</v>
      </c>
      <c r="K264" s="232">
        <v>197799.98444851299</v>
      </c>
      <c r="L264" s="232">
        <v>195551.201314618</v>
      </c>
      <c r="M264" s="232">
        <v>192913.79334045999</v>
      </c>
      <c r="N264" s="232">
        <v>192896.58388416099</v>
      </c>
      <c r="O264" s="232">
        <v>193689.544156477</v>
      </c>
      <c r="P264" s="232">
        <v>184478.39126384401</v>
      </c>
      <c r="Q264" s="797">
        <v>187847.82906533501</v>
      </c>
      <c r="R264" s="304"/>
    </row>
    <row r="265" spans="1:18" ht="12" customHeight="1">
      <c r="A265" s="361"/>
      <c r="B265" s="1418" t="s">
        <v>762</v>
      </c>
      <c r="C265" s="232">
        <v>222004.315148908</v>
      </c>
      <c r="D265" s="232">
        <v>197935.59313615301</v>
      </c>
      <c r="E265" s="232">
        <v>197758.38129314</v>
      </c>
      <c r="F265" s="232">
        <v>200892.32440061099</v>
      </c>
      <c r="G265" s="232">
        <v>199432.68875029299</v>
      </c>
      <c r="H265" s="232">
        <v>200765.19749641101</v>
      </c>
      <c r="I265" s="232">
        <v>201154.64120712201</v>
      </c>
      <c r="J265" s="232">
        <v>193399.10447702001</v>
      </c>
      <c r="K265" s="232">
        <v>192822.04858102801</v>
      </c>
      <c r="L265" s="232">
        <v>190824.45312590501</v>
      </c>
      <c r="M265" s="232">
        <v>188252.549904585</v>
      </c>
      <c r="N265" s="919">
        <v>188110.38174077301</v>
      </c>
      <c r="O265" s="919">
        <v>188765.66858865999</v>
      </c>
      <c r="P265" s="919">
        <v>179615.778168822</v>
      </c>
      <c r="Q265" s="1090">
        <v>182674.026512296</v>
      </c>
      <c r="R265" s="304"/>
    </row>
    <row r="266" spans="1:18" ht="12" customHeight="1">
      <c r="A266" s="361"/>
      <c r="B266" s="1418" t="s">
        <v>452</v>
      </c>
      <c r="C266" s="232">
        <v>1772.38994316</v>
      </c>
      <c r="D266" s="232">
        <v>3203.286581675</v>
      </c>
      <c r="E266" s="232">
        <v>3058.7679483799998</v>
      </c>
      <c r="F266" s="232">
        <v>2486.2895609130001</v>
      </c>
      <c r="G266" s="232">
        <v>2199.578929327</v>
      </c>
      <c r="H266" s="232">
        <v>1485.9737176640001</v>
      </c>
      <c r="I266" s="232">
        <v>1516.554022047</v>
      </c>
      <c r="J266" s="232">
        <v>1058.980502015</v>
      </c>
      <c r="K266" s="232">
        <v>1286.703367241</v>
      </c>
      <c r="L266" s="232">
        <v>1232.1776633469999</v>
      </c>
      <c r="M266" s="232">
        <v>1331.6149421539999</v>
      </c>
      <c r="N266" s="919">
        <v>1246.7703523319999</v>
      </c>
      <c r="O266" s="919">
        <v>1436.3619893</v>
      </c>
      <c r="P266" s="919">
        <v>1380.0578548410001</v>
      </c>
      <c r="Q266" s="1090">
        <v>1471.837456342</v>
      </c>
      <c r="R266" s="304"/>
    </row>
    <row r="267" spans="1:18" ht="12" customHeight="1">
      <c r="A267" s="361"/>
      <c r="B267" s="1418" t="s">
        <v>453</v>
      </c>
      <c r="C267" s="232">
        <v>4498.0780102549998</v>
      </c>
      <c r="D267" s="232">
        <v>3343.7551878660001</v>
      </c>
      <c r="E267" s="232">
        <v>3411.7172215350001</v>
      </c>
      <c r="F267" s="232">
        <v>3484.2114956979999</v>
      </c>
      <c r="G267" s="232">
        <v>3618.6697034150002</v>
      </c>
      <c r="H267" s="232">
        <v>3381.7327395020002</v>
      </c>
      <c r="I267" s="232">
        <v>3494.566903592</v>
      </c>
      <c r="J267" s="232">
        <v>3707.5480191020001</v>
      </c>
      <c r="K267" s="232">
        <v>3691.2325002440002</v>
      </c>
      <c r="L267" s="232">
        <v>3494.5705253659999</v>
      </c>
      <c r="M267" s="232">
        <v>3329.6284937209998</v>
      </c>
      <c r="N267" s="919">
        <v>3539.4317910559998</v>
      </c>
      <c r="O267" s="919">
        <v>3487.513578517</v>
      </c>
      <c r="P267" s="919">
        <v>3482.555240181</v>
      </c>
      <c r="Q267" s="1090">
        <v>3701.9650966969998</v>
      </c>
      <c r="R267" s="304"/>
    </row>
    <row r="268" spans="1:18" ht="12" customHeight="1">
      <c r="A268" s="360" t="s">
        <v>125</v>
      </c>
      <c r="B268" s="1419" t="s">
        <v>454</v>
      </c>
      <c r="C268" s="232">
        <v>3947.6758142029998</v>
      </c>
      <c r="D268" s="232">
        <v>4087.6568914869999</v>
      </c>
      <c r="E268" s="232">
        <v>6658.4757085720003</v>
      </c>
      <c r="F268" s="232">
        <v>4530.7313569260004</v>
      </c>
      <c r="G268" s="232">
        <v>5227.6827676450002</v>
      </c>
      <c r="H268" s="232">
        <v>7843.2341616760004</v>
      </c>
      <c r="I268" s="232">
        <v>6804.7249409599999</v>
      </c>
      <c r="J268" s="232">
        <v>6560.2602016749997</v>
      </c>
      <c r="K268" s="232">
        <v>5985.5417932869996</v>
      </c>
      <c r="L268" s="232">
        <v>12131.357678499</v>
      </c>
      <c r="M268" s="232">
        <v>12779.168127471001</v>
      </c>
      <c r="N268" s="919">
        <v>7425.091762391</v>
      </c>
      <c r="O268" s="919">
        <v>8509.1514241629993</v>
      </c>
      <c r="P268" s="919">
        <v>10694.581763807</v>
      </c>
      <c r="Q268" s="1090">
        <v>10896.787738118999</v>
      </c>
      <c r="R268" s="304"/>
    </row>
    <row r="269" spans="1:18" ht="12" customHeight="1">
      <c r="A269" s="360" t="s">
        <v>203</v>
      </c>
      <c r="B269" s="1419" t="s">
        <v>455</v>
      </c>
      <c r="C269" s="232">
        <v>314702.49289156002</v>
      </c>
      <c r="D269" s="232">
        <v>276315.03245068801</v>
      </c>
      <c r="E269" s="232">
        <v>276019.45475142001</v>
      </c>
      <c r="F269" s="232">
        <v>224124.43012741601</v>
      </c>
      <c r="G269" s="232">
        <v>213018.030969338</v>
      </c>
      <c r="H269" s="232">
        <v>228728.33563264</v>
      </c>
      <c r="I269" s="232">
        <v>211617.28463378901</v>
      </c>
      <c r="J269" s="232">
        <v>206099.14153855899</v>
      </c>
      <c r="K269" s="232">
        <v>185858.455584782</v>
      </c>
      <c r="L269" s="232">
        <v>206019.595372874</v>
      </c>
      <c r="M269" s="232">
        <v>159683.421181846</v>
      </c>
      <c r="N269" s="919">
        <v>171047.23091012699</v>
      </c>
      <c r="O269" s="919">
        <v>164381.27416730399</v>
      </c>
      <c r="P269" s="919">
        <v>205386.32363308201</v>
      </c>
      <c r="Q269" s="1090">
        <v>187233.80936544799</v>
      </c>
      <c r="R269" s="304"/>
    </row>
    <row r="270" spans="1:18" ht="12" customHeight="1">
      <c r="A270" s="1204" t="s">
        <v>309</v>
      </c>
      <c r="B270" s="1420"/>
      <c r="C270" s="1072">
        <v>0</v>
      </c>
      <c r="D270" s="1072"/>
      <c r="E270" s="1415"/>
      <c r="F270" s="1415"/>
      <c r="G270" s="1415"/>
      <c r="H270" s="232"/>
      <c r="I270" s="1415"/>
      <c r="J270" s="1415"/>
      <c r="K270" s="1415"/>
      <c r="L270" s="1415"/>
      <c r="M270" s="1415"/>
      <c r="N270" s="1425"/>
      <c r="O270" s="1415"/>
      <c r="P270" s="1415"/>
      <c r="Q270" s="1088"/>
      <c r="R270" s="304"/>
    </row>
    <row r="271" spans="1:18" ht="12" customHeight="1">
      <c r="A271" s="362" t="s">
        <v>8</v>
      </c>
      <c r="B271" s="1421" t="s">
        <v>456</v>
      </c>
      <c r="C271" s="232">
        <v>4283005.7748423396</v>
      </c>
      <c r="D271" s="232">
        <v>4479696.0691551799</v>
      </c>
      <c r="E271" s="232">
        <v>4447364.2016971996</v>
      </c>
      <c r="F271" s="232">
        <v>4442242.6825666204</v>
      </c>
      <c r="G271" s="232">
        <v>4514308.7641593097</v>
      </c>
      <c r="H271" s="232">
        <v>4548017.1236425499</v>
      </c>
      <c r="I271" s="232">
        <v>4579687.3932163296</v>
      </c>
      <c r="J271" s="232">
        <v>4562681.9170207698</v>
      </c>
      <c r="K271" s="232">
        <v>4517236.6847168598</v>
      </c>
      <c r="L271" s="232">
        <v>4500210.70704675</v>
      </c>
      <c r="M271" s="232">
        <v>4543043.0312074497</v>
      </c>
      <c r="N271" s="919">
        <v>4547114.5650910595</v>
      </c>
      <c r="O271" s="919">
        <v>4647793.1012728298</v>
      </c>
      <c r="P271" s="919">
        <v>4590043.9657750698</v>
      </c>
      <c r="Q271" s="1090">
        <v>4650057.9889532104</v>
      </c>
      <c r="R271" s="304"/>
    </row>
    <row r="272" spans="1:18" ht="12" customHeight="1">
      <c r="A272" s="360"/>
      <c r="B272" s="1419" t="s">
        <v>96</v>
      </c>
      <c r="C272" s="232">
        <v>3618693.2183793001</v>
      </c>
      <c r="D272" s="232">
        <v>3769893.1223742999</v>
      </c>
      <c r="E272" s="232">
        <v>3712502.0127526699</v>
      </c>
      <c r="F272" s="232">
        <v>3698033.7718891101</v>
      </c>
      <c r="G272" s="232">
        <v>3786409.5102477702</v>
      </c>
      <c r="H272" s="232">
        <v>3801994.8298964798</v>
      </c>
      <c r="I272" s="232">
        <v>3798782.8669347698</v>
      </c>
      <c r="J272" s="232">
        <v>3820582.7887396398</v>
      </c>
      <c r="K272" s="232">
        <v>3782296.6573486002</v>
      </c>
      <c r="L272" s="232">
        <v>3785032.0706212898</v>
      </c>
      <c r="M272" s="232">
        <v>3829114.1088234</v>
      </c>
      <c r="N272" s="919">
        <v>3827308.3216802701</v>
      </c>
      <c r="O272" s="919">
        <v>3911960.1524354299</v>
      </c>
      <c r="P272" s="919">
        <v>3859160.9446228598</v>
      </c>
      <c r="Q272" s="1090">
        <v>3875947.65220227</v>
      </c>
      <c r="R272" s="304"/>
    </row>
    <row r="273" spans="1:18" ht="12" customHeight="1">
      <c r="A273" s="360"/>
      <c r="B273" s="1419" t="s">
        <v>457</v>
      </c>
      <c r="C273" s="232">
        <v>1032001.35962751</v>
      </c>
      <c r="D273" s="232">
        <v>1058306.83147249</v>
      </c>
      <c r="E273" s="232">
        <v>976049.31554046203</v>
      </c>
      <c r="F273" s="232">
        <v>960302.854982608</v>
      </c>
      <c r="G273" s="232">
        <v>995624.23567031999</v>
      </c>
      <c r="H273" s="232">
        <v>996478.63779709197</v>
      </c>
      <c r="I273" s="232">
        <v>1012641.17229417</v>
      </c>
      <c r="J273" s="232">
        <v>1044572.49773571</v>
      </c>
      <c r="K273" s="232">
        <v>1022972.35154792</v>
      </c>
      <c r="L273" s="232">
        <v>1023071.08679636</v>
      </c>
      <c r="M273" s="232">
        <v>1037791.8679373401</v>
      </c>
      <c r="N273" s="919">
        <v>1024372.02036353</v>
      </c>
      <c r="O273" s="919">
        <v>1127835.01568656</v>
      </c>
      <c r="P273" s="919">
        <v>1075939.1976799599</v>
      </c>
      <c r="Q273" s="1090">
        <v>1061468.94431164</v>
      </c>
      <c r="R273" s="304"/>
    </row>
    <row r="274" spans="1:18" ht="12" customHeight="1">
      <c r="A274" s="360"/>
      <c r="B274" s="1419" t="s">
        <v>563</v>
      </c>
      <c r="C274" s="232">
        <v>1635538.5991582901</v>
      </c>
      <c r="D274" s="232">
        <v>1670069.7862396101</v>
      </c>
      <c r="E274" s="232">
        <v>1664645.97633001</v>
      </c>
      <c r="F274" s="232">
        <v>1665668.2795877401</v>
      </c>
      <c r="G274" s="232">
        <v>1698269.8660935401</v>
      </c>
      <c r="H274" s="232">
        <v>1708623.6634303001</v>
      </c>
      <c r="I274" s="232">
        <v>1702644.77553774</v>
      </c>
      <c r="J274" s="232">
        <v>1724548.1250683099</v>
      </c>
      <c r="K274" s="232">
        <v>1730190.89490637</v>
      </c>
      <c r="L274" s="232">
        <v>1712998.78179984</v>
      </c>
      <c r="M274" s="232">
        <v>1731435.35217929</v>
      </c>
      <c r="N274" s="919">
        <v>1746638.01629605</v>
      </c>
      <c r="O274" s="919">
        <v>1754753.14550351</v>
      </c>
      <c r="P274" s="919">
        <v>1788525.10343326</v>
      </c>
      <c r="Q274" s="1090">
        <v>1780677.9474768899</v>
      </c>
      <c r="R274" s="304"/>
    </row>
    <row r="275" spans="1:18" ht="12" customHeight="1">
      <c r="A275" s="360"/>
      <c r="B275" s="1419" t="s">
        <v>459</v>
      </c>
      <c r="C275" s="232">
        <v>951153.25959350006</v>
      </c>
      <c r="D275" s="232">
        <v>1041516.50466221</v>
      </c>
      <c r="E275" s="232">
        <v>1071806.7208821999</v>
      </c>
      <c r="F275" s="232">
        <v>1072062.6373187599</v>
      </c>
      <c r="G275" s="232">
        <v>1092515.4084839099</v>
      </c>
      <c r="H275" s="232">
        <v>1096892.52866909</v>
      </c>
      <c r="I275" s="232">
        <v>1083496.9191028499</v>
      </c>
      <c r="J275" s="232">
        <v>1051462.16593562</v>
      </c>
      <c r="K275" s="232">
        <v>1029133.41089431</v>
      </c>
      <c r="L275" s="232">
        <v>1048962.2020250801</v>
      </c>
      <c r="M275" s="232">
        <v>1059886.88870678</v>
      </c>
      <c r="N275" s="919">
        <v>1056298.2850206899</v>
      </c>
      <c r="O275" s="919">
        <v>1029371.99124536</v>
      </c>
      <c r="P275" s="919">
        <v>994696.64350964397</v>
      </c>
      <c r="Q275" s="1090">
        <v>1033800.7604137301</v>
      </c>
      <c r="R275" s="304"/>
    </row>
    <row r="276" spans="1:18" ht="12" customHeight="1">
      <c r="A276" s="360"/>
      <c r="B276" s="1419" t="s">
        <v>460</v>
      </c>
      <c r="C276" s="232">
        <v>664312.55646303599</v>
      </c>
      <c r="D276" s="232">
        <v>709802.94678087602</v>
      </c>
      <c r="E276" s="232">
        <v>734862.18894452695</v>
      </c>
      <c r="F276" s="232">
        <v>744208.91067751299</v>
      </c>
      <c r="G276" s="232">
        <v>727899.25391153398</v>
      </c>
      <c r="H276" s="232">
        <v>746022.29374607</v>
      </c>
      <c r="I276" s="232">
        <v>780904.52628155902</v>
      </c>
      <c r="J276" s="232">
        <v>742099.12828112801</v>
      </c>
      <c r="K276" s="232">
        <v>734940.02736825997</v>
      </c>
      <c r="L276" s="232">
        <v>715178.63642545999</v>
      </c>
      <c r="M276" s="232">
        <v>713928.92238404299</v>
      </c>
      <c r="N276" s="919">
        <v>719806.24341078603</v>
      </c>
      <c r="O276" s="919">
        <v>735832.94883740204</v>
      </c>
      <c r="P276" s="919">
        <v>730883.02115221706</v>
      </c>
      <c r="Q276" s="1090">
        <v>774110.33675093995</v>
      </c>
      <c r="R276" s="304"/>
    </row>
    <row r="277" spans="1:18" ht="12" customHeight="1">
      <c r="A277" s="360"/>
      <c r="B277" s="1419" t="s">
        <v>457</v>
      </c>
      <c r="C277" s="232">
        <v>453155.22541994601</v>
      </c>
      <c r="D277" s="232">
        <v>511675.29620085697</v>
      </c>
      <c r="E277" s="232">
        <v>526027.20466318796</v>
      </c>
      <c r="F277" s="232">
        <v>533433.36502086697</v>
      </c>
      <c r="G277" s="232">
        <v>521927.59476005402</v>
      </c>
      <c r="H277" s="232">
        <v>539473.49180392805</v>
      </c>
      <c r="I277" s="232">
        <v>573106.90998626</v>
      </c>
      <c r="J277" s="232">
        <v>526081.08203163499</v>
      </c>
      <c r="K277" s="232">
        <v>512755.40414549602</v>
      </c>
      <c r="L277" s="232">
        <v>504951.71229521598</v>
      </c>
      <c r="M277" s="232">
        <v>504720.33661685098</v>
      </c>
      <c r="N277" s="919">
        <v>506350.54609589401</v>
      </c>
      <c r="O277" s="919">
        <v>513373.52125835803</v>
      </c>
      <c r="P277" s="919">
        <v>513078.79581779102</v>
      </c>
      <c r="Q277" s="1090">
        <v>553615.93464443297</v>
      </c>
      <c r="R277" s="304"/>
    </row>
    <row r="278" spans="1:18" ht="12" customHeight="1">
      <c r="A278" s="360"/>
      <c r="B278" s="1419" t="s">
        <v>563</v>
      </c>
      <c r="C278" s="232">
        <v>76114.066394248002</v>
      </c>
      <c r="D278" s="232">
        <v>71947.424948750995</v>
      </c>
      <c r="E278" s="232">
        <v>74297.179708031996</v>
      </c>
      <c r="F278" s="232">
        <v>73555.437840626997</v>
      </c>
      <c r="G278" s="232">
        <v>73377.436375228004</v>
      </c>
      <c r="H278" s="232">
        <v>76170.722085653004</v>
      </c>
      <c r="I278" s="232">
        <v>76122.482441631</v>
      </c>
      <c r="J278" s="232">
        <v>78108.593275521998</v>
      </c>
      <c r="K278" s="232">
        <v>79096.549732990999</v>
      </c>
      <c r="L278" s="232">
        <v>77726.05772687</v>
      </c>
      <c r="M278" s="232">
        <v>80877.353698467996</v>
      </c>
      <c r="N278" s="919">
        <v>79762.772369273996</v>
      </c>
      <c r="O278" s="919">
        <v>80358.190005629003</v>
      </c>
      <c r="P278" s="919">
        <v>79465.255554774994</v>
      </c>
      <c r="Q278" s="1090">
        <v>81776.919364736998</v>
      </c>
      <c r="R278" s="304"/>
    </row>
    <row r="279" spans="1:18" ht="12" customHeight="1">
      <c r="A279" s="360"/>
      <c r="B279" s="1419" t="s">
        <v>459</v>
      </c>
      <c r="C279" s="232">
        <v>135043.26464884201</v>
      </c>
      <c r="D279" s="232">
        <v>126180.225631268</v>
      </c>
      <c r="E279" s="232">
        <v>134537.80457330699</v>
      </c>
      <c r="F279" s="232">
        <v>137220.10781601901</v>
      </c>
      <c r="G279" s="232">
        <v>132594.22277625199</v>
      </c>
      <c r="H279" s="232">
        <v>130378.079856489</v>
      </c>
      <c r="I279" s="232">
        <v>131675.133853668</v>
      </c>
      <c r="J279" s="232">
        <v>137909.452973971</v>
      </c>
      <c r="K279" s="232">
        <v>143088.073489773</v>
      </c>
      <c r="L279" s="232">
        <v>132500.86640337401</v>
      </c>
      <c r="M279" s="232">
        <v>128331.232068724</v>
      </c>
      <c r="N279" s="919">
        <v>133692.924945618</v>
      </c>
      <c r="O279" s="919">
        <v>142101.23757341501</v>
      </c>
      <c r="P279" s="919">
        <v>138338.969779651</v>
      </c>
      <c r="Q279" s="1090">
        <v>138717.48274177001</v>
      </c>
      <c r="R279" s="304"/>
    </row>
    <row r="280" spans="1:18" ht="12" customHeight="1">
      <c r="A280" s="360" t="s">
        <v>9</v>
      </c>
      <c r="B280" s="1421" t="s">
        <v>462</v>
      </c>
      <c r="C280" s="232">
        <v>757.35243284600006</v>
      </c>
      <c r="D280" s="232">
        <v>495.98394630500002</v>
      </c>
      <c r="E280" s="232">
        <v>449.51915893500001</v>
      </c>
      <c r="F280" s="232">
        <v>443.00913648900001</v>
      </c>
      <c r="G280" s="232">
        <v>453.39875583999998</v>
      </c>
      <c r="H280" s="232">
        <v>431.93351098099998</v>
      </c>
      <c r="I280" s="232">
        <v>427.23474561799998</v>
      </c>
      <c r="J280" s="232">
        <v>454.33973715799999</v>
      </c>
      <c r="K280" s="232">
        <v>492.65816887099999</v>
      </c>
      <c r="L280" s="232">
        <v>470.63139910799998</v>
      </c>
      <c r="M280" s="232">
        <v>445.610481456</v>
      </c>
      <c r="N280" s="919">
        <v>431.084579362</v>
      </c>
      <c r="O280" s="919">
        <v>439.62407454200002</v>
      </c>
      <c r="P280" s="919">
        <v>406.95044448300001</v>
      </c>
      <c r="Q280" s="1090">
        <v>458.94852437899999</v>
      </c>
      <c r="R280" s="304"/>
    </row>
    <row r="281" spans="1:18" ht="12" customHeight="1">
      <c r="A281" s="360" t="s">
        <v>10</v>
      </c>
      <c r="B281" s="1421" t="s">
        <v>463</v>
      </c>
      <c r="C281" s="232">
        <v>49498.029519677002</v>
      </c>
      <c r="D281" s="232">
        <v>49547.074285538998</v>
      </c>
      <c r="E281" s="232">
        <v>42451.836767569002</v>
      </c>
      <c r="F281" s="232">
        <v>46139.339388013999</v>
      </c>
      <c r="G281" s="232">
        <v>52835.705673518001</v>
      </c>
      <c r="H281" s="232">
        <v>58437.729137527</v>
      </c>
      <c r="I281" s="232">
        <v>52260.680003676003</v>
      </c>
      <c r="J281" s="232">
        <v>56834.167859863002</v>
      </c>
      <c r="K281" s="232">
        <v>58580.406058423003</v>
      </c>
      <c r="L281" s="232">
        <v>52448.802265701997</v>
      </c>
      <c r="M281" s="232">
        <v>47339.415062630003</v>
      </c>
      <c r="N281" s="919">
        <v>53760.167672805001</v>
      </c>
      <c r="O281" s="919">
        <v>55882.705411709001</v>
      </c>
      <c r="P281" s="919">
        <v>60252.791789101997</v>
      </c>
      <c r="Q281" s="1090">
        <v>57476.790642482003</v>
      </c>
      <c r="R281" s="304"/>
    </row>
    <row r="282" spans="1:18" ht="12" customHeight="1">
      <c r="A282" s="360" t="s">
        <v>11</v>
      </c>
      <c r="B282" s="1421" t="s">
        <v>702</v>
      </c>
      <c r="C282" s="232">
        <v>77216.181954849002</v>
      </c>
      <c r="D282" s="232">
        <v>69491.990704704003</v>
      </c>
      <c r="E282" s="232">
        <v>76398.868918196997</v>
      </c>
      <c r="F282" s="232">
        <v>76255.139096190993</v>
      </c>
      <c r="G282" s="232">
        <v>71217.453174473005</v>
      </c>
      <c r="H282" s="232">
        <v>67890.815996153993</v>
      </c>
      <c r="I282" s="232">
        <v>67877.826528556994</v>
      </c>
      <c r="J282" s="232">
        <v>65077.997575570997</v>
      </c>
      <c r="K282" s="232">
        <v>64896.478132283999</v>
      </c>
      <c r="L282" s="232">
        <v>61097.796437404002</v>
      </c>
      <c r="M282" s="232">
        <v>60595.808130195997</v>
      </c>
      <c r="N282" s="919">
        <v>60147.160127064002</v>
      </c>
      <c r="O282" s="919">
        <v>56216.605345149997</v>
      </c>
      <c r="P282" s="919">
        <v>56616.753772609001</v>
      </c>
      <c r="Q282" s="1090">
        <v>57027.259294693999</v>
      </c>
      <c r="R282" s="304"/>
    </row>
    <row r="283" spans="1:18" ht="12" customHeight="1">
      <c r="A283" s="360" t="s">
        <v>98</v>
      </c>
      <c r="B283" s="1421" t="s">
        <v>532</v>
      </c>
      <c r="C283" s="232">
        <v>111191.110941115</v>
      </c>
      <c r="D283" s="232">
        <v>129749.869008172</v>
      </c>
      <c r="E283" s="232">
        <v>124152.287798662</v>
      </c>
      <c r="F283" s="232">
        <v>120091.348627446</v>
      </c>
      <c r="G283" s="232">
        <v>119591.473249612</v>
      </c>
      <c r="H283" s="232">
        <v>125689.14183809599</v>
      </c>
      <c r="I283" s="232">
        <v>128354.590361051</v>
      </c>
      <c r="J283" s="232">
        <v>129060.008769311</v>
      </c>
      <c r="K283" s="232">
        <v>128946.58539119</v>
      </c>
      <c r="L283" s="232">
        <v>140087.05958896599</v>
      </c>
      <c r="M283" s="232">
        <v>139976.40018530999</v>
      </c>
      <c r="N283" s="919">
        <v>147348.64709166001</v>
      </c>
      <c r="O283" s="919">
        <v>151850.46824111699</v>
      </c>
      <c r="P283" s="919">
        <v>187004.57562461999</v>
      </c>
      <c r="Q283" s="1090">
        <v>187679.444643606</v>
      </c>
      <c r="R283" s="304"/>
    </row>
    <row r="284" spans="1:18" ht="12" customHeight="1">
      <c r="A284" s="360"/>
      <c r="B284" s="1419" t="s">
        <v>96</v>
      </c>
      <c r="C284" s="232">
        <v>1648.077991182</v>
      </c>
      <c r="D284" s="232">
        <v>1952.787461575</v>
      </c>
      <c r="E284" s="232">
        <v>1944.618279801</v>
      </c>
      <c r="F284" s="232">
        <v>1930.639439625</v>
      </c>
      <c r="G284" s="232">
        <v>1922.688721367</v>
      </c>
      <c r="H284" s="232">
        <v>2104.945028092</v>
      </c>
      <c r="I284" s="232">
        <v>2179.7582265870001</v>
      </c>
      <c r="J284" s="232">
        <v>2170.5573148170001</v>
      </c>
      <c r="K284" s="232">
        <v>2295.8677010380002</v>
      </c>
      <c r="L284" s="232">
        <v>2290.923494138</v>
      </c>
      <c r="M284" s="232">
        <v>2312.6255320619998</v>
      </c>
      <c r="N284" s="919">
        <v>2373.6485927590002</v>
      </c>
      <c r="O284" s="919">
        <v>2384.6275979430002</v>
      </c>
      <c r="P284" s="919">
        <v>2377.7028707009999</v>
      </c>
      <c r="Q284" s="1090">
        <v>2366.729236784</v>
      </c>
      <c r="R284" s="304"/>
    </row>
    <row r="285" spans="1:18" ht="12" customHeight="1">
      <c r="A285" s="360"/>
      <c r="B285" s="1419" t="s">
        <v>421</v>
      </c>
      <c r="C285" s="232">
        <v>109543.032949933</v>
      </c>
      <c r="D285" s="232">
        <v>127797.08154659699</v>
      </c>
      <c r="E285" s="232">
        <v>122207.669518861</v>
      </c>
      <c r="F285" s="232">
        <v>118160.709187821</v>
      </c>
      <c r="G285" s="232">
        <v>117668.784528245</v>
      </c>
      <c r="H285" s="232">
        <v>123584.196810004</v>
      </c>
      <c r="I285" s="232">
        <v>126174.832134464</v>
      </c>
      <c r="J285" s="232">
        <v>126889.451454494</v>
      </c>
      <c r="K285" s="232">
        <v>126650.717690152</v>
      </c>
      <c r="L285" s="232">
        <v>137796.13609482799</v>
      </c>
      <c r="M285" s="232">
        <v>137663.77465324799</v>
      </c>
      <c r="N285" s="919">
        <v>144974.998498901</v>
      </c>
      <c r="O285" s="919">
        <v>149465.84064317399</v>
      </c>
      <c r="P285" s="919">
        <v>184626.87275391899</v>
      </c>
      <c r="Q285" s="1090">
        <v>185312.71540682201</v>
      </c>
      <c r="R285" s="304"/>
    </row>
    <row r="286" spans="1:18" ht="12" customHeight="1">
      <c r="A286" s="363" t="s">
        <v>97</v>
      </c>
      <c r="B286" s="1421" t="s">
        <v>466</v>
      </c>
      <c r="C286" s="232">
        <v>4092.494900012</v>
      </c>
      <c r="D286" s="232">
        <v>3968.5917339399998</v>
      </c>
      <c r="E286" s="232">
        <v>6691.4799204199999</v>
      </c>
      <c r="F286" s="232">
        <v>4253.9666068289998</v>
      </c>
      <c r="G286" s="232">
        <v>5184.5481361450002</v>
      </c>
      <c r="H286" s="232">
        <v>9043.8606235589996</v>
      </c>
      <c r="I286" s="232">
        <v>7368.753083095</v>
      </c>
      <c r="J286" s="232">
        <v>6867.5244908860004</v>
      </c>
      <c r="K286" s="232">
        <v>5649.2126265030001</v>
      </c>
      <c r="L286" s="232">
        <v>8709.1381326049996</v>
      </c>
      <c r="M286" s="232">
        <v>8970.1018204529992</v>
      </c>
      <c r="N286" s="919">
        <v>6670.3162023839996</v>
      </c>
      <c r="O286" s="919">
        <v>7925.8349783800004</v>
      </c>
      <c r="P286" s="919">
        <v>10678.973378131999</v>
      </c>
      <c r="Q286" s="1090">
        <v>10715.414794095999</v>
      </c>
      <c r="R286" s="304"/>
    </row>
    <row r="287" spans="1:18" ht="36">
      <c r="A287" s="360" t="s">
        <v>125</v>
      </c>
      <c r="B287" s="1421" t="s">
        <v>467</v>
      </c>
      <c r="C287" s="232">
        <v>70216.824052110998</v>
      </c>
      <c r="D287" s="232">
        <v>100178.540298166</v>
      </c>
      <c r="E287" s="232">
        <v>104273.583254914</v>
      </c>
      <c r="F287" s="232">
        <v>102382.71024766901</v>
      </c>
      <c r="G287" s="232">
        <v>112386.638291107</v>
      </c>
      <c r="H287" s="232">
        <v>124695.881688764</v>
      </c>
      <c r="I287" s="232">
        <v>124139.308592053</v>
      </c>
      <c r="J287" s="232">
        <v>122494.10134868301</v>
      </c>
      <c r="K287" s="232">
        <v>134789.98851322499</v>
      </c>
      <c r="L287" s="232">
        <v>166928.67205384799</v>
      </c>
      <c r="M287" s="232">
        <v>120949.170215386</v>
      </c>
      <c r="N287" s="232">
        <v>117576.903948758</v>
      </c>
      <c r="O287" s="232">
        <v>121593.539957534</v>
      </c>
      <c r="P287" s="232">
        <v>160263.565390314</v>
      </c>
      <c r="Q287" s="797">
        <v>136303.56595104199</v>
      </c>
      <c r="R287" s="304"/>
    </row>
    <row r="288" spans="1:18" ht="12" customHeight="1">
      <c r="A288" s="360" t="s">
        <v>203</v>
      </c>
      <c r="B288" s="1421" t="s">
        <v>713</v>
      </c>
      <c r="C288" s="232">
        <v>1566.655300933</v>
      </c>
      <c r="D288" s="232">
        <v>2137.251346305</v>
      </c>
      <c r="E288" s="232">
        <v>2016.033959312</v>
      </c>
      <c r="F288" s="232">
        <v>2132.6429201830001</v>
      </c>
      <c r="G288" s="232">
        <v>2039.08666285</v>
      </c>
      <c r="H288" s="232">
        <v>1873.4480797430001</v>
      </c>
      <c r="I288" s="232">
        <v>1892.276928749</v>
      </c>
      <c r="J288" s="232">
        <v>1751.2904661919999</v>
      </c>
      <c r="K288" s="232">
        <v>1855.6506996359999</v>
      </c>
      <c r="L288" s="232">
        <v>1907.2291611549999</v>
      </c>
      <c r="M288" s="232">
        <v>1773.8455608439999</v>
      </c>
      <c r="N288" s="232">
        <v>1874.317509303</v>
      </c>
      <c r="O288" s="232">
        <v>2033.543807281</v>
      </c>
      <c r="P288" s="232">
        <v>2317.2998402920002</v>
      </c>
      <c r="Q288" s="797">
        <v>2025.7106952480001</v>
      </c>
      <c r="R288" s="304"/>
    </row>
    <row r="289" spans="1:18" ht="12" customHeight="1">
      <c r="A289" s="1204" t="s">
        <v>724</v>
      </c>
      <c r="B289" s="1420"/>
      <c r="C289" s="1072">
        <v>0</v>
      </c>
      <c r="D289" s="1072"/>
      <c r="E289" s="1415"/>
      <c r="F289" s="1415"/>
      <c r="G289" s="1415"/>
      <c r="H289" s="1415"/>
      <c r="I289" s="1415"/>
      <c r="J289" s="1415"/>
      <c r="K289" s="1415"/>
      <c r="L289" s="1415"/>
      <c r="M289" s="1415"/>
      <c r="N289" s="919"/>
      <c r="O289" s="919"/>
      <c r="P289" s="919"/>
      <c r="Q289" s="1090"/>
      <c r="R289" s="304"/>
    </row>
    <row r="290" spans="1:18" ht="12" customHeight="1">
      <c r="A290" s="360" t="s">
        <v>8</v>
      </c>
      <c r="B290" s="1421" t="s">
        <v>468</v>
      </c>
      <c r="C290" s="232">
        <v>27638.184090940998</v>
      </c>
      <c r="D290" s="232">
        <v>26046.080525737001</v>
      </c>
      <c r="E290" s="232">
        <v>26046.080525737001</v>
      </c>
      <c r="F290" s="232">
        <v>26046.080525737001</v>
      </c>
      <c r="G290" s="232">
        <v>26046.080525737001</v>
      </c>
      <c r="H290" s="232">
        <v>26014.051635297001</v>
      </c>
      <c r="I290" s="232">
        <v>26112.899012452999</v>
      </c>
      <c r="J290" s="232">
        <v>26112.898009109002</v>
      </c>
      <c r="K290" s="232">
        <v>26078.233000800999</v>
      </c>
      <c r="L290" s="232">
        <v>25837.842955800999</v>
      </c>
      <c r="M290" s="232">
        <v>25491.354905313001</v>
      </c>
      <c r="N290" s="919">
        <v>25491.354925313</v>
      </c>
      <c r="O290" s="919">
        <v>25491.354925313</v>
      </c>
      <c r="P290" s="919">
        <v>25491.354925314001</v>
      </c>
      <c r="Q290" s="1090">
        <v>25513.458528856001</v>
      </c>
      <c r="R290" s="304"/>
    </row>
    <row r="291" spans="1:18" ht="12" customHeight="1">
      <c r="A291" s="360" t="s">
        <v>9</v>
      </c>
      <c r="B291" s="1421" t="s">
        <v>469</v>
      </c>
      <c r="C291" s="232">
        <v>10961.221915378001</v>
      </c>
      <c r="D291" s="232">
        <v>11368.579140643</v>
      </c>
      <c r="E291" s="232">
        <v>11368.579140643</v>
      </c>
      <c r="F291" s="232">
        <v>11368.579140643</v>
      </c>
      <c r="G291" s="232">
        <v>11854.97035933</v>
      </c>
      <c r="H291" s="232">
        <v>11854.97035933</v>
      </c>
      <c r="I291" s="232">
        <v>11854.97035933</v>
      </c>
      <c r="J291" s="232">
        <v>11854.97035933</v>
      </c>
      <c r="K291" s="232">
        <v>11854.97035933</v>
      </c>
      <c r="L291" s="232">
        <v>11854.97035933</v>
      </c>
      <c r="M291" s="232">
        <v>11854.97035933</v>
      </c>
      <c r="N291" s="919">
        <v>11854.97035933</v>
      </c>
      <c r="O291" s="919">
        <v>11854.97035933</v>
      </c>
      <c r="P291" s="919">
        <v>11854.97035933</v>
      </c>
      <c r="Q291" s="1090">
        <v>11854.97035933</v>
      </c>
      <c r="R291" s="304"/>
    </row>
    <row r="292" spans="1:18" ht="12" customHeight="1">
      <c r="A292" s="360" t="s">
        <v>10</v>
      </c>
      <c r="B292" s="1421" t="s">
        <v>703</v>
      </c>
      <c r="C292" s="232">
        <v>476284.37898867601</v>
      </c>
      <c r="D292" s="232">
        <v>514130.471962802</v>
      </c>
      <c r="E292" s="232">
        <v>687150.21347668697</v>
      </c>
      <c r="F292" s="232">
        <v>687150.082167977</v>
      </c>
      <c r="G292" s="232">
        <v>579693.85531039699</v>
      </c>
      <c r="H292" s="232">
        <v>579694.26070646197</v>
      </c>
      <c r="I292" s="232">
        <v>579694.19102847099</v>
      </c>
      <c r="J292" s="232">
        <v>579694.67877441004</v>
      </c>
      <c r="K292" s="232">
        <v>579694.53941842704</v>
      </c>
      <c r="L292" s="232">
        <v>579693.70328253205</v>
      </c>
      <c r="M292" s="232">
        <v>579693.50052428397</v>
      </c>
      <c r="N292" s="919">
        <v>579692.97793934902</v>
      </c>
      <c r="O292" s="919">
        <v>573529.12092236197</v>
      </c>
      <c r="P292" s="919">
        <v>553223.02679101296</v>
      </c>
      <c r="Q292" s="1090">
        <v>735154.78837200103</v>
      </c>
      <c r="R292" s="304"/>
    </row>
    <row r="293" spans="1:18" ht="12" customHeight="1">
      <c r="A293" s="360" t="s">
        <v>11</v>
      </c>
      <c r="B293" s="1421" t="s">
        <v>704</v>
      </c>
      <c r="C293" s="232">
        <v>143343.98939380699</v>
      </c>
      <c r="D293" s="232">
        <v>173521.42827431599</v>
      </c>
      <c r="E293" s="232">
        <v>14610.085363038999</v>
      </c>
      <c r="F293" s="232">
        <v>26537.008584162999</v>
      </c>
      <c r="G293" s="232">
        <v>42509.792024978</v>
      </c>
      <c r="H293" s="232">
        <v>56970.967557340999</v>
      </c>
      <c r="I293" s="232">
        <v>71735.899937669994</v>
      </c>
      <c r="J293" s="232">
        <v>89955.181970402002</v>
      </c>
      <c r="K293" s="232">
        <v>104560.412133933</v>
      </c>
      <c r="L293" s="232">
        <v>119978.18469344699</v>
      </c>
      <c r="M293" s="232">
        <v>136042.68984555799</v>
      </c>
      <c r="N293" s="919">
        <v>153088.49404256299</v>
      </c>
      <c r="O293" s="919">
        <v>167462.68049582699</v>
      </c>
      <c r="P293" s="919">
        <v>183080.13954388001</v>
      </c>
      <c r="Q293" s="1090">
        <v>12370.302583840001</v>
      </c>
      <c r="R293" s="304"/>
    </row>
    <row r="294" spans="1:18" ht="12" customHeight="1">
      <c r="A294" s="360" t="s">
        <v>98</v>
      </c>
      <c r="B294" s="1421" t="s">
        <v>472</v>
      </c>
      <c r="C294" s="232">
        <v>105563.35820134199</v>
      </c>
      <c r="D294" s="232">
        <v>113857.26585700701</v>
      </c>
      <c r="E294" s="232">
        <v>114449.895617713</v>
      </c>
      <c r="F294" s="232">
        <v>113768.30692916</v>
      </c>
      <c r="G294" s="232">
        <v>113883.97566543</v>
      </c>
      <c r="H294" s="232">
        <v>110252.917583895</v>
      </c>
      <c r="I294" s="232">
        <v>112033.333539717</v>
      </c>
      <c r="J294" s="232">
        <v>112666.90717160499</v>
      </c>
      <c r="K294" s="232">
        <v>114436.080620187</v>
      </c>
      <c r="L294" s="232">
        <v>116765.16872290699</v>
      </c>
      <c r="M294" s="232">
        <v>118718.45830501799</v>
      </c>
      <c r="N294" s="919">
        <v>116186.45864798001</v>
      </c>
      <c r="O294" s="919">
        <v>115547.165746727</v>
      </c>
      <c r="P294" s="919">
        <v>114683.1036877</v>
      </c>
      <c r="Q294" s="1090">
        <v>115966.74478890101</v>
      </c>
      <c r="R294" s="304"/>
    </row>
    <row r="295" spans="1:18" ht="12" customHeight="1" thickBot="1">
      <c r="A295" s="364" t="s">
        <v>97</v>
      </c>
      <c r="B295" s="365" t="s">
        <v>473</v>
      </c>
      <c r="C295" s="240">
        <v>18846.483026671001</v>
      </c>
      <c r="D295" s="240">
        <v>24143.901533871001</v>
      </c>
      <c r="E295" s="240">
        <v>18559.776775557999</v>
      </c>
      <c r="F295" s="240">
        <v>18488.112765253001</v>
      </c>
      <c r="G295" s="240">
        <v>18643.281468632998</v>
      </c>
      <c r="H295" s="240">
        <v>19091.686308460001</v>
      </c>
      <c r="I295" s="240">
        <v>19080.885087129001</v>
      </c>
      <c r="J295" s="240">
        <v>19219.467919472001</v>
      </c>
      <c r="K295" s="240">
        <v>19083.955876059001</v>
      </c>
      <c r="L295" s="240">
        <v>18193.830557215999</v>
      </c>
      <c r="M295" s="240">
        <v>17845.662018620002</v>
      </c>
      <c r="N295" s="1096">
        <v>18459.791319939999</v>
      </c>
      <c r="O295" s="1096">
        <v>18625.958989311999</v>
      </c>
      <c r="P295" s="1096">
        <v>18902.74462877</v>
      </c>
      <c r="Q295" s="1092">
        <v>19121.368422337</v>
      </c>
      <c r="R295" s="304"/>
    </row>
  </sheetData>
  <mergeCells count="40">
    <mergeCell ref="A270:B270"/>
    <mergeCell ref="A289:B289"/>
    <mergeCell ref="A240:B240"/>
    <mergeCell ref="A238:B239"/>
    <mergeCell ref="C238:C239"/>
    <mergeCell ref="A237:Q237"/>
    <mergeCell ref="E238:P238"/>
    <mergeCell ref="D238:D239"/>
    <mergeCell ref="A179:B180"/>
    <mergeCell ref="A211:B211"/>
    <mergeCell ref="A230:B230"/>
    <mergeCell ref="A181:B181"/>
    <mergeCell ref="A152:B152"/>
    <mergeCell ref="A171:B171"/>
    <mergeCell ref="A120:B121"/>
    <mergeCell ref="C120:C121"/>
    <mergeCell ref="C179:C180"/>
    <mergeCell ref="A178:Q178"/>
    <mergeCell ref="D179:D180"/>
    <mergeCell ref="E179:P179"/>
    <mergeCell ref="D120:D121"/>
    <mergeCell ref="E120:P120"/>
    <mergeCell ref="A119:Q119"/>
    <mergeCell ref="A63:B63"/>
    <mergeCell ref="A122:B122"/>
    <mergeCell ref="A61:B62"/>
    <mergeCell ref="A93:B93"/>
    <mergeCell ref="A112:B112"/>
    <mergeCell ref="C61:C62"/>
    <mergeCell ref="A60:Q60"/>
    <mergeCell ref="D61:D62"/>
    <mergeCell ref="E61:P61"/>
    <mergeCell ref="D2:D3"/>
    <mergeCell ref="E2:P2"/>
    <mergeCell ref="A1:Q1"/>
    <mergeCell ref="A2:B3"/>
    <mergeCell ref="A4:B4"/>
    <mergeCell ref="A53:B53"/>
    <mergeCell ref="A34:B34"/>
    <mergeCell ref="C2:C3"/>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topLeftCell="A9" zoomScale="80" zoomScaleNormal="90" zoomScaleSheetLayoutView="80" workbookViewId="0">
      <selection activeCell="B1" sqref="B1:M38"/>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268" t="s">
        <v>911</v>
      </c>
      <c r="C1" s="1269"/>
      <c r="D1" s="1269"/>
      <c r="E1" s="1269"/>
      <c r="F1" s="1269"/>
      <c r="G1" s="1269"/>
      <c r="H1" s="1269"/>
      <c r="I1" s="1269"/>
      <c r="J1" s="1269"/>
      <c r="K1" s="1269"/>
      <c r="L1" s="1269"/>
      <c r="M1" s="1270"/>
    </row>
    <row r="2" spans="2:13" ht="36" customHeight="1">
      <c r="B2" s="1273" t="s">
        <v>36</v>
      </c>
      <c r="C2" s="1530"/>
      <c r="D2" s="1274" t="s">
        <v>261</v>
      </c>
      <c r="E2" s="1274"/>
      <c r="F2" s="1274" t="s">
        <v>262</v>
      </c>
      <c r="G2" s="1274"/>
      <c r="H2" s="1274" t="s">
        <v>263</v>
      </c>
      <c r="I2" s="1274"/>
      <c r="J2" s="1274" t="s">
        <v>264</v>
      </c>
      <c r="K2" s="1274"/>
      <c r="L2" s="1274"/>
      <c r="M2" s="1275" t="s">
        <v>265</v>
      </c>
    </row>
    <row r="3" spans="2:13" ht="39" customHeight="1">
      <c r="B3" s="1273"/>
      <c r="C3" s="1530"/>
      <c r="D3" s="1531" t="s">
        <v>96</v>
      </c>
      <c r="E3" s="1532" t="s">
        <v>266</v>
      </c>
      <c r="F3" s="1531" t="s">
        <v>96</v>
      </c>
      <c r="G3" s="1532" t="s">
        <v>266</v>
      </c>
      <c r="H3" s="1531" t="s">
        <v>96</v>
      </c>
      <c r="I3" s="1532" t="s">
        <v>266</v>
      </c>
      <c r="J3" s="1531" t="s">
        <v>96</v>
      </c>
      <c r="K3" s="1532" t="s">
        <v>266</v>
      </c>
      <c r="L3" s="1531" t="s">
        <v>72</v>
      </c>
      <c r="M3" s="1275"/>
    </row>
    <row r="4" spans="2:13" ht="15" customHeight="1">
      <c r="B4" s="176" t="s">
        <v>18</v>
      </c>
      <c r="C4" s="1533" t="s">
        <v>37</v>
      </c>
      <c r="D4" s="433">
        <v>123169.650065373</v>
      </c>
      <c r="E4" s="433">
        <v>20250.252537649001</v>
      </c>
      <c r="F4" s="433">
        <v>311645.749666891</v>
      </c>
      <c r="G4" s="433">
        <v>15839.686416089</v>
      </c>
      <c r="H4" s="433">
        <v>197468.73531585801</v>
      </c>
      <c r="I4" s="434">
        <v>15010.143736857</v>
      </c>
      <c r="J4" s="434">
        <v>632284.13504812203</v>
      </c>
      <c r="K4" s="434">
        <v>51100.082690595002</v>
      </c>
      <c r="L4" s="434">
        <v>683384.21773871698</v>
      </c>
      <c r="M4" s="764">
        <v>7.6964117177271625</v>
      </c>
    </row>
    <row r="5" spans="2:13" ht="15" customHeight="1">
      <c r="B5" s="176" t="s">
        <v>19</v>
      </c>
      <c r="C5" s="1533" t="s">
        <v>38</v>
      </c>
      <c r="D5" s="433">
        <v>71649.985785643003</v>
      </c>
      <c r="E5" s="433">
        <v>8980.1627758960003</v>
      </c>
      <c r="F5" s="433">
        <v>104510.940729202</v>
      </c>
      <c r="G5" s="433">
        <v>5500.121791949</v>
      </c>
      <c r="H5" s="433">
        <v>90771.996697698996</v>
      </c>
      <c r="I5" s="434">
        <v>11103.509257869</v>
      </c>
      <c r="J5" s="434">
        <v>266932.923212544</v>
      </c>
      <c r="K5" s="434">
        <v>25583.793825714001</v>
      </c>
      <c r="L5" s="434">
        <v>292516.71703825798</v>
      </c>
      <c r="M5" s="764">
        <v>3.2943826184541711</v>
      </c>
    </row>
    <row r="6" spans="2:13" ht="15" customHeight="1">
      <c r="B6" s="176" t="s">
        <v>20</v>
      </c>
      <c r="C6" s="1533" t="s">
        <v>39</v>
      </c>
      <c r="D6" s="433">
        <v>1197636.00102725</v>
      </c>
      <c r="E6" s="433">
        <v>706878.75073704403</v>
      </c>
      <c r="F6" s="433">
        <v>653006.56831436197</v>
      </c>
      <c r="G6" s="433">
        <v>116294.381148342</v>
      </c>
      <c r="H6" s="433">
        <v>1716788.4073749599</v>
      </c>
      <c r="I6" s="434">
        <v>283061.209837801</v>
      </c>
      <c r="J6" s="434">
        <v>3567430.9767165701</v>
      </c>
      <c r="K6" s="434">
        <v>1106234.3417231899</v>
      </c>
      <c r="L6" s="434">
        <v>4673665.3184397602</v>
      </c>
      <c r="M6" s="764">
        <v>52.635767095411111</v>
      </c>
    </row>
    <row r="7" spans="2:13" ht="15" customHeight="1">
      <c r="B7" s="176" t="s">
        <v>22</v>
      </c>
      <c r="C7" s="1533" t="s">
        <v>40</v>
      </c>
      <c r="D7" s="433">
        <v>11915.634260396</v>
      </c>
      <c r="E7" s="433">
        <v>578.89916645200003</v>
      </c>
      <c r="F7" s="433">
        <v>49596.055988626998</v>
      </c>
      <c r="G7" s="433">
        <v>1250.9633920379999</v>
      </c>
      <c r="H7" s="433">
        <v>20796.015001399999</v>
      </c>
      <c r="I7" s="434">
        <v>499.88105616600001</v>
      </c>
      <c r="J7" s="434">
        <v>82307.705250422994</v>
      </c>
      <c r="K7" s="434">
        <v>2329.7436146559999</v>
      </c>
      <c r="L7" s="434">
        <v>84637.448865079001</v>
      </c>
      <c r="M7" s="764">
        <v>0.95320412192015769</v>
      </c>
    </row>
    <row r="8" spans="2:13" ht="15" customHeight="1">
      <c r="B8" s="176" t="s">
        <v>23</v>
      </c>
      <c r="C8" s="1533" t="s">
        <v>41</v>
      </c>
      <c r="D8" s="433">
        <v>56230.876319522999</v>
      </c>
      <c r="E8" s="433">
        <v>6250.8933597949999</v>
      </c>
      <c r="F8" s="433">
        <v>225129.41074008701</v>
      </c>
      <c r="G8" s="433">
        <v>6716.586556362</v>
      </c>
      <c r="H8" s="433">
        <v>123482.912723763</v>
      </c>
      <c r="I8" s="434">
        <v>5112.5018977379996</v>
      </c>
      <c r="J8" s="434">
        <v>404843.19978337298</v>
      </c>
      <c r="K8" s="434">
        <v>18079.981813895</v>
      </c>
      <c r="L8" s="434">
        <v>422923.18159726798</v>
      </c>
      <c r="M8" s="764">
        <v>4.7630466815787216</v>
      </c>
    </row>
    <row r="9" spans="2:13" ht="15" customHeight="1">
      <c r="B9" s="176" t="s">
        <v>24</v>
      </c>
      <c r="C9" s="1533" t="s">
        <v>42</v>
      </c>
      <c r="D9" s="433">
        <v>139951.26749596201</v>
      </c>
      <c r="E9" s="433">
        <v>23997.094923389999</v>
      </c>
      <c r="F9" s="433">
        <v>319082.33555211598</v>
      </c>
      <c r="G9" s="433">
        <v>16446.217405760999</v>
      </c>
      <c r="H9" s="433">
        <v>256798.698994251</v>
      </c>
      <c r="I9" s="434">
        <v>21839.178804124</v>
      </c>
      <c r="J9" s="434">
        <v>715832.30204232899</v>
      </c>
      <c r="K9" s="434">
        <v>62282.491133274998</v>
      </c>
      <c r="L9" s="434">
        <v>778114.79317560396</v>
      </c>
      <c r="M9" s="764">
        <v>8.7632866789780977</v>
      </c>
    </row>
    <row r="10" spans="2:13" ht="15" customHeight="1">
      <c r="B10" s="176" t="s">
        <v>25</v>
      </c>
      <c r="C10" s="1533" t="s">
        <v>43</v>
      </c>
      <c r="D10" s="433">
        <v>2446.1371441319998</v>
      </c>
      <c r="E10" s="433">
        <v>454.58156868200001</v>
      </c>
      <c r="F10" s="433">
        <v>12111.614917727</v>
      </c>
      <c r="G10" s="433">
        <v>92.258549209999998</v>
      </c>
      <c r="H10" s="433">
        <v>3360.5426133989999</v>
      </c>
      <c r="I10" s="434">
        <v>35.018049187000003</v>
      </c>
      <c r="J10" s="434">
        <v>17918.294675257999</v>
      </c>
      <c r="K10" s="434">
        <v>581.85816707900005</v>
      </c>
      <c r="L10" s="434">
        <v>18500.152842337</v>
      </c>
      <c r="M10" s="764">
        <v>0.20835247496152295</v>
      </c>
    </row>
    <row r="11" spans="2:13" ht="15" customHeight="1">
      <c r="B11" s="176" t="s">
        <v>26</v>
      </c>
      <c r="C11" s="1533" t="s">
        <v>44</v>
      </c>
      <c r="D11" s="433">
        <v>6627.916551235</v>
      </c>
      <c r="E11" s="433">
        <v>814.88704812900005</v>
      </c>
      <c r="F11" s="433">
        <v>27016.805254469</v>
      </c>
      <c r="G11" s="433">
        <v>452.05112589499998</v>
      </c>
      <c r="H11" s="433">
        <v>12036.4859053</v>
      </c>
      <c r="I11" s="434">
        <v>130.175823748</v>
      </c>
      <c r="J11" s="434">
        <v>45681.207711003997</v>
      </c>
      <c r="K11" s="434">
        <v>1397.1139977719999</v>
      </c>
      <c r="L11" s="434">
        <v>47078.321708775999</v>
      </c>
      <c r="M11" s="764">
        <v>0.53020561119965226</v>
      </c>
    </row>
    <row r="12" spans="2:13" ht="15" customHeight="1">
      <c r="B12" s="176" t="s">
        <v>27</v>
      </c>
      <c r="C12" s="1534" t="s">
        <v>115</v>
      </c>
      <c r="D12" s="433">
        <v>6962.5829083799999</v>
      </c>
      <c r="E12" s="433">
        <v>401.61025996400002</v>
      </c>
      <c r="F12" s="433">
        <v>24873.233229743</v>
      </c>
      <c r="G12" s="433">
        <v>70.343553720000003</v>
      </c>
      <c r="H12" s="433">
        <v>10859.374562008999</v>
      </c>
      <c r="I12" s="434">
        <v>11.561233334000001</v>
      </c>
      <c r="J12" s="434">
        <v>42695.190700132</v>
      </c>
      <c r="K12" s="434">
        <v>483.51504701800002</v>
      </c>
      <c r="L12" s="434">
        <v>43178.705747150001</v>
      </c>
      <c r="M12" s="764">
        <v>0.48628734501404175</v>
      </c>
    </row>
    <row r="13" spans="2:13" ht="15" customHeight="1">
      <c r="B13" s="176" t="s">
        <v>28</v>
      </c>
      <c r="C13" s="1534" t="s">
        <v>46</v>
      </c>
      <c r="D13" s="433">
        <v>43606.141575864996</v>
      </c>
      <c r="E13" s="433">
        <v>9813.2987193230001</v>
      </c>
      <c r="F13" s="433">
        <v>133996.13224538299</v>
      </c>
      <c r="G13" s="433">
        <v>7190.6888252150002</v>
      </c>
      <c r="H13" s="433">
        <v>116190.865338501</v>
      </c>
      <c r="I13" s="434">
        <v>13525.590894643001</v>
      </c>
      <c r="J13" s="434">
        <v>293793.13915974897</v>
      </c>
      <c r="K13" s="434">
        <v>30529.578439181001</v>
      </c>
      <c r="L13" s="434">
        <v>324322.71759893</v>
      </c>
      <c r="M13" s="764">
        <v>3.6525882501545883</v>
      </c>
    </row>
    <row r="14" spans="2:13" ht="15" customHeight="1">
      <c r="B14" s="176" t="s">
        <v>119</v>
      </c>
      <c r="C14" s="1533" t="s">
        <v>47</v>
      </c>
      <c r="D14" s="433">
        <v>7388.195841836</v>
      </c>
      <c r="E14" s="433">
        <v>964.03758457000004</v>
      </c>
      <c r="F14" s="433">
        <v>31036.044381999</v>
      </c>
      <c r="G14" s="433">
        <v>541.68466813800001</v>
      </c>
      <c r="H14" s="433">
        <v>13735.935917876999</v>
      </c>
      <c r="I14" s="434">
        <v>661.80510789200002</v>
      </c>
      <c r="J14" s="434">
        <v>52160.176141712</v>
      </c>
      <c r="K14" s="434">
        <v>2167.5273606000001</v>
      </c>
      <c r="L14" s="434">
        <v>54327.703502311997</v>
      </c>
      <c r="M14" s="764">
        <v>0.61184961984630881</v>
      </c>
    </row>
    <row r="15" spans="2:13" ht="15" customHeight="1">
      <c r="B15" s="176" t="s">
        <v>81</v>
      </c>
      <c r="C15" s="1533" t="s">
        <v>48</v>
      </c>
      <c r="D15" s="433">
        <v>18878.092449520002</v>
      </c>
      <c r="E15" s="433">
        <v>6107.9944629310003</v>
      </c>
      <c r="F15" s="433">
        <v>67198.309861739006</v>
      </c>
      <c r="G15" s="433">
        <v>1824.973184163</v>
      </c>
      <c r="H15" s="433">
        <v>32836.495887842997</v>
      </c>
      <c r="I15" s="434">
        <v>1613.669645252</v>
      </c>
      <c r="J15" s="434">
        <v>118912.898199102</v>
      </c>
      <c r="K15" s="434">
        <v>9546.6372923460003</v>
      </c>
      <c r="L15" s="434">
        <v>128459.535491448</v>
      </c>
      <c r="M15" s="764">
        <v>1.4467373529369048</v>
      </c>
    </row>
    <row r="16" spans="2:13" ht="15" customHeight="1">
      <c r="B16" s="176" t="s">
        <v>83</v>
      </c>
      <c r="C16" s="1533" t="s">
        <v>50</v>
      </c>
      <c r="D16" s="433">
        <v>18139.531006605001</v>
      </c>
      <c r="E16" s="433">
        <v>923.891586792</v>
      </c>
      <c r="F16" s="433">
        <v>57019.472271204002</v>
      </c>
      <c r="G16" s="433">
        <v>1706.893362178</v>
      </c>
      <c r="H16" s="433">
        <v>27906.798842674001</v>
      </c>
      <c r="I16" s="434">
        <v>3285.00854742</v>
      </c>
      <c r="J16" s="434">
        <v>103065.802120483</v>
      </c>
      <c r="K16" s="434">
        <v>5915.7934963899997</v>
      </c>
      <c r="L16" s="434">
        <v>108981.595616873</v>
      </c>
      <c r="M16" s="764">
        <v>1.2273728420269086</v>
      </c>
    </row>
    <row r="17" spans="2:13" ht="15" customHeight="1">
      <c r="B17" s="176" t="s">
        <v>84</v>
      </c>
      <c r="C17" s="1533" t="s">
        <v>51</v>
      </c>
      <c r="D17" s="433">
        <v>3556.5680013719998</v>
      </c>
      <c r="E17" s="433">
        <v>789.76550811599998</v>
      </c>
      <c r="F17" s="433">
        <v>13129.586720317</v>
      </c>
      <c r="G17" s="433">
        <v>384.916957954</v>
      </c>
      <c r="H17" s="433">
        <v>6927.5639494260004</v>
      </c>
      <c r="I17" s="434">
        <v>607.36545061499999</v>
      </c>
      <c r="J17" s="434">
        <v>23613.718671114999</v>
      </c>
      <c r="K17" s="434">
        <v>1782.047916685</v>
      </c>
      <c r="L17" s="434">
        <v>25395.766587800001</v>
      </c>
      <c r="M17" s="764">
        <v>0.28601227607181595</v>
      </c>
    </row>
    <row r="18" spans="2:13" ht="15" customHeight="1">
      <c r="B18" s="176" t="s">
        <v>82</v>
      </c>
      <c r="C18" s="1533" t="s">
        <v>49</v>
      </c>
      <c r="D18" s="433">
        <v>24569.346567715998</v>
      </c>
      <c r="E18" s="433">
        <v>11238.895960628</v>
      </c>
      <c r="F18" s="433">
        <v>33155.428289340998</v>
      </c>
      <c r="G18" s="433">
        <v>6044.738799711</v>
      </c>
      <c r="H18" s="433">
        <v>16752.783646494001</v>
      </c>
      <c r="I18" s="434">
        <v>3233.6462353050001</v>
      </c>
      <c r="J18" s="434">
        <v>74477.558503551001</v>
      </c>
      <c r="K18" s="434">
        <v>20517.280995644</v>
      </c>
      <c r="L18" s="434">
        <v>94994.839499195004</v>
      </c>
      <c r="M18" s="764">
        <v>1.0698511567393989</v>
      </c>
    </row>
    <row r="19" spans="2:13" ht="15" customHeight="1">
      <c r="B19" s="176" t="s">
        <v>85</v>
      </c>
      <c r="C19" s="1533" t="s">
        <v>52</v>
      </c>
      <c r="D19" s="433">
        <v>10663.195900481</v>
      </c>
      <c r="E19" s="433">
        <v>506.64613024900001</v>
      </c>
      <c r="F19" s="433">
        <v>35996.926702227</v>
      </c>
      <c r="G19" s="433">
        <v>601.60738069000001</v>
      </c>
      <c r="H19" s="433">
        <v>11596.690330109999</v>
      </c>
      <c r="I19" s="434">
        <v>440.07015740899999</v>
      </c>
      <c r="J19" s="434">
        <v>58256.812932818</v>
      </c>
      <c r="K19" s="434">
        <v>1548.323668348</v>
      </c>
      <c r="L19" s="434">
        <v>59805.136601165999</v>
      </c>
      <c r="M19" s="764">
        <v>0.67353758276792919</v>
      </c>
    </row>
    <row r="20" spans="2:13" ht="15" customHeight="1">
      <c r="B20" s="176" t="s">
        <v>86</v>
      </c>
      <c r="C20" s="1533" t="s">
        <v>53</v>
      </c>
      <c r="D20" s="433">
        <v>25673.215746851001</v>
      </c>
      <c r="E20" s="433">
        <v>2806.8569871300001</v>
      </c>
      <c r="F20" s="433">
        <v>42688.863815105004</v>
      </c>
      <c r="G20" s="433">
        <v>828.086733826</v>
      </c>
      <c r="H20" s="433">
        <v>20376.416851111</v>
      </c>
      <c r="I20" s="434">
        <v>338.93763207500001</v>
      </c>
      <c r="J20" s="434">
        <v>88738.496413066998</v>
      </c>
      <c r="K20" s="434">
        <v>3973.8813530309999</v>
      </c>
      <c r="L20" s="434">
        <v>92712.377766097998</v>
      </c>
      <c r="M20" s="764">
        <v>1.044145609593462</v>
      </c>
    </row>
    <row r="21" spans="2:13" ht="15" customHeight="1">
      <c r="B21" s="176" t="s">
        <v>87</v>
      </c>
      <c r="C21" s="1533" t="s">
        <v>54</v>
      </c>
      <c r="D21" s="433">
        <v>12426.280306822</v>
      </c>
      <c r="E21" s="433">
        <v>721.25236968199999</v>
      </c>
      <c r="F21" s="433">
        <v>45984.564450794001</v>
      </c>
      <c r="G21" s="433">
        <v>1539.1768771459999</v>
      </c>
      <c r="H21" s="433">
        <v>20077.964433240999</v>
      </c>
      <c r="I21" s="434">
        <v>900.60356471800003</v>
      </c>
      <c r="J21" s="434">
        <v>78488.809190857006</v>
      </c>
      <c r="K21" s="434">
        <v>3161.0328115460002</v>
      </c>
      <c r="L21" s="434">
        <v>81649.842002403006</v>
      </c>
      <c r="M21" s="764">
        <v>0.91955708725209495</v>
      </c>
    </row>
    <row r="22" spans="2:13" ht="15" customHeight="1">
      <c r="B22" s="176" t="s">
        <v>88</v>
      </c>
      <c r="C22" s="1533" t="s">
        <v>55</v>
      </c>
      <c r="D22" s="433">
        <v>46917.932894156998</v>
      </c>
      <c r="E22" s="433">
        <v>10333.01567078</v>
      </c>
      <c r="F22" s="433">
        <v>80829.422497944004</v>
      </c>
      <c r="G22" s="433">
        <v>2169.7649760069999</v>
      </c>
      <c r="H22" s="433">
        <v>41347.544444314</v>
      </c>
      <c r="I22" s="434">
        <v>5209.5351163300002</v>
      </c>
      <c r="J22" s="434">
        <v>169094.89983641499</v>
      </c>
      <c r="K22" s="434">
        <v>17712.315763117</v>
      </c>
      <c r="L22" s="434">
        <v>186807.21559953201</v>
      </c>
      <c r="M22" s="764">
        <v>2.103860764964177</v>
      </c>
    </row>
    <row r="23" spans="2:13" ht="15" customHeight="1">
      <c r="B23" s="176" t="s">
        <v>120</v>
      </c>
      <c r="C23" s="1533" t="s">
        <v>56</v>
      </c>
      <c r="D23" s="433">
        <v>12807.560440013</v>
      </c>
      <c r="E23" s="433">
        <v>1063.48638469</v>
      </c>
      <c r="F23" s="433">
        <v>23520.632278993999</v>
      </c>
      <c r="G23" s="433">
        <v>204.304290705</v>
      </c>
      <c r="H23" s="433">
        <v>9472.2366615390001</v>
      </c>
      <c r="I23" s="434">
        <v>149.65427621200001</v>
      </c>
      <c r="J23" s="434">
        <v>45800.429380545997</v>
      </c>
      <c r="K23" s="434">
        <v>1417.4449516069999</v>
      </c>
      <c r="L23" s="434">
        <v>47217.874332152998</v>
      </c>
      <c r="M23" s="764">
        <v>0.53177728115912593</v>
      </c>
    </row>
    <row r="24" spans="2:13" ht="15" customHeight="1">
      <c r="B24" s="176" t="s">
        <v>186</v>
      </c>
      <c r="C24" s="1534" t="s">
        <v>57</v>
      </c>
      <c r="D24" s="433">
        <v>7129.68734786</v>
      </c>
      <c r="E24" s="433">
        <v>4487.3018373220002</v>
      </c>
      <c r="F24" s="433">
        <v>20781.341666294</v>
      </c>
      <c r="G24" s="433">
        <v>147.35041543299999</v>
      </c>
      <c r="H24" s="433">
        <v>4312.855451898</v>
      </c>
      <c r="I24" s="434">
        <v>72.383085188999999</v>
      </c>
      <c r="J24" s="434">
        <v>32223.884466052001</v>
      </c>
      <c r="K24" s="434">
        <v>4707.0353379440003</v>
      </c>
      <c r="L24" s="434">
        <v>36930.919803996003</v>
      </c>
      <c r="M24" s="764">
        <v>0.41592351205656719</v>
      </c>
    </row>
    <row r="25" spans="2:13" ht="15" customHeight="1">
      <c r="B25" s="176" t="s">
        <v>187</v>
      </c>
      <c r="C25" s="1534" t="s">
        <v>58</v>
      </c>
      <c r="D25" s="433">
        <v>19802.174101258999</v>
      </c>
      <c r="E25" s="433">
        <v>1618.981758488</v>
      </c>
      <c r="F25" s="433">
        <v>78524.132624771999</v>
      </c>
      <c r="G25" s="433">
        <v>1612.132606116</v>
      </c>
      <c r="H25" s="433">
        <v>29465.648684758002</v>
      </c>
      <c r="I25" s="434">
        <v>1173.1524894019999</v>
      </c>
      <c r="J25" s="434">
        <v>127791.955410789</v>
      </c>
      <c r="K25" s="434">
        <v>4404.2668540060004</v>
      </c>
      <c r="L25" s="434">
        <v>132196.22226479501</v>
      </c>
      <c r="M25" s="764">
        <v>1.4888206775460484</v>
      </c>
    </row>
    <row r="26" spans="2:13" ht="15" customHeight="1">
      <c r="B26" s="176" t="s">
        <v>188</v>
      </c>
      <c r="C26" s="1534" t="s">
        <v>59</v>
      </c>
      <c r="D26" s="433">
        <v>4642.0413912739996</v>
      </c>
      <c r="E26" s="433">
        <v>433.77323475499998</v>
      </c>
      <c r="F26" s="433">
        <v>16765.424993568002</v>
      </c>
      <c r="G26" s="433">
        <v>905.46101723899994</v>
      </c>
      <c r="H26" s="433">
        <v>7001.2420591250002</v>
      </c>
      <c r="I26" s="434">
        <v>170.65122559</v>
      </c>
      <c r="J26" s="434">
        <v>28408.708443967</v>
      </c>
      <c r="K26" s="434">
        <v>1509.885477584</v>
      </c>
      <c r="L26" s="434">
        <v>29918.593921551001</v>
      </c>
      <c r="M26" s="764">
        <v>0.33694927517887885</v>
      </c>
    </row>
    <row r="27" spans="2:13" ht="15" customHeight="1">
      <c r="B27" s="176" t="s">
        <v>189</v>
      </c>
      <c r="C27" s="1533" t="s">
        <v>62</v>
      </c>
      <c r="D27" s="433">
        <v>1329.815672406</v>
      </c>
      <c r="E27" s="433">
        <v>95.958003005999998</v>
      </c>
      <c r="F27" s="433">
        <v>3893.8244908070001</v>
      </c>
      <c r="G27" s="433">
        <v>38.397028841000001</v>
      </c>
      <c r="H27" s="433">
        <v>1081.7274894039999</v>
      </c>
      <c r="I27" s="434">
        <v>3.2994481410000001</v>
      </c>
      <c r="J27" s="434">
        <v>6305.3676526170002</v>
      </c>
      <c r="K27" s="434">
        <v>137.65447998799999</v>
      </c>
      <c r="L27" s="434">
        <v>6443.0221326049996</v>
      </c>
      <c r="M27" s="764">
        <v>7.2562622536179136E-2</v>
      </c>
    </row>
    <row r="28" spans="2:13" ht="15" customHeight="1">
      <c r="B28" s="176" t="s">
        <v>190</v>
      </c>
      <c r="C28" s="1533" t="s">
        <v>61</v>
      </c>
      <c r="D28" s="433">
        <v>997.42989962299998</v>
      </c>
      <c r="E28" s="433">
        <v>0.84830000500000002</v>
      </c>
      <c r="F28" s="433">
        <v>4842.5765027280004</v>
      </c>
      <c r="G28" s="433">
        <v>2.6580978879999999</v>
      </c>
      <c r="H28" s="433">
        <v>417.48961770699998</v>
      </c>
      <c r="I28" s="434">
        <v>0.11409999999999999</v>
      </c>
      <c r="J28" s="434">
        <v>6257.4960200579999</v>
      </c>
      <c r="K28" s="434">
        <v>3.620497893</v>
      </c>
      <c r="L28" s="434">
        <v>6261.1165179509999</v>
      </c>
      <c r="M28" s="764">
        <v>7.051396459559045E-2</v>
      </c>
    </row>
    <row r="29" spans="2:13" ht="15" customHeight="1">
      <c r="B29" s="176" t="s">
        <v>191</v>
      </c>
      <c r="C29" s="1534" t="s">
        <v>60</v>
      </c>
      <c r="D29" s="433">
        <v>5566.3518625039997</v>
      </c>
      <c r="E29" s="433">
        <v>86.324928318999994</v>
      </c>
      <c r="F29" s="433">
        <v>20675.224609817</v>
      </c>
      <c r="G29" s="433">
        <v>157.27083546200001</v>
      </c>
      <c r="H29" s="433">
        <v>4984.6280861209998</v>
      </c>
      <c r="I29" s="434">
        <v>34.169694296999999</v>
      </c>
      <c r="J29" s="434">
        <v>31226.204558442001</v>
      </c>
      <c r="K29" s="434">
        <v>277.76545807799999</v>
      </c>
      <c r="L29" s="434">
        <v>31503.970016520001</v>
      </c>
      <c r="M29" s="764">
        <v>0.35480410243066812</v>
      </c>
    </row>
    <row r="30" spans="2:13" ht="15" customHeight="1">
      <c r="B30" s="176" t="s">
        <v>192</v>
      </c>
      <c r="C30" s="1533" t="s">
        <v>63</v>
      </c>
      <c r="D30" s="433">
        <v>8216.8120889050006</v>
      </c>
      <c r="E30" s="433">
        <v>3846.74084451</v>
      </c>
      <c r="F30" s="433">
        <v>22872.54704003</v>
      </c>
      <c r="G30" s="433">
        <v>379.12926882699998</v>
      </c>
      <c r="H30" s="433">
        <v>11408.51908204</v>
      </c>
      <c r="I30" s="434">
        <v>44.380476029</v>
      </c>
      <c r="J30" s="434">
        <v>42497.878210975003</v>
      </c>
      <c r="K30" s="434">
        <v>4270.250589366</v>
      </c>
      <c r="L30" s="434">
        <v>46768.128800341001</v>
      </c>
      <c r="M30" s="764">
        <v>0.5267121557272173</v>
      </c>
    </row>
    <row r="31" spans="2:13" ht="15" customHeight="1">
      <c r="B31" s="176" t="s">
        <v>193</v>
      </c>
      <c r="C31" s="1533" t="s">
        <v>64</v>
      </c>
      <c r="D31" s="433">
        <v>26268.964838722</v>
      </c>
      <c r="E31" s="433">
        <v>4801.1157195710002</v>
      </c>
      <c r="F31" s="433">
        <v>91206.203978582998</v>
      </c>
      <c r="G31" s="433">
        <v>7633.6375398489999</v>
      </c>
      <c r="H31" s="433">
        <v>43554.016014581997</v>
      </c>
      <c r="I31" s="434">
        <v>1185.3444867000001</v>
      </c>
      <c r="J31" s="434">
        <v>161029.18483188699</v>
      </c>
      <c r="K31" s="434">
        <v>13620.09774612</v>
      </c>
      <c r="L31" s="434">
        <v>174649.282578007</v>
      </c>
      <c r="M31" s="764">
        <v>1.966935656450794</v>
      </c>
    </row>
    <row r="32" spans="2:13" ht="15" customHeight="1">
      <c r="B32" s="176" t="s">
        <v>194</v>
      </c>
      <c r="C32" s="1533" t="s">
        <v>65</v>
      </c>
      <c r="D32" s="433">
        <v>6163.3628970660002</v>
      </c>
      <c r="E32" s="433">
        <v>156.17095656500001</v>
      </c>
      <c r="F32" s="433">
        <v>19272.106997514002</v>
      </c>
      <c r="G32" s="433">
        <v>227.569336456</v>
      </c>
      <c r="H32" s="433">
        <v>9818.0443502420003</v>
      </c>
      <c r="I32" s="434">
        <v>39.856332805000001</v>
      </c>
      <c r="J32" s="434">
        <v>35253.514244821999</v>
      </c>
      <c r="K32" s="434">
        <v>423.59662582599998</v>
      </c>
      <c r="L32" s="434">
        <v>35677.110870648001</v>
      </c>
      <c r="M32" s="764">
        <v>0.40180286145339494</v>
      </c>
    </row>
    <row r="33" spans="2:13" ht="15" customHeight="1">
      <c r="B33" s="176" t="s">
        <v>195</v>
      </c>
      <c r="C33" s="1533" t="s">
        <v>66</v>
      </c>
      <c r="D33" s="433">
        <v>2152.1171778050002</v>
      </c>
      <c r="E33" s="433">
        <v>61.725568617</v>
      </c>
      <c r="F33" s="433">
        <v>9040.5570612200008</v>
      </c>
      <c r="G33" s="433">
        <v>92.017312294999996</v>
      </c>
      <c r="H33" s="433">
        <v>3594.436832285</v>
      </c>
      <c r="I33" s="434">
        <v>47.462768093999998</v>
      </c>
      <c r="J33" s="434">
        <v>14787.111071310001</v>
      </c>
      <c r="K33" s="434">
        <v>201.20564900599999</v>
      </c>
      <c r="L33" s="434">
        <v>14988.316720315999</v>
      </c>
      <c r="M33" s="764">
        <v>0.16880146400944684</v>
      </c>
    </row>
    <row r="34" spans="2:13" ht="15" customHeight="1">
      <c r="B34" s="176" t="s">
        <v>196</v>
      </c>
      <c r="C34" s="1533" t="s">
        <v>67</v>
      </c>
      <c r="D34" s="433">
        <v>12210.949298189</v>
      </c>
      <c r="E34" s="433">
        <v>361.568428041</v>
      </c>
      <c r="F34" s="433">
        <v>27999.858811377999</v>
      </c>
      <c r="G34" s="433">
        <v>332.05500568999997</v>
      </c>
      <c r="H34" s="433">
        <v>7985.5388878679996</v>
      </c>
      <c r="I34" s="434">
        <v>81.929552938</v>
      </c>
      <c r="J34" s="434">
        <v>48196.346997435001</v>
      </c>
      <c r="K34" s="434">
        <v>775.55298666900001</v>
      </c>
      <c r="L34" s="434">
        <v>48971.899984103999</v>
      </c>
      <c r="M34" s="764">
        <v>0.55153147394036905</v>
      </c>
    </row>
    <row r="35" spans="2:13" ht="15" customHeight="1">
      <c r="B35" s="176" t="s">
        <v>197</v>
      </c>
      <c r="C35" s="1534" t="s">
        <v>68</v>
      </c>
      <c r="D35" s="433">
        <v>4304.696933747</v>
      </c>
      <c r="E35" s="433">
        <v>27.454045638</v>
      </c>
      <c r="F35" s="433">
        <v>7141.0187134480002</v>
      </c>
      <c r="G35" s="433">
        <v>37.273543326000002</v>
      </c>
      <c r="H35" s="433">
        <v>1672.042660158</v>
      </c>
      <c r="I35" s="434">
        <v>75.109334650999998</v>
      </c>
      <c r="J35" s="434">
        <v>13117.758307353</v>
      </c>
      <c r="K35" s="434">
        <v>139.83692361499999</v>
      </c>
      <c r="L35" s="434">
        <v>13257.595230968</v>
      </c>
      <c r="M35" s="764">
        <v>0.14930972743581555</v>
      </c>
    </row>
    <row r="36" spans="2:13" ht="15" customHeight="1">
      <c r="B36" s="176" t="s">
        <v>198</v>
      </c>
      <c r="C36" s="1534" t="s">
        <v>69</v>
      </c>
      <c r="D36" s="433">
        <v>3893.643096541</v>
      </c>
      <c r="E36" s="433">
        <v>62.533851665</v>
      </c>
      <c r="F36" s="433">
        <v>9504.9017632279993</v>
      </c>
      <c r="G36" s="433">
        <v>62.989010401999998</v>
      </c>
      <c r="H36" s="433">
        <v>2854.228420805</v>
      </c>
      <c r="I36" s="434">
        <v>14.692693859</v>
      </c>
      <c r="J36" s="434">
        <v>16252.773280574</v>
      </c>
      <c r="K36" s="434">
        <v>140.21555592600001</v>
      </c>
      <c r="L36" s="434">
        <v>16392.988836500001</v>
      </c>
      <c r="M36" s="764">
        <v>0.18462116638761411</v>
      </c>
    </row>
    <row r="37" spans="2:13" ht="15" customHeight="1">
      <c r="B37" s="176" t="s">
        <v>199</v>
      </c>
      <c r="C37" s="1534" t="s">
        <v>70</v>
      </c>
      <c r="D37" s="433">
        <v>11.246354934999999</v>
      </c>
      <c r="E37" s="433">
        <v>21528.433132955</v>
      </c>
      <c r="F37" s="433">
        <v>39.251301658000003</v>
      </c>
      <c r="G37" s="433">
        <v>3989.2455066709999</v>
      </c>
      <c r="H37" s="433">
        <v>11.822073327</v>
      </c>
      <c r="I37" s="434">
        <v>11044.911980202</v>
      </c>
      <c r="J37" s="434">
        <v>62.31972992</v>
      </c>
      <c r="K37" s="434">
        <v>36562.590619827999</v>
      </c>
      <c r="L37" s="434">
        <v>36624.910349748003</v>
      </c>
      <c r="M37" s="764">
        <v>0.41247717149400231</v>
      </c>
    </row>
    <row r="38" spans="2:13" ht="25.15" customHeight="1" thickBot="1">
      <c r="B38" s="1271" t="s">
        <v>72</v>
      </c>
      <c r="C38" s="1272"/>
      <c r="D38" s="435">
        <v>1943905.4052499677</v>
      </c>
      <c r="E38" s="435">
        <v>851445.20435134869</v>
      </c>
      <c r="F38" s="435">
        <v>2624087.0684633157</v>
      </c>
      <c r="G38" s="435">
        <v>201316.63251959404</v>
      </c>
      <c r="H38" s="435">
        <v>2877746.7052020906</v>
      </c>
      <c r="I38" s="435">
        <v>380756.523992592</v>
      </c>
      <c r="J38" s="435">
        <v>7445739.1789153712</v>
      </c>
      <c r="K38" s="435">
        <v>1433518.3608635382</v>
      </c>
      <c r="L38" s="435">
        <v>8879257.5397789143</v>
      </c>
      <c r="M38" s="765">
        <v>99.999999999999957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topLeftCell="A22" zoomScale="90" zoomScaleNormal="90" zoomScaleSheetLayoutView="90" workbookViewId="0">
      <selection activeCell="T38" sqref="A1:U38"/>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276" t="s">
        <v>709</v>
      </c>
      <c r="B1" s="1277"/>
      <c r="C1" s="1277"/>
      <c r="D1" s="1277"/>
      <c r="E1" s="1277"/>
      <c r="F1" s="1277"/>
      <c r="G1" s="1277"/>
      <c r="H1" s="1277"/>
      <c r="I1" s="1277"/>
      <c r="J1" s="1277"/>
      <c r="K1" s="1277"/>
      <c r="L1" s="1277"/>
      <c r="M1" s="1277"/>
      <c r="N1" s="1277"/>
      <c r="O1" s="1277"/>
      <c r="P1" s="1277"/>
      <c r="Q1" s="1277"/>
      <c r="R1" s="1277"/>
      <c r="S1" s="1277"/>
      <c r="T1" s="1277"/>
      <c r="U1" s="1278"/>
    </row>
    <row r="2" spans="1:21" ht="22.35" customHeight="1">
      <c r="A2" s="1273" t="s">
        <v>480</v>
      </c>
      <c r="B2" s="1530"/>
      <c r="C2" s="1535" t="s">
        <v>277</v>
      </c>
      <c r="D2" s="1235" t="s">
        <v>842</v>
      </c>
      <c r="E2" s="1234">
        <v>2021</v>
      </c>
      <c r="F2" s="1279">
        <v>2022</v>
      </c>
      <c r="G2" s="1279">
        <v>2023</v>
      </c>
      <c r="H2" s="1280">
        <v>2024</v>
      </c>
      <c r="I2" s="1280"/>
      <c r="J2" s="1280"/>
      <c r="K2" s="1280"/>
      <c r="L2" s="1280"/>
      <c r="M2" s="1280"/>
      <c r="N2" s="1280"/>
      <c r="O2" s="1280"/>
      <c r="P2" s="1280"/>
      <c r="Q2" s="1280"/>
      <c r="R2" s="1280"/>
      <c r="S2" s="1280"/>
      <c r="T2" s="1138">
        <v>2025</v>
      </c>
      <c r="U2" s="852"/>
    </row>
    <row r="3" spans="1:21" ht="22.35" customHeight="1">
      <c r="A3" s="1273"/>
      <c r="B3" s="1530"/>
      <c r="C3" s="1535"/>
      <c r="D3" s="1242"/>
      <c r="E3" s="1475"/>
      <c r="F3" s="1475"/>
      <c r="G3" s="1475"/>
      <c r="H3" s="776" t="s">
        <v>0</v>
      </c>
      <c r="I3" s="1536" t="s">
        <v>1</v>
      </c>
      <c r="J3" s="1536" t="s">
        <v>2</v>
      </c>
      <c r="K3" s="1536" t="s">
        <v>3</v>
      </c>
      <c r="L3" s="1536" t="s">
        <v>4</v>
      </c>
      <c r="M3" s="1537" t="s">
        <v>5</v>
      </c>
      <c r="N3" s="1537" t="s">
        <v>6</v>
      </c>
      <c r="O3" s="1537" t="s">
        <v>267</v>
      </c>
      <c r="P3" s="1537" t="s">
        <v>7</v>
      </c>
      <c r="Q3" s="1537" t="s">
        <v>13</v>
      </c>
      <c r="R3" s="1537" t="s">
        <v>14</v>
      </c>
      <c r="S3" s="1537" t="s">
        <v>15</v>
      </c>
      <c r="T3" s="1537" t="s">
        <v>0</v>
      </c>
      <c r="U3" s="775"/>
    </row>
    <row r="4" spans="1:21" ht="18" customHeight="1">
      <c r="A4" s="213" t="s">
        <v>18</v>
      </c>
      <c r="B4" s="1538" t="s">
        <v>37</v>
      </c>
      <c r="C4" s="436">
        <v>464519.074645132</v>
      </c>
      <c r="D4" s="436">
        <v>561231.30990533601</v>
      </c>
      <c r="E4" s="436">
        <v>609898.97020976502</v>
      </c>
      <c r="F4" s="436">
        <v>632629.03153401101</v>
      </c>
      <c r="G4" s="436">
        <v>658143.95322473999</v>
      </c>
      <c r="H4" s="436">
        <v>654218.69329924695</v>
      </c>
      <c r="I4" s="436">
        <v>652344.71000753297</v>
      </c>
      <c r="J4" s="436">
        <v>669478.49759384396</v>
      </c>
      <c r="K4" s="436">
        <v>681320.03936864506</v>
      </c>
      <c r="L4" s="436">
        <v>674071.546096907</v>
      </c>
      <c r="M4" s="436">
        <v>668950.51318216999</v>
      </c>
      <c r="N4" s="436">
        <v>669299.31220100704</v>
      </c>
      <c r="O4" s="436">
        <v>672032.906048815</v>
      </c>
      <c r="P4" s="436">
        <v>674580.37865155702</v>
      </c>
      <c r="Q4" s="436">
        <v>676249.32223277702</v>
      </c>
      <c r="R4" s="436">
        <v>680713.66085513099</v>
      </c>
      <c r="S4" s="436">
        <v>686309.40480040596</v>
      </c>
      <c r="T4" s="436">
        <v>683384.21773871698</v>
      </c>
      <c r="U4" s="437"/>
    </row>
    <row r="5" spans="1:21" ht="18" customHeight="1">
      <c r="A5" s="213" t="s">
        <v>19</v>
      </c>
      <c r="B5" s="1538" t="s">
        <v>38</v>
      </c>
      <c r="C5" s="436">
        <v>181260.81647566101</v>
      </c>
      <c r="D5" s="436">
        <v>221886.64253599799</v>
      </c>
      <c r="E5" s="436">
        <v>242083.856081651</v>
      </c>
      <c r="F5" s="436">
        <v>252591.037907408</v>
      </c>
      <c r="G5" s="436">
        <v>264009.40384016797</v>
      </c>
      <c r="H5" s="436">
        <v>264774.23794956203</v>
      </c>
      <c r="I5" s="436">
        <v>266763.35816995898</v>
      </c>
      <c r="J5" s="436">
        <v>275133.955652448</v>
      </c>
      <c r="K5" s="436">
        <v>274645.11905014701</v>
      </c>
      <c r="L5" s="436">
        <v>272168.22027908702</v>
      </c>
      <c r="M5" s="436">
        <v>280189.71785635798</v>
      </c>
      <c r="N5" s="436">
        <v>280801.34700991103</v>
      </c>
      <c r="O5" s="436">
        <v>283049.74920612999</v>
      </c>
      <c r="P5" s="436">
        <v>290499.51293287001</v>
      </c>
      <c r="Q5" s="436">
        <v>286973.02299793699</v>
      </c>
      <c r="R5" s="436">
        <v>287700.84577619098</v>
      </c>
      <c r="S5" s="436">
        <v>295538.30234663899</v>
      </c>
      <c r="T5" s="436">
        <v>292516.71703825798</v>
      </c>
      <c r="U5" s="437"/>
    </row>
    <row r="6" spans="1:21" ht="18" customHeight="1">
      <c r="A6" s="213" t="s">
        <v>20</v>
      </c>
      <c r="B6" s="1538" t="s">
        <v>39</v>
      </c>
      <c r="C6" s="436">
        <v>2853010.1697542001</v>
      </c>
      <c r="D6" s="436">
        <v>3392262.1204892001</v>
      </c>
      <c r="E6" s="436">
        <v>3908383.65114915</v>
      </c>
      <c r="F6" s="436">
        <v>4373922.4238232104</v>
      </c>
      <c r="G6" s="436">
        <v>4499584.2601108896</v>
      </c>
      <c r="H6" s="436">
        <v>4457433.6777959904</v>
      </c>
      <c r="I6" s="436">
        <v>4471875.2667715801</v>
      </c>
      <c r="J6" s="436">
        <v>4576871.0630081603</v>
      </c>
      <c r="K6" s="436">
        <v>4572527.2497019703</v>
      </c>
      <c r="L6" s="436">
        <v>4616917.0716539696</v>
      </c>
      <c r="M6" s="436">
        <v>4599623.51439719</v>
      </c>
      <c r="N6" s="436">
        <v>4552098.5331523595</v>
      </c>
      <c r="O6" s="436">
        <v>4500957.0045445003</v>
      </c>
      <c r="P6" s="436">
        <v>4545483.7485056799</v>
      </c>
      <c r="Q6" s="436">
        <v>4535542.8644990399</v>
      </c>
      <c r="R6" s="436">
        <v>4634045.4697052399</v>
      </c>
      <c r="S6" s="436">
        <v>4639764.3144910401</v>
      </c>
      <c r="T6" s="436">
        <v>4673665.3184397602</v>
      </c>
      <c r="U6" s="437"/>
    </row>
    <row r="7" spans="1:21" ht="18" customHeight="1">
      <c r="A7" s="213" t="s">
        <v>22</v>
      </c>
      <c r="B7" s="1538" t="s">
        <v>40</v>
      </c>
      <c r="C7" s="436">
        <v>58946.167834047003</v>
      </c>
      <c r="D7" s="436">
        <v>69845.592580729004</v>
      </c>
      <c r="E7" s="436">
        <v>74353.727451401995</v>
      </c>
      <c r="F7" s="436">
        <v>78756.899886964995</v>
      </c>
      <c r="G7" s="436">
        <v>81390.362168848995</v>
      </c>
      <c r="H7" s="436">
        <v>81619.222640006003</v>
      </c>
      <c r="I7" s="436">
        <v>81428.212624352993</v>
      </c>
      <c r="J7" s="436">
        <v>81444.824444603</v>
      </c>
      <c r="K7" s="436">
        <v>82040.100846330999</v>
      </c>
      <c r="L7" s="436">
        <v>83055.144664756997</v>
      </c>
      <c r="M7" s="436">
        <v>83704.511173731997</v>
      </c>
      <c r="N7" s="436">
        <v>84039.828982375999</v>
      </c>
      <c r="O7" s="436">
        <v>84512.255407431003</v>
      </c>
      <c r="P7" s="436">
        <v>84273.604463943004</v>
      </c>
      <c r="Q7" s="436">
        <v>83875.248414967995</v>
      </c>
      <c r="R7" s="436">
        <v>84045.197852989004</v>
      </c>
      <c r="S7" s="436">
        <v>85049.633745754007</v>
      </c>
      <c r="T7" s="436">
        <v>84637.448865079001</v>
      </c>
      <c r="U7" s="437"/>
    </row>
    <row r="8" spans="1:21" ht="18" customHeight="1">
      <c r="A8" s="213" t="s">
        <v>23</v>
      </c>
      <c r="B8" s="1538" t="s">
        <v>41</v>
      </c>
      <c r="C8" s="436">
        <v>285670.16352002998</v>
      </c>
      <c r="D8" s="436">
        <v>341041.83389008901</v>
      </c>
      <c r="E8" s="436">
        <v>371696.77655146498</v>
      </c>
      <c r="F8" s="436">
        <v>384849.466254069</v>
      </c>
      <c r="G8" s="436">
        <v>404248.88718673598</v>
      </c>
      <c r="H8" s="436">
        <v>401540.64378985</v>
      </c>
      <c r="I8" s="436">
        <v>403440.713517336</v>
      </c>
      <c r="J8" s="436">
        <v>402941.80062184599</v>
      </c>
      <c r="K8" s="436">
        <v>421809.46992524498</v>
      </c>
      <c r="L8" s="436">
        <v>422006.315155841</v>
      </c>
      <c r="M8" s="436">
        <v>422536.24267996999</v>
      </c>
      <c r="N8" s="436">
        <v>421889.83567260101</v>
      </c>
      <c r="O8" s="436">
        <v>424520.677430404</v>
      </c>
      <c r="P8" s="436">
        <v>428494.54534154601</v>
      </c>
      <c r="Q8" s="436">
        <v>430204.65954763099</v>
      </c>
      <c r="R8" s="436">
        <v>418746.654438645</v>
      </c>
      <c r="S8" s="436">
        <v>425113.30903277901</v>
      </c>
      <c r="T8" s="436">
        <v>422923.18159726798</v>
      </c>
      <c r="U8" s="437"/>
    </row>
    <row r="9" spans="1:21" ht="18" customHeight="1">
      <c r="A9" s="213" t="s">
        <v>24</v>
      </c>
      <c r="B9" s="1538" t="s">
        <v>42</v>
      </c>
      <c r="C9" s="436">
        <v>542049.51851672796</v>
      </c>
      <c r="D9" s="436">
        <v>633322.12786704104</v>
      </c>
      <c r="E9" s="436">
        <v>683633.74324537499</v>
      </c>
      <c r="F9" s="436">
        <v>708011.32485645497</v>
      </c>
      <c r="G9" s="436">
        <v>736718.17343342002</v>
      </c>
      <c r="H9" s="436">
        <v>743607.54072521196</v>
      </c>
      <c r="I9" s="436">
        <v>743866.043300163</v>
      </c>
      <c r="J9" s="436">
        <v>752817.03169679397</v>
      </c>
      <c r="K9" s="436">
        <v>754789.45403490297</v>
      </c>
      <c r="L9" s="436">
        <v>760419.39646078995</v>
      </c>
      <c r="M9" s="436">
        <v>766653.00715745497</v>
      </c>
      <c r="N9" s="436">
        <v>768869.30071571295</v>
      </c>
      <c r="O9" s="436">
        <v>767078.41934988403</v>
      </c>
      <c r="P9" s="436">
        <v>768466.104943629</v>
      </c>
      <c r="Q9" s="436">
        <v>774878.07396775601</v>
      </c>
      <c r="R9" s="436">
        <v>773276.72256234603</v>
      </c>
      <c r="S9" s="436">
        <v>771766.67890860396</v>
      </c>
      <c r="T9" s="436">
        <v>778114.79317560396</v>
      </c>
      <c r="U9" s="437"/>
    </row>
    <row r="10" spans="1:21" ht="18" customHeight="1">
      <c r="A10" s="213" t="s">
        <v>25</v>
      </c>
      <c r="B10" s="1538" t="s">
        <v>43</v>
      </c>
      <c r="C10" s="436">
        <v>12639.158325815</v>
      </c>
      <c r="D10" s="436">
        <v>13728.825445750001</v>
      </c>
      <c r="E10" s="436">
        <v>16400.286510229998</v>
      </c>
      <c r="F10" s="436">
        <v>16746.372944907002</v>
      </c>
      <c r="G10" s="436">
        <v>16818.720318210999</v>
      </c>
      <c r="H10" s="436">
        <v>16871.695106507999</v>
      </c>
      <c r="I10" s="436">
        <v>16826.002501130999</v>
      </c>
      <c r="J10" s="436">
        <v>17085.724319460001</v>
      </c>
      <c r="K10" s="436">
        <v>17231.332813188001</v>
      </c>
      <c r="L10" s="436">
        <v>17498.508650732001</v>
      </c>
      <c r="M10" s="436">
        <v>17761.057475894999</v>
      </c>
      <c r="N10" s="436">
        <v>18428.348290727001</v>
      </c>
      <c r="O10" s="436">
        <v>18686.748917395998</v>
      </c>
      <c r="P10" s="436">
        <v>18781.687938222</v>
      </c>
      <c r="Q10" s="436">
        <v>19245.262254842</v>
      </c>
      <c r="R10" s="436">
        <v>18958.262994244</v>
      </c>
      <c r="S10" s="436">
        <v>18204.923007006</v>
      </c>
      <c r="T10" s="436">
        <v>18500.152842337</v>
      </c>
      <c r="U10" s="437"/>
    </row>
    <row r="11" spans="1:21" ht="18" customHeight="1">
      <c r="A11" s="213" t="s">
        <v>26</v>
      </c>
      <c r="B11" s="1538" t="s">
        <v>44</v>
      </c>
      <c r="C11" s="436">
        <v>31129.417121105002</v>
      </c>
      <c r="D11" s="436">
        <v>38202.675761179999</v>
      </c>
      <c r="E11" s="436">
        <v>42789.936235695001</v>
      </c>
      <c r="F11" s="436">
        <v>44400.359729584001</v>
      </c>
      <c r="G11" s="436">
        <v>44491.744154079999</v>
      </c>
      <c r="H11" s="436">
        <v>43229.596695414002</v>
      </c>
      <c r="I11" s="436">
        <v>45536.004589167998</v>
      </c>
      <c r="J11" s="436">
        <v>45298.862068757997</v>
      </c>
      <c r="K11" s="436">
        <v>44934.584064123002</v>
      </c>
      <c r="L11" s="436">
        <v>44849.420621088997</v>
      </c>
      <c r="M11" s="436">
        <v>44497.357808009998</v>
      </c>
      <c r="N11" s="436">
        <v>44872.898102482002</v>
      </c>
      <c r="O11" s="436">
        <v>45021.079955387002</v>
      </c>
      <c r="P11" s="436">
        <v>45317.543847380002</v>
      </c>
      <c r="Q11" s="436">
        <v>46843.796689636998</v>
      </c>
      <c r="R11" s="436">
        <v>46444.614326531999</v>
      </c>
      <c r="S11" s="436">
        <v>47456.777167196997</v>
      </c>
      <c r="T11" s="436">
        <v>47078.321708775999</v>
      </c>
      <c r="U11" s="437"/>
    </row>
    <row r="12" spans="1:21" ht="18" customHeight="1">
      <c r="A12" s="213" t="s">
        <v>27</v>
      </c>
      <c r="B12" s="1539" t="s">
        <v>115</v>
      </c>
      <c r="C12" s="436">
        <v>39672.881931185002</v>
      </c>
      <c r="D12" s="436">
        <v>41792.971520530002</v>
      </c>
      <c r="E12" s="436">
        <v>39320.864110900999</v>
      </c>
      <c r="F12" s="436">
        <v>39636.774013146001</v>
      </c>
      <c r="G12" s="436">
        <v>41927.156887336998</v>
      </c>
      <c r="H12" s="436">
        <v>40022.441645626997</v>
      </c>
      <c r="I12" s="436">
        <v>40031.213003653</v>
      </c>
      <c r="J12" s="436">
        <v>41393.286286469003</v>
      </c>
      <c r="K12" s="436">
        <v>42981.505588892003</v>
      </c>
      <c r="L12" s="436">
        <v>43272.286946319</v>
      </c>
      <c r="M12" s="436">
        <v>43351.446076560998</v>
      </c>
      <c r="N12" s="436">
        <v>45037.996217512002</v>
      </c>
      <c r="O12" s="436">
        <v>44632.751058242</v>
      </c>
      <c r="P12" s="436">
        <v>44695.916009674998</v>
      </c>
      <c r="Q12" s="436">
        <v>45224.665012031997</v>
      </c>
      <c r="R12" s="436">
        <v>45598.596878846001</v>
      </c>
      <c r="S12" s="436">
        <v>45666.315521117998</v>
      </c>
      <c r="T12" s="436">
        <v>43178.705747150001</v>
      </c>
      <c r="U12" s="437"/>
    </row>
    <row r="13" spans="1:21" ht="18" customHeight="1">
      <c r="A13" s="213" t="s">
        <v>28</v>
      </c>
      <c r="B13" s="1539" t="s">
        <v>46</v>
      </c>
      <c r="C13" s="436">
        <v>220693.85761675599</v>
      </c>
      <c r="D13" s="436">
        <v>261974.59453522001</v>
      </c>
      <c r="E13" s="436">
        <v>293497.783319332</v>
      </c>
      <c r="F13" s="436">
        <v>306773.08137119701</v>
      </c>
      <c r="G13" s="436">
        <v>318611.82414997398</v>
      </c>
      <c r="H13" s="436">
        <v>319963.23867981101</v>
      </c>
      <c r="I13" s="436">
        <v>320299.96948963997</v>
      </c>
      <c r="J13" s="436">
        <v>320701.76709430001</v>
      </c>
      <c r="K13" s="436">
        <v>320024.66614644701</v>
      </c>
      <c r="L13" s="436">
        <v>317373.88149617799</v>
      </c>
      <c r="M13" s="436">
        <v>324225.22570364003</v>
      </c>
      <c r="N13" s="436">
        <v>325063.90677289502</v>
      </c>
      <c r="O13" s="436">
        <v>322730.31142969098</v>
      </c>
      <c r="P13" s="436">
        <v>324879.55875157402</v>
      </c>
      <c r="Q13" s="436">
        <v>328371.56753228401</v>
      </c>
      <c r="R13" s="436">
        <v>327267.16397295601</v>
      </c>
      <c r="S13" s="436">
        <v>323065.875882497</v>
      </c>
      <c r="T13" s="436">
        <v>324322.71759893</v>
      </c>
      <c r="U13" s="437"/>
    </row>
    <row r="14" spans="1:21" ht="18" customHeight="1">
      <c r="A14" s="213" t="s">
        <v>119</v>
      </c>
      <c r="B14" s="1538" t="s">
        <v>47</v>
      </c>
      <c r="C14" s="436">
        <v>41290.639969085001</v>
      </c>
      <c r="D14" s="436">
        <v>46928.155497259002</v>
      </c>
      <c r="E14" s="436">
        <v>50421.498695023001</v>
      </c>
      <c r="F14" s="436">
        <v>52523.187520676998</v>
      </c>
      <c r="G14" s="436">
        <v>51894.763783889</v>
      </c>
      <c r="H14" s="436">
        <v>52374.115716888999</v>
      </c>
      <c r="I14" s="436">
        <v>52191.438967228001</v>
      </c>
      <c r="J14" s="436">
        <v>52890.607078870999</v>
      </c>
      <c r="K14" s="436">
        <v>53974.688843468997</v>
      </c>
      <c r="L14" s="436">
        <v>53963.080002998002</v>
      </c>
      <c r="M14" s="436">
        <v>54844.586942524998</v>
      </c>
      <c r="N14" s="436">
        <v>54686.552568739004</v>
      </c>
      <c r="O14" s="436">
        <v>54646.258039047003</v>
      </c>
      <c r="P14" s="436">
        <v>54621.013186133998</v>
      </c>
      <c r="Q14" s="436">
        <v>55189.372684483998</v>
      </c>
      <c r="R14" s="436">
        <v>54711.858946840999</v>
      </c>
      <c r="S14" s="436">
        <v>54028.734739496998</v>
      </c>
      <c r="T14" s="436">
        <v>54327.703502311997</v>
      </c>
      <c r="U14" s="437"/>
    </row>
    <row r="15" spans="1:21" ht="18" customHeight="1">
      <c r="A15" s="213" t="s">
        <v>81</v>
      </c>
      <c r="B15" s="1538" t="s">
        <v>48</v>
      </c>
      <c r="C15" s="436">
        <v>76705.949999618999</v>
      </c>
      <c r="D15" s="436">
        <v>91589.500138839998</v>
      </c>
      <c r="E15" s="436">
        <v>109452.909879871</v>
      </c>
      <c r="F15" s="436">
        <v>114728.13361551501</v>
      </c>
      <c r="G15" s="436">
        <v>118019.108996857</v>
      </c>
      <c r="H15" s="436">
        <v>118878.937168073</v>
      </c>
      <c r="I15" s="436">
        <v>117894.469289517</v>
      </c>
      <c r="J15" s="436">
        <v>120809.044106767</v>
      </c>
      <c r="K15" s="436">
        <v>119175.80374499899</v>
      </c>
      <c r="L15" s="436">
        <v>120320.38892437999</v>
      </c>
      <c r="M15" s="436">
        <v>122367.113532738</v>
      </c>
      <c r="N15" s="436">
        <v>122533.26669406801</v>
      </c>
      <c r="O15" s="436">
        <v>125479.292268356</v>
      </c>
      <c r="P15" s="436">
        <v>125836.34745816801</v>
      </c>
      <c r="Q15" s="436">
        <v>127328.93472960099</v>
      </c>
      <c r="R15" s="436">
        <v>128333.80232286399</v>
      </c>
      <c r="S15" s="436">
        <v>126992.854147256</v>
      </c>
      <c r="T15" s="436">
        <v>128459.535491448</v>
      </c>
      <c r="U15" s="437"/>
    </row>
    <row r="16" spans="1:21" ht="18" customHeight="1">
      <c r="A16" s="213" t="s">
        <v>82</v>
      </c>
      <c r="B16" s="1538" t="s">
        <v>50</v>
      </c>
      <c r="C16" s="436">
        <v>80113.263458172994</v>
      </c>
      <c r="D16" s="436">
        <v>89084.589280928994</v>
      </c>
      <c r="E16" s="436">
        <v>100004.58459861</v>
      </c>
      <c r="F16" s="436">
        <v>109585.603206592</v>
      </c>
      <c r="G16" s="436">
        <v>102753.26798228901</v>
      </c>
      <c r="H16" s="436">
        <v>100817.018555987</v>
      </c>
      <c r="I16" s="436">
        <v>100127.61357417901</v>
      </c>
      <c r="J16" s="436">
        <v>101793.190543413</v>
      </c>
      <c r="K16" s="436">
        <v>103258.37516782001</v>
      </c>
      <c r="L16" s="436">
        <v>105885.58861985301</v>
      </c>
      <c r="M16" s="436">
        <v>105952.621702695</v>
      </c>
      <c r="N16" s="436">
        <v>107146.50897811601</v>
      </c>
      <c r="O16" s="436">
        <v>108093.126406173</v>
      </c>
      <c r="P16" s="436">
        <v>109100.88314439</v>
      </c>
      <c r="Q16" s="436">
        <v>110888.442964535</v>
      </c>
      <c r="R16" s="436">
        <v>111425.81559367001</v>
      </c>
      <c r="S16" s="436">
        <v>108182.633643422</v>
      </c>
      <c r="T16" s="436">
        <v>108981.595616873</v>
      </c>
      <c r="U16" s="437"/>
    </row>
    <row r="17" spans="1:25" ht="18" customHeight="1">
      <c r="A17" s="213" t="s">
        <v>83</v>
      </c>
      <c r="B17" s="1538" t="s">
        <v>51</v>
      </c>
      <c r="C17" s="436">
        <v>18407.082701381001</v>
      </c>
      <c r="D17" s="436">
        <v>19196.074540770001</v>
      </c>
      <c r="E17" s="436">
        <v>24284.014862959</v>
      </c>
      <c r="F17" s="436">
        <v>25940.053244753999</v>
      </c>
      <c r="G17" s="436">
        <v>24909.356699346001</v>
      </c>
      <c r="H17" s="436">
        <v>24059.221157692999</v>
      </c>
      <c r="I17" s="436">
        <v>23609.899072532</v>
      </c>
      <c r="J17" s="436">
        <v>23229.807010584998</v>
      </c>
      <c r="K17" s="436">
        <v>23156.256662897002</v>
      </c>
      <c r="L17" s="436">
        <v>22945.459772573999</v>
      </c>
      <c r="M17" s="436">
        <v>23238.399233404001</v>
      </c>
      <c r="N17" s="436">
        <v>23525.486429192999</v>
      </c>
      <c r="O17" s="436">
        <v>23872.943398572999</v>
      </c>
      <c r="P17" s="436">
        <v>24424.203137077999</v>
      </c>
      <c r="Q17" s="436">
        <v>25279.754257624001</v>
      </c>
      <c r="R17" s="436">
        <v>25546.914902089</v>
      </c>
      <c r="S17" s="436">
        <v>24798.596666813999</v>
      </c>
      <c r="T17" s="436">
        <v>25395.766587800001</v>
      </c>
      <c r="U17" s="437"/>
    </row>
    <row r="18" spans="1:25" ht="18" customHeight="1">
      <c r="A18" s="213" t="s">
        <v>84</v>
      </c>
      <c r="B18" s="1538" t="s">
        <v>49</v>
      </c>
      <c r="C18" s="436">
        <v>48795.749424834998</v>
      </c>
      <c r="D18" s="436">
        <v>61254.141208091001</v>
      </c>
      <c r="E18" s="436">
        <v>66415.352496538995</v>
      </c>
      <c r="F18" s="436">
        <v>75641.154276204004</v>
      </c>
      <c r="G18" s="436">
        <v>85157.672314973999</v>
      </c>
      <c r="H18" s="436">
        <v>81977.036198853995</v>
      </c>
      <c r="I18" s="436">
        <v>84302.884675976005</v>
      </c>
      <c r="J18" s="436">
        <v>85051.048665733004</v>
      </c>
      <c r="K18" s="436">
        <v>86672.581594673</v>
      </c>
      <c r="L18" s="436">
        <v>86420.228749778005</v>
      </c>
      <c r="M18" s="436">
        <v>88917.176461044</v>
      </c>
      <c r="N18" s="436">
        <v>88938.443889657006</v>
      </c>
      <c r="O18" s="436">
        <v>89695.777879829999</v>
      </c>
      <c r="P18" s="436">
        <v>91129.484772401993</v>
      </c>
      <c r="Q18" s="436">
        <v>92955.250245621006</v>
      </c>
      <c r="R18" s="436">
        <v>92745.266418721003</v>
      </c>
      <c r="S18" s="436">
        <v>93302.974091091004</v>
      </c>
      <c r="T18" s="436">
        <v>94994.839499195004</v>
      </c>
      <c r="U18" s="437"/>
    </row>
    <row r="19" spans="1:25" ht="18" customHeight="1">
      <c r="A19" s="213" t="s">
        <v>85</v>
      </c>
      <c r="B19" s="1538" t="s">
        <v>52</v>
      </c>
      <c r="C19" s="436">
        <v>41432.594735639999</v>
      </c>
      <c r="D19" s="436">
        <v>46780.938737737997</v>
      </c>
      <c r="E19" s="436">
        <v>51451.017996155999</v>
      </c>
      <c r="F19" s="436">
        <v>53955.075273153998</v>
      </c>
      <c r="G19" s="436">
        <v>55050.524336112998</v>
      </c>
      <c r="H19" s="436">
        <v>54952.269658748002</v>
      </c>
      <c r="I19" s="436">
        <v>55425.681378155998</v>
      </c>
      <c r="J19" s="436">
        <v>55880.045471691999</v>
      </c>
      <c r="K19" s="436">
        <v>56609.901285426</v>
      </c>
      <c r="L19" s="436">
        <v>56689.254226049998</v>
      </c>
      <c r="M19" s="436">
        <v>58286.714011857999</v>
      </c>
      <c r="N19" s="436">
        <v>58616.052249622997</v>
      </c>
      <c r="O19" s="436">
        <v>59379.415533482999</v>
      </c>
      <c r="P19" s="436">
        <v>60126.168044427002</v>
      </c>
      <c r="Q19" s="436">
        <v>60663.681760302999</v>
      </c>
      <c r="R19" s="436">
        <v>60190.690789638</v>
      </c>
      <c r="S19" s="436">
        <v>58860.695608679001</v>
      </c>
      <c r="T19" s="436">
        <v>59805.136601165999</v>
      </c>
      <c r="U19" s="437"/>
    </row>
    <row r="20" spans="1:25" ht="18" customHeight="1">
      <c r="A20" s="213" t="s">
        <v>86</v>
      </c>
      <c r="B20" s="1538" t="s">
        <v>53</v>
      </c>
      <c r="C20" s="436">
        <v>50653.916388666999</v>
      </c>
      <c r="D20" s="436">
        <v>55404.784427036997</v>
      </c>
      <c r="E20" s="436">
        <v>64398.355937535998</v>
      </c>
      <c r="F20" s="436">
        <v>76363.255383851996</v>
      </c>
      <c r="G20" s="436">
        <v>80176.112872717</v>
      </c>
      <c r="H20" s="436">
        <v>83080.397844555002</v>
      </c>
      <c r="I20" s="436">
        <v>83140.646054145996</v>
      </c>
      <c r="J20" s="436">
        <v>82345.406328944999</v>
      </c>
      <c r="K20" s="436">
        <v>87429.259963735996</v>
      </c>
      <c r="L20" s="436">
        <v>85075.254862992995</v>
      </c>
      <c r="M20" s="436">
        <v>86081.244969221996</v>
      </c>
      <c r="N20" s="436">
        <v>86189.213081288995</v>
      </c>
      <c r="O20" s="436">
        <v>86916.632913944995</v>
      </c>
      <c r="P20" s="436">
        <v>87945.196928578996</v>
      </c>
      <c r="Q20" s="436">
        <v>92381.882735285995</v>
      </c>
      <c r="R20" s="436">
        <v>93861.052734978002</v>
      </c>
      <c r="S20" s="436">
        <v>92382.662237541997</v>
      </c>
      <c r="T20" s="436">
        <v>92712.377766097998</v>
      </c>
      <c r="U20" s="437"/>
    </row>
    <row r="21" spans="1:25" ht="18" customHeight="1">
      <c r="A21" s="213" t="s">
        <v>87</v>
      </c>
      <c r="B21" s="1538" t="s">
        <v>54</v>
      </c>
      <c r="C21" s="436">
        <v>55091.924094301001</v>
      </c>
      <c r="D21" s="436">
        <v>65137.701694271003</v>
      </c>
      <c r="E21" s="436">
        <v>71358.733245615993</v>
      </c>
      <c r="F21" s="436">
        <v>73661.321418890002</v>
      </c>
      <c r="G21" s="436">
        <v>77531.443811321005</v>
      </c>
      <c r="H21" s="436">
        <v>77604.671633806996</v>
      </c>
      <c r="I21" s="436">
        <v>78517.342422877002</v>
      </c>
      <c r="J21" s="436">
        <v>78854.188885648007</v>
      </c>
      <c r="K21" s="436">
        <v>78998.366975426005</v>
      </c>
      <c r="L21" s="436">
        <v>80353.354691667002</v>
      </c>
      <c r="M21" s="436">
        <v>81290.524157306005</v>
      </c>
      <c r="N21" s="436">
        <v>81894.549947923006</v>
      </c>
      <c r="O21" s="436">
        <v>81752.460220734007</v>
      </c>
      <c r="P21" s="436">
        <v>82371.619037791999</v>
      </c>
      <c r="Q21" s="436">
        <v>82764.401114253007</v>
      </c>
      <c r="R21" s="436">
        <v>82966.033191215</v>
      </c>
      <c r="S21" s="436">
        <v>80915.190444948006</v>
      </c>
      <c r="T21" s="436">
        <v>81649.842002403006</v>
      </c>
      <c r="U21" s="437"/>
    </row>
    <row r="22" spans="1:25" ht="18" customHeight="1">
      <c r="A22" s="213" t="s">
        <v>88</v>
      </c>
      <c r="B22" s="1538" t="s">
        <v>55</v>
      </c>
      <c r="C22" s="436">
        <v>99915.766544633007</v>
      </c>
      <c r="D22" s="436">
        <v>117244.341034343</v>
      </c>
      <c r="E22" s="436">
        <v>131336.74488785301</v>
      </c>
      <c r="F22" s="436">
        <v>162497.26505802199</v>
      </c>
      <c r="G22" s="436">
        <v>173747.495812746</v>
      </c>
      <c r="H22" s="436">
        <v>176059.630655246</v>
      </c>
      <c r="I22" s="436">
        <v>175252.32987022799</v>
      </c>
      <c r="J22" s="436">
        <v>176059.459943883</v>
      </c>
      <c r="K22" s="436">
        <v>180275.42911676801</v>
      </c>
      <c r="L22" s="436">
        <v>183830.341251604</v>
      </c>
      <c r="M22" s="436">
        <v>184799.692252337</v>
      </c>
      <c r="N22" s="436">
        <v>184317.83945832599</v>
      </c>
      <c r="O22" s="436">
        <v>184733.539458491</v>
      </c>
      <c r="P22" s="436">
        <v>186481.097186169</v>
      </c>
      <c r="Q22" s="436">
        <v>190847.51457381301</v>
      </c>
      <c r="R22" s="436">
        <v>191260.66314748101</v>
      </c>
      <c r="S22" s="436">
        <v>187612.04150720499</v>
      </c>
      <c r="T22" s="436">
        <v>186807.21559953201</v>
      </c>
      <c r="U22" s="437"/>
    </row>
    <row r="23" spans="1:25" ht="18" customHeight="1">
      <c r="A23" s="213" t="s">
        <v>120</v>
      </c>
      <c r="B23" s="1538" t="s">
        <v>56</v>
      </c>
      <c r="C23" s="436">
        <v>25373.771769925999</v>
      </c>
      <c r="D23" s="436">
        <v>29981.564599788999</v>
      </c>
      <c r="E23" s="436">
        <v>34259.656040340997</v>
      </c>
      <c r="F23" s="436">
        <v>36578.555780543</v>
      </c>
      <c r="G23" s="436">
        <v>42015.34149957</v>
      </c>
      <c r="H23" s="436">
        <v>42620.657146607002</v>
      </c>
      <c r="I23" s="436">
        <v>42307.314120381001</v>
      </c>
      <c r="J23" s="436">
        <v>42438.176032272</v>
      </c>
      <c r="K23" s="436">
        <v>43027.489452016001</v>
      </c>
      <c r="L23" s="436">
        <v>42075.750873308003</v>
      </c>
      <c r="M23" s="436">
        <v>44491.318451945997</v>
      </c>
      <c r="N23" s="436">
        <v>45724.822711936999</v>
      </c>
      <c r="O23" s="436">
        <v>45095.646575184997</v>
      </c>
      <c r="P23" s="436">
        <v>46303.111429065997</v>
      </c>
      <c r="Q23" s="436">
        <v>47292.031431148003</v>
      </c>
      <c r="R23" s="436">
        <v>46334.237722259997</v>
      </c>
      <c r="S23" s="436">
        <v>45233.9580747</v>
      </c>
      <c r="T23" s="436">
        <v>47217.874332152998</v>
      </c>
      <c r="U23" s="437"/>
    </row>
    <row r="24" spans="1:25" ht="18" customHeight="1">
      <c r="A24" s="213" t="s">
        <v>186</v>
      </c>
      <c r="B24" s="1539" t="s">
        <v>57</v>
      </c>
      <c r="C24" s="436">
        <v>20233.652419817001</v>
      </c>
      <c r="D24" s="436">
        <v>25803.398248696001</v>
      </c>
      <c r="E24" s="436">
        <v>32247.420427937999</v>
      </c>
      <c r="F24" s="436">
        <v>32442.224618692999</v>
      </c>
      <c r="G24" s="436">
        <v>31411.275482005</v>
      </c>
      <c r="H24" s="436">
        <v>31594.755274179999</v>
      </c>
      <c r="I24" s="436">
        <v>32364.439539745999</v>
      </c>
      <c r="J24" s="436">
        <v>34721.015415948001</v>
      </c>
      <c r="K24" s="436">
        <v>34265.545846000001</v>
      </c>
      <c r="L24" s="436">
        <v>35916.73907715</v>
      </c>
      <c r="M24" s="436">
        <v>36087.188688385999</v>
      </c>
      <c r="N24" s="436">
        <v>35416.960672859001</v>
      </c>
      <c r="O24" s="436">
        <v>34948.335787921998</v>
      </c>
      <c r="P24" s="436">
        <v>35735.975457749999</v>
      </c>
      <c r="Q24" s="436">
        <v>36541.023099746002</v>
      </c>
      <c r="R24" s="436">
        <v>36024.496097957002</v>
      </c>
      <c r="S24" s="436">
        <v>35631.850755833002</v>
      </c>
      <c r="T24" s="436">
        <v>36930.919803996003</v>
      </c>
      <c r="U24" s="437"/>
    </row>
    <row r="25" spans="1:25" ht="18" customHeight="1">
      <c r="A25" s="213" t="s">
        <v>187</v>
      </c>
      <c r="B25" s="1539" t="s">
        <v>58</v>
      </c>
      <c r="C25" s="436">
        <v>93604.640811623001</v>
      </c>
      <c r="D25" s="436">
        <v>105535.132317146</v>
      </c>
      <c r="E25" s="436">
        <v>112225.527080214</v>
      </c>
      <c r="F25" s="436">
        <v>114842.947646884</v>
      </c>
      <c r="G25" s="436">
        <v>125346.292917974</v>
      </c>
      <c r="H25" s="436">
        <v>124570.518222479</v>
      </c>
      <c r="I25" s="436">
        <v>124743.64276946</v>
      </c>
      <c r="J25" s="436">
        <v>126368.659685733</v>
      </c>
      <c r="K25" s="436">
        <v>126965.095612242</v>
      </c>
      <c r="L25" s="436">
        <v>127529.951226192</v>
      </c>
      <c r="M25" s="436">
        <v>128965.803302342</v>
      </c>
      <c r="N25" s="436">
        <v>129604.447237075</v>
      </c>
      <c r="O25" s="436">
        <v>131132.77805468001</v>
      </c>
      <c r="P25" s="436">
        <v>131247.25967870001</v>
      </c>
      <c r="Q25" s="436">
        <v>133284.51919061301</v>
      </c>
      <c r="R25" s="436">
        <v>133249.49424329301</v>
      </c>
      <c r="S25" s="436">
        <v>131110.35475316699</v>
      </c>
      <c r="T25" s="436">
        <v>132196.22226479501</v>
      </c>
      <c r="U25" s="437"/>
    </row>
    <row r="26" spans="1:25" ht="18" customHeight="1">
      <c r="A26" s="213" t="s">
        <v>188</v>
      </c>
      <c r="B26" s="1539" t="s">
        <v>59</v>
      </c>
      <c r="C26" s="436">
        <v>24179.866004436</v>
      </c>
      <c r="D26" s="436">
        <v>28621.444501779999</v>
      </c>
      <c r="E26" s="436">
        <v>28291.073176622001</v>
      </c>
      <c r="F26" s="436">
        <v>28571.990429976999</v>
      </c>
      <c r="G26" s="436">
        <v>29976.969171559002</v>
      </c>
      <c r="H26" s="436">
        <v>29889.023382292999</v>
      </c>
      <c r="I26" s="436">
        <v>30079.319063160001</v>
      </c>
      <c r="J26" s="436">
        <v>30387.564974553999</v>
      </c>
      <c r="K26" s="436">
        <v>30255.571589378</v>
      </c>
      <c r="L26" s="436">
        <v>30186.842821454</v>
      </c>
      <c r="M26" s="436">
        <v>30962.83225222</v>
      </c>
      <c r="N26" s="436">
        <v>30230.047811901</v>
      </c>
      <c r="O26" s="436">
        <v>30248.389647815002</v>
      </c>
      <c r="P26" s="436">
        <v>30422.885859785001</v>
      </c>
      <c r="Q26" s="436">
        <v>30702.588857834999</v>
      </c>
      <c r="R26" s="436">
        <v>30248.083082423</v>
      </c>
      <c r="S26" s="436">
        <v>29685.570490361999</v>
      </c>
      <c r="T26" s="436">
        <v>29918.593921551001</v>
      </c>
      <c r="U26" s="437"/>
    </row>
    <row r="27" spans="1:25" ht="18" customHeight="1">
      <c r="A27" s="213" t="s">
        <v>189</v>
      </c>
      <c r="B27" s="1538" t="s">
        <v>62</v>
      </c>
      <c r="C27" s="436">
        <v>5177.1991556410003</v>
      </c>
      <c r="D27" s="436">
        <v>5311.9357858359999</v>
      </c>
      <c r="E27" s="436">
        <v>5966.9193453070002</v>
      </c>
      <c r="F27" s="436">
        <v>6136.2429579330001</v>
      </c>
      <c r="G27" s="436">
        <v>6253.0485541730004</v>
      </c>
      <c r="H27" s="436">
        <v>6371.771284118</v>
      </c>
      <c r="I27" s="436">
        <v>6370.3386224169999</v>
      </c>
      <c r="J27" s="436">
        <v>6667.1600091609998</v>
      </c>
      <c r="K27" s="436">
        <v>6722.6091811599999</v>
      </c>
      <c r="L27" s="436">
        <v>6702.3208086799996</v>
      </c>
      <c r="M27" s="436">
        <v>6720.4291377449999</v>
      </c>
      <c r="N27" s="436">
        <v>6720.6295975109997</v>
      </c>
      <c r="O27" s="436">
        <v>6677.7790862330003</v>
      </c>
      <c r="P27" s="436">
        <v>6943.2156607959996</v>
      </c>
      <c r="Q27" s="436">
        <v>6937.4310018079996</v>
      </c>
      <c r="R27" s="436">
        <v>6679.5104413640001</v>
      </c>
      <c r="S27" s="436">
        <v>6311.8945196120003</v>
      </c>
      <c r="T27" s="436">
        <v>6443.0221326049996</v>
      </c>
      <c r="U27" s="437"/>
    </row>
    <row r="28" spans="1:25" ht="18" customHeight="1">
      <c r="A28" s="213" t="s">
        <v>190</v>
      </c>
      <c r="B28" s="1538" t="s">
        <v>61</v>
      </c>
      <c r="C28" s="436">
        <v>4412.066470535</v>
      </c>
      <c r="D28" s="436">
        <v>5206.5645822119996</v>
      </c>
      <c r="E28" s="436">
        <v>5860.1937306279997</v>
      </c>
      <c r="F28" s="436">
        <v>5703.8276358290004</v>
      </c>
      <c r="G28" s="436">
        <v>5899.3172352989995</v>
      </c>
      <c r="H28" s="436">
        <v>5755.4846536570003</v>
      </c>
      <c r="I28" s="436">
        <v>5749.5787924200004</v>
      </c>
      <c r="J28" s="436">
        <v>5766.9071938529996</v>
      </c>
      <c r="K28" s="436">
        <v>5941.1781100110002</v>
      </c>
      <c r="L28" s="436">
        <v>5978.9594953220003</v>
      </c>
      <c r="M28" s="436">
        <v>6307.6091240850001</v>
      </c>
      <c r="N28" s="436">
        <v>6244.5205396390002</v>
      </c>
      <c r="O28" s="436">
        <v>6328.5403125020002</v>
      </c>
      <c r="P28" s="436">
        <v>6284.3755089750002</v>
      </c>
      <c r="Q28" s="436">
        <v>6496.3174473950003</v>
      </c>
      <c r="R28" s="436">
        <v>6419.5525718890003</v>
      </c>
      <c r="S28" s="436">
        <v>6196.091142921</v>
      </c>
      <c r="T28" s="436">
        <v>6261.1165179509999</v>
      </c>
      <c r="U28" s="437"/>
    </row>
    <row r="29" spans="1:25" ht="18" customHeight="1">
      <c r="A29" s="213" t="s">
        <v>191</v>
      </c>
      <c r="B29" s="1539" t="s">
        <v>60</v>
      </c>
      <c r="C29" s="436">
        <v>19170.201071998999</v>
      </c>
      <c r="D29" s="436">
        <v>25940.399230849001</v>
      </c>
      <c r="E29" s="436">
        <v>29829.418643707999</v>
      </c>
      <c r="F29" s="436">
        <v>30489.357806052001</v>
      </c>
      <c r="G29" s="436">
        <v>32431.250393065999</v>
      </c>
      <c r="H29" s="436">
        <v>30006.258879870998</v>
      </c>
      <c r="I29" s="436">
        <v>29655.617152980001</v>
      </c>
      <c r="J29" s="436">
        <v>29994.154270497002</v>
      </c>
      <c r="K29" s="436">
        <v>30700.724092787001</v>
      </c>
      <c r="L29" s="436">
        <v>30462.091514628999</v>
      </c>
      <c r="M29" s="436">
        <v>33146.666029232001</v>
      </c>
      <c r="N29" s="436">
        <v>32443.706413922999</v>
      </c>
      <c r="O29" s="436">
        <v>31706.328491634002</v>
      </c>
      <c r="P29" s="436">
        <v>31848.397810999999</v>
      </c>
      <c r="Q29" s="436">
        <v>32102.355964678001</v>
      </c>
      <c r="R29" s="436">
        <v>32084.318367804</v>
      </c>
      <c r="S29" s="436">
        <v>32090.486112406001</v>
      </c>
      <c r="T29" s="436">
        <v>31503.970016520001</v>
      </c>
      <c r="U29" s="437"/>
    </row>
    <row r="30" spans="1:25" ht="18" customHeight="1">
      <c r="A30" s="213" t="s">
        <v>192</v>
      </c>
      <c r="B30" s="1538" t="s">
        <v>63</v>
      </c>
      <c r="C30" s="436">
        <v>28874.303829740998</v>
      </c>
      <c r="D30" s="436">
        <v>33363.523177743999</v>
      </c>
      <c r="E30" s="436">
        <v>35410.152346187999</v>
      </c>
      <c r="F30" s="436">
        <v>41473.856888898998</v>
      </c>
      <c r="G30" s="436">
        <v>42147.245641633999</v>
      </c>
      <c r="H30" s="436">
        <v>42850.505062540004</v>
      </c>
      <c r="I30" s="436">
        <v>43860.879612771001</v>
      </c>
      <c r="J30" s="436">
        <v>44659.900751205998</v>
      </c>
      <c r="K30" s="436">
        <v>45810.798236419003</v>
      </c>
      <c r="L30" s="436">
        <v>44743.625336924</v>
      </c>
      <c r="M30" s="436">
        <v>46848.558650427003</v>
      </c>
      <c r="N30" s="436">
        <v>45290.557183903002</v>
      </c>
      <c r="O30" s="436">
        <v>48443.667679470003</v>
      </c>
      <c r="P30" s="436">
        <v>47683.777216581999</v>
      </c>
      <c r="Q30" s="436">
        <v>46723.651901161</v>
      </c>
      <c r="R30" s="436">
        <v>43549.188327550997</v>
      </c>
      <c r="S30" s="436">
        <v>44430.495788840999</v>
      </c>
      <c r="T30" s="436">
        <v>46768.128800341001</v>
      </c>
      <c r="U30" s="437"/>
      <c r="V30" s="276"/>
      <c r="W30" s="276"/>
      <c r="X30" s="276"/>
      <c r="Y30" s="276"/>
    </row>
    <row r="31" spans="1:25" ht="18" customHeight="1">
      <c r="A31" s="213" t="s">
        <v>193</v>
      </c>
      <c r="B31" s="1538" t="s">
        <v>64</v>
      </c>
      <c r="C31" s="436">
        <v>93605.324225931996</v>
      </c>
      <c r="D31" s="436">
        <v>100216.71521225999</v>
      </c>
      <c r="E31" s="436">
        <v>104079.894954288</v>
      </c>
      <c r="F31" s="436">
        <v>126588.95880284499</v>
      </c>
      <c r="G31" s="436">
        <v>150411.209018714</v>
      </c>
      <c r="H31" s="436">
        <v>154701.91607759899</v>
      </c>
      <c r="I31" s="436">
        <v>156177.640054238</v>
      </c>
      <c r="J31" s="436">
        <v>157966.346536606</v>
      </c>
      <c r="K31" s="436">
        <v>160209.85401949499</v>
      </c>
      <c r="L31" s="436">
        <v>162758.28943507801</v>
      </c>
      <c r="M31" s="436">
        <v>165642.83751359701</v>
      </c>
      <c r="N31" s="436">
        <v>168618.656000149</v>
      </c>
      <c r="O31" s="436">
        <v>170917.065341382</v>
      </c>
      <c r="P31" s="436">
        <v>172195.04997581101</v>
      </c>
      <c r="Q31" s="436">
        <v>173657.554165815</v>
      </c>
      <c r="R31" s="436">
        <v>173029.754641073</v>
      </c>
      <c r="S31" s="436">
        <v>172826.62686393401</v>
      </c>
      <c r="T31" s="436">
        <v>174649.282578007</v>
      </c>
      <c r="U31" s="437"/>
      <c r="V31" s="276"/>
      <c r="W31" s="276"/>
      <c r="X31" s="276"/>
      <c r="Y31" s="276"/>
    </row>
    <row r="32" spans="1:25" ht="18" customHeight="1">
      <c r="A32" s="213" t="s">
        <v>194</v>
      </c>
      <c r="B32" s="1538" t="s">
        <v>65</v>
      </c>
      <c r="C32" s="436">
        <v>25098.157025224999</v>
      </c>
      <c r="D32" s="436">
        <v>30085.215218369998</v>
      </c>
      <c r="E32" s="436">
        <v>33166.983146084</v>
      </c>
      <c r="F32" s="436">
        <v>33058.862941191997</v>
      </c>
      <c r="G32" s="436">
        <v>34947.069016763002</v>
      </c>
      <c r="H32" s="436">
        <v>34515.044478996999</v>
      </c>
      <c r="I32" s="436">
        <v>35237.309094484001</v>
      </c>
      <c r="J32" s="436">
        <v>36151.809734882001</v>
      </c>
      <c r="K32" s="436">
        <v>36603.362833607003</v>
      </c>
      <c r="L32" s="436">
        <v>36326.014022014999</v>
      </c>
      <c r="M32" s="436">
        <v>35604.503014611997</v>
      </c>
      <c r="N32" s="436">
        <v>36383.074786962003</v>
      </c>
      <c r="O32" s="436">
        <v>36158.419037868996</v>
      </c>
      <c r="P32" s="436">
        <v>36251.685882837999</v>
      </c>
      <c r="Q32" s="436">
        <v>36770.354099324999</v>
      </c>
      <c r="R32" s="436">
        <v>36341.781936965999</v>
      </c>
      <c r="S32" s="436">
        <v>34831.656097865001</v>
      </c>
      <c r="T32" s="436">
        <v>35677.110870648001</v>
      </c>
      <c r="U32" s="437"/>
      <c r="V32" s="276"/>
      <c r="W32" s="276"/>
      <c r="X32" s="276"/>
      <c r="Y32" s="276"/>
    </row>
    <row r="33" spans="1:25" ht="18" customHeight="1">
      <c r="A33" s="213" t="s">
        <v>195</v>
      </c>
      <c r="B33" s="1538" t="s">
        <v>66</v>
      </c>
      <c r="C33" s="436">
        <v>12683.557386782</v>
      </c>
      <c r="D33" s="436">
        <v>13977.461847361999</v>
      </c>
      <c r="E33" s="436">
        <v>14438.600409793</v>
      </c>
      <c r="F33" s="436">
        <v>14201.615411409</v>
      </c>
      <c r="G33" s="436">
        <v>14548.524353602999</v>
      </c>
      <c r="H33" s="436">
        <v>14698.045233674</v>
      </c>
      <c r="I33" s="436">
        <v>14624.633846012999</v>
      </c>
      <c r="J33" s="436">
        <v>14737.836102125</v>
      </c>
      <c r="K33" s="436">
        <v>14755.107181032001</v>
      </c>
      <c r="L33" s="436">
        <v>14800.419682016</v>
      </c>
      <c r="M33" s="436">
        <v>14964.156527285</v>
      </c>
      <c r="N33" s="436">
        <v>14921.481397333</v>
      </c>
      <c r="O33" s="436">
        <v>14990.943204398</v>
      </c>
      <c r="P33" s="436">
        <v>15046.085395874001</v>
      </c>
      <c r="Q33" s="436">
        <v>15227.812697673</v>
      </c>
      <c r="R33" s="436">
        <v>15155.315445527</v>
      </c>
      <c r="S33" s="436">
        <v>14632.082893348999</v>
      </c>
      <c r="T33" s="436">
        <v>14988.316720315999</v>
      </c>
      <c r="U33" s="437"/>
      <c r="V33" s="276"/>
      <c r="W33" s="276"/>
      <c r="X33" s="276"/>
      <c r="Y33" s="276"/>
    </row>
    <row r="34" spans="1:25" ht="18" customHeight="1">
      <c r="A34" s="213" t="s">
        <v>196</v>
      </c>
      <c r="B34" s="1538" t="s">
        <v>67</v>
      </c>
      <c r="C34" s="436">
        <v>41178.714081589002</v>
      </c>
      <c r="D34" s="436">
        <v>46639.087638882003</v>
      </c>
      <c r="E34" s="436">
        <v>48021.690299102003</v>
      </c>
      <c r="F34" s="436">
        <v>49917.661991831999</v>
      </c>
      <c r="G34" s="436">
        <v>51241.194961979003</v>
      </c>
      <c r="H34" s="436">
        <v>48863.898885112998</v>
      </c>
      <c r="I34" s="436">
        <v>47397.850263943998</v>
      </c>
      <c r="J34" s="436">
        <v>47129.849443345003</v>
      </c>
      <c r="K34" s="436">
        <v>50698.807356272999</v>
      </c>
      <c r="L34" s="436">
        <v>51096.916943917</v>
      </c>
      <c r="M34" s="436">
        <v>51787.584231645997</v>
      </c>
      <c r="N34" s="436">
        <v>51342.936889816003</v>
      </c>
      <c r="O34" s="436">
        <v>51387.047891392001</v>
      </c>
      <c r="P34" s="436">
        <v>51299.721905290004</v>
      </c>
      <c r="Q34" s="436">
        <v>52648.883022219998</v>
      </c>
      <c r="R34" s="436">
        <v>52295.096730862999</v>
      </c>
      <c r="S34" s="436">
        <v>49680.620684761001</v>
      </c>
      <c r="T34" s="436">
        <v>48971.899984103999</v>
      </c>
      <c r="U34" s="437"/>
      <c r="V34" s="276"/>
      <c r="W34" s="276"/>
      <c r="X34" s="276"/>
      <c r="Y34" s="276"/>
    </row>
    <row r="35" spans="1:25" ht="18" customHeight="1">
      <c r="A35" s="213" t="s">
        <v>197</v>
      </c>
      <c r="B35" s="1539" t="s">
        <v>68</v>
      </c>
      <c r="C35" s="436">
        <v>7140.8338148800003</v>
      </c>
      <c r="D35" s="436">
        <v>8189.5321641459996</v>
      </c>
      <c r="E35" s="436">
        <v>9113.2877023090005</v>
      </c>
      <c r="F35" s="436">
        <v>10312.466678514</v>
      </c>
      <c r="G35" s="436">
        <v>11592.499141357999</v>
      </c>
      <c r="H35" s="436">
        <v>12523.040924131001</v>
      </c>
      <c r="I35" s="436">
        <v>12039.807423873001</v>
      </c>
      <c r="J35" s="436">
        <v>12896.77118799</v>
      </c>
      <c r="K35" s="436">
        <v>13727.665241798</v>
      </c>
      <c r="L35" s="436">
        <v>13769.200275951</v>
      </c>
      <c r="M35" s="436">
        <v>13424.388918125</v>
      </c>
      <c r="N35" s="436">
        <v>14085.340946111</v>
      </c>
      <c r="O35" s="436">
        <v>14478.611972896</v>
      </c>
      <c r="P35" s="436">
        <v>12623.822004109999</v>
      </c>
      <c r="Q35" s="436">
        <v>13464.771726984</v>
      </c>
      <c r="R35" s="436">
        <v>13309.751444308</v>
      </c>
      <c r="S35" s="436">
        <v>12636.919307128999</v>
      </c>
      <c r="T35" s="436">
        <v>13257.595230968</v>
      </c>
      <c r="U35" s="437"/>
    </row>
    <row r="36" spans="1:25" ht="18" customHeight="1">
      <c r="A36" s="213" t="s">
        <v>198</v>
      </c>
      <c r="B36" s="1539" t="s">
        <v>69</v>
      </c>
      <c r="C36" s="436">
        <v>14852.412420668999</v>
      </c>
      <c r="D36" s="436">
        <v>18067.933644060999</v>
      </c>
      <c r="E36" s="436">
        <v>17033.647693719999</v>
      </c>
      <c r="F36" s="436">
        <v>17962.051556982002</v>
      </c>
      <c r="G36" s="436">
        <v>17879.827629766001</v>
      </c>
      <c r="H36" s="436">
        <v>17451.913034075002</v>
      </c>
      <c r="I36" s="436">
        <v>17265.706321969999</v>
      </c>
      <c r="J36" s="436">
        <v>17499.437573094001</v>
      </c>
      <c r="K36" s="436">
        <v>16833.086757730998</v>
      </c>
      <c r="L36" s="436">
        <v>16610.518449973999</v>
      </c>
      <c r="M36" s="436">
        <v>17406.816035946002</v>
      </c>
      <c r="N36" s="436">
        <v>17402.090152974</v>
      </c>
      <c r="O36" s="436">
        <v>17352.676785815001</v>
      </c>
      <c r="P36" s="436">
        <v>17591.488777129998</v>
      </c>
      <c r="Q36" s="436">
        <v>17536.841245885</v>
      </c>
      <c r="R36" s="436">
        <v>16944.823436752999</v>
      </c>
      <c r="S36" s="436">
        <v>17052.128312158999</v>
      </c>
      <c r="T36" s="436">
        <v>16392.988836500001</v>
      </c>
      <c r="U36" s="437"/>
    </row>
    <row r="37" spans="1:25" ht="18" customHeight="1">
      <c r="A37" s="213" t="s">
        <v>199</v>
      </c>
      <c r="B37" s="1539" t="s">
        <v>328</v>
      </c>
      <c r="C37" s="436">
        <v>12864.91097898</v>
      </c>
      <c r="D37" s="436">
        <v>20541.370979702999</v>
      </c>
      <c r="E37" s="436">
        <v>18335.279030599999</v>
      </c>
      <c r="F37" s="436">
        <v>22097.466339925999</v>
      </c>
      <c r="G37" s="436">
        <v>26643.781450152001</v>
      </c>
      <c r="H37" s="436">
        <v>25785.090828531</v>
      </c>
      <c r="I37" s="436">
        <v>30096.663662486</v>
      </c>
      <c r="J37" s="436">
        <v>33755.069248278</v>
      </c>
      <c r="K37" s="436">
        <v>34642.685090375999</v>
      </c>
      <c r="L37" s="436">
        <v>32631.010172735001</v>
      </c>
      <c r="M37" s="436">
        <v>32403.538995097999</v>
      </c>
      <c r="N37" s="436">
        <v>34041.391579003997</v>
      </c>
      <c r="O37" s="436">
        <v>32213.368380223001</v>
      </c>
      <c r="P37" s="436">
        <v>31796.106465847999</v>
      </c>
      <c r="Q37" s="436">
        <v>36065.751470292002</v>
      </c>
      <c r="R37" s="436">
        <v>36396.269620972002</v>
      </c>
      <c r="S37" s="436">
        <v>39879.606722071003</v>
      </c>
      <c r="T37" s="436">
        <v>36624.910349748003</v>
      </c>
      <c r="U37" s="437"/>
    </row>
    <row r="38" spans="1:25" ht="25.15" customHeight="1" thickBot="1">
      <c r="A38" s="438" t="s">
        <v>71</v>
      </c>
      <c r="B38" s="439"/>
      <c r="C38" s="440">
        <f>SUM(C4:C37)</f>
        <v>5630447.7245247671</v>
      </c>
      <c r="D38" s="440">
        <v>6665390.2002391871</v>
      </c>
      <c r="E38" s="440">
        <v>7479462.5514919702</v>
      </c>
      <c r="F38" s="440">
        <v>8153589.9088061228</v>
      </c>
      <c r="G38" s="440">
        <v>8457929.0785522684</v>
      </c>
      <c r="H38" s="440">
        <v>8415282.2102849446</v>
      </c>
      <c r="I38" s="440">
        <v>8440844.5396196973</v>
      </c>
      <c r="J38" s="440">
        <v>8601220.2689817622</v>
      </c>
      <c r="K38" s="440">
        <v>8653013.7654954288</v>
      </c>
      <c r="L38" s="440">
        <v>8698703.3932629116</v>
      </c>
      <c r="M38" s="440">
        <v>8722034.8976468015</v>
      </c>
      <c r="N38" s="440">
        <v>8686719.884335611</v>
      </c>
      <c r="O38" s="440">
        <v>8649870.9477159288</v>
      </c>
      <c r="P38" s="440">
        <v>8720781.573310772</v>
      </c>
      <c r="Q38" s="440">
        <v>8751159.6055370048</v>
      </c>
      <c r="R38" s="440">
        <v>8835900.9615216199</v>
      </c>
      <c r="S38" s="440">
        <v>8837242.2605086081</v>
      </c>
      <c r="T38" s="440">
        <v>8879257.5397789143</v>
      </c>
      <c r="U38" s="862"/>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8">
    <mergeCell ref="A1:U1"/>
    <mergeCell ref="A2:B3"/>
    <mergeCell ref="C2:C3"/>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sqref="A1:S112"/>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268" t="s">
        <v>302</v>
      </c>
      <c r="B1" s="1269"/>
      <c r="C1" s="1269"/>
      <c r="D1" s="1269"/>
      <c r="E1" s="1269"/>
      <c r="F1" s="1269"/>
      <c r="G1" s="1269"/>
      <c r="H1" s="1269"/>
      <c r="I1" s="1269"/>
      <c r="J1" s="1269"/>
      <c r="K1" s="1269"/>
      <c r="L1" s="1269"/>
      <c r="M1" s="1269"/>
      <c r="N1" s="1269"/>
      <c r="O1" s="1269"/>
      <c r="P1" s="1269"/>
      <c r="Q1" s="1269"/>
      <c r="R1" s="1269"/>
      <c r="S1" s="1270"/>
    </row>
    <row r="2" spans="1:21" ht="22.35" customHeight="1">
      <c r="A2" s="1231" t="s">
        <v>419</v>
      </c>
      <c r="B2" s="1495" t="s">
        <v>277</v>
      </c>
      <c r="C2" s="1235" t="s">
        <v>842</v>
      </c>
      <c r="D2" s="1234">
        <v>2021</v>
      </c>
      <c r="E2" s="1234">
        <v>2022</v>
      </c>
      <c r="F2" s="1234">
        <v>2023</v>
      </c>
      <c r="G2" s="1234">
        <v>2024</v>
      </c>
      <c r="H2" s="1234"/>
      <c r="I2" s="1234"/>
      <c r="J2" s="1234"/>
      <c r="K2" s="1234"/>
      <c r="L2" s="1234"/>
      <c r="M2" s="1234"/>
      <c r="N2" s="1234"/>
      <c r="O2" s="1234"/>
      <c r="P2" s="1234"/>
      <c r="Q2" s="1234"/>
      <c r="R2" s="1234"/>
      <c r="S2" s="1135">
        <v>2025</v>
      </c>
    </row>
    <row r="3" spans="1:21" ht="22.35" customHeight="1">
      <c r="A3" s="1231"/>
      <c r="B3" s="1495"/>
      <c r="C3" s="1242"/>
      <c r="D3" s="1475"/>
      <c r="E3" s="1234"/>
      <c r="F3" s="1234"/>
      <c r="G3" s="776" t="s">
        <v>0</v>
      </c>
      <c r="H3" s="776" t="s">
        <v>1</v>
      </c>
      <c r="I3" s="776" t="s">
        <v>2</v>
      </c>
      <c r="J3" s="776" t="s">
        <v>3</v>
      </c>
      <c r="K3" s="776" t="s">
        <v>4</v>
      </c>
      <c r="L3" s="885" t="s">
        <v>5</v>
      </c>
      <c r="M3" s="885" t="s">
        <v>6</v>
      </c>
      <c r="N3" s="885" t="s">
        <v>267</v>
      </c>
      <c r="O3" s="885" t="s">
        <v>7</v>
      </c>
      <c r="P3" s="885" t="s">
        <v>13</v>
      </c>
      <c r="Q3" s="776" t="s">
        <v>14</v>
      </c>
      <c r="R3" s="885" t="s">
        <v>15</v>
      </c>
      <c r="S3" s="1144" t="s">
        <v>0</v>
      </c>
    </row>
    <row r="4" spans="1:21" ht="22.35" customHeight="1">
      <c r="A4" s="168" t="s">
        <v>430</v>
      </c>
      <c r="B4" s="1540"/>
      <c r="C4" s="1540"/>
      <c r="D4" s="1540"/>
      <c r="E4" s="1540"/>
      <c r="F4" s="1540"/>
      <c r="G4" s="1540"/>
      <c r="H4" s="1540"/>
      <c r="I4" s="1540"/>
      <c r="J4" s="1540"/>
      <c r="K4" s="1540"/>
      <c r="L4" s="1540"/>
      <c r="M4" s="1540"/>
      <c r="N4" s="1540"/>
      <c r="O4" s="1540"/>
      <c r="P4" s="1540"/>
      <c r="Q4" s="1540"/>
      <c r="R4" s="1540"/>
      <c r="S4" s="446"/>
    </row>
    <row r="5" spans="1:21" ht="22.35" customHeight="1">
      <c r="A5" s="355" t="s">
        <v>96</v>
      </c>
      <c r="B5" s="441">
        <v>2.1957412434632699</v>
      </c>
      <c r="C5" s="441">
        <v>1.9147227738639501</v>
      </c>
      <c r="D5" s="441">
        <v>1.7147965205676901</v>
      </c>
      <c r="E5" s="441">
        <v>1.91130657646012</v>
      </c>
      <c r="F5" s="441">
        <v>2.19725449406863</v>
      </c>
      <c r="G5" s="441">
        <v>2.13929971557168</v>
      </c>
      <c r="H5" s="441">
        <v>2.1561957332627402</v>
      </c>
      <c r="I5" s="441">
        <v>2.1564777165412599</v>
      </c>
      <c r="J5" s="441">
        <v>2.1473052483220498</v>
      </c>
      <c r="K5" s="441">
        <v>2.2142942659828702</v>
      </c>
      <c r="L5" s="441">
        <v>2.2434945677991598</v>
      </c>
      <c r="M5" s="441">
        <v>2.256005700082</v>
      </c>
      <c r="N5" s="441">
        <v>2.2506205744790799</v>
      </c>
      <c r="O5" s="441">
        <v>2.2978525151265301</v>
      </c>
      <c r="P5" s="441">
        <v>2.2910460119970701</v>
      </c>
      <c r="Q5" s="441">
        <v>2.3531400328044798</v>
      </c>
      <c r="R5" s="441">
        <v>2.41271962175718</v>
      </c>
      <c r="S5" s="1016">
        <v>2.3478576498202899</v>
      </c>
      <c r="T5" s="45"/>
      <c r="U5" s="441"/>
    </row>
    <row r="6" spans="1:21" ht="22.35" customHeight="1">
      <c r="A6" s="355" t="s">
        <v>431</v>
      </c>
      <c r="B6" s="441">
        <v>0.49764772188685402</v>
      </c>
      <c r="C6" s="441">
        <v>0.424097603365444</v>
      </c>
      <c r="D6" s="441">
        <v>0.16734818405471499</v>
      </c>
      <c r="E6" s="441">
        <v>1.01434078616284</v>
      </c>
      <c r="F6" s="441">
        <v>1.65875447352804</v>
      </c>
      <c r="G6" s="441">
        <v>1.6779036197800801</v>
      </c>
      <c r="H6" s="441">
        <v>1.68568074286666</v>
      </c>
      <c r="I6" s="441">
        <v>1.6235434999449401</v>
      </c>
      <c r="J6" s="441">
        <v>1.6331968513223201</v>
      </c>
      <c r="K6" s="441">
        <v>1.9606110252126101</v>
      </c>
      <c r="L6" s="441">
        <v>1.7249496735883101</v>
      </c>
      <c r="M6" s="441">
        <v>2.2191331241819698</v>
      </c>
      <c r="N6" s="441">
        <v>2.3206242825361101</v>
      </c>
      <c r="O6" s="441">
        <v>2.2849091506992298</v>
      </c>
      <c r="P6" s="441">
        <v>2.21989644910024</v>
      </c>
      <c r="Q6" s="441">
        <v>1.9287989814711799</v>
      </c>
      <c r="R6" s="441">
        <v>2.0340883317132898</v>
      </c>
      <c r="S6" s="1016">
        <v>1.9531866306155901</v>
      </c>
      <c r="T6" s="45"/>
      <c r="U6" s="441"/>
    </row>
    <row r="7" spans="1:21">
      <c r="A7" s="168" t="s">
        <v>432</v>
      </c>
      <c r="B7" s="1541"/>
      <c r="C7" s="1541"/>
      <c r="D7" s="1541"/>
      <c r="E7" s="1541"/>
      <c r="F7" s="1541"/>
      <c r="G7" s="1541"/>
      <c r="H7" s="1541"/>
      <c r="I7" s="1541"/>
      <c r="J7" s="1541"/>
      <c r="K7" s="1541"/>
      <c r="L7" s="1541"/>
      <c r="M7" s="1541"/>
      <c r="N7" s="1541"/>
      <c r="O7" s="1541"/>
      <c r="P7" s="1541"/>
      <c r="Q7" s="1541"/>
      <c r="R7" s="1541"/>
      <c r="S7" s="1017"/>
      <c r="T7" s="45"/>
      <c r="U7" s="442"/>
    </row>
    <row r="8" spans="1:21" ht="22.35" customHeight="1">
      <c r="A8" s="355" t="s">
        <v>96</v>
      </c>
      <c r="B8" s="441">
        <v>1.3127698431616499</v>
      </c>
      <c r="C8" s="441">
        <v>0.86081230620849702</v>
      </c>
      <c r="D8" s="441">
        <v>0.685453538756022</v>
      </c>
      <c r="E8" s="441">
        <v>0.667030461922556</v>
      </c>
      <c r="F8" s="441">
        <v>0.68913673967177103</v>
      </c>
      <c r="G8" s="441">
        <v>0.67609588257152398</v>
      </c>
      <c r="H8" s="441">
        <v>0.67496441050794098</v>
      </c>
      <c r="I8" s="441">
        <v>0.67758724548867</v>
      </c>
      <c r="J8" s="441">
        <v>0.67975318508084004</v>
      </c>
      <c r="K8" s="441">
        <v>0.66905810678934297</v>
      </c>
      <c r="L8" s="441">
        <v>0.66929364312566597</v>
      </c>
      <c r="M8" s="441">
        <v>0.652695326514666</v>
      </c>
      <c r="N8" s="441">
        <v>0.65178266056129897</v>
      </c>
      <c r="O8" s="441">
        <v>0.66511950569501099</v>
      </c>
      <c r="P8" s="441">
        <v>0.66370086275376095</v>
      </c>
      <c r="Q8" s="441">
        <v>0.66741034102428598</v>
      </c>
      <c r="R8" s="441">
        <v>0.67934505319043104</v>
      </c>
      <c r="S8" s="1016">
        <v>0.67758637343724504</v>
      </c>
      <c r="T8" s="45"/>
      <c r="U8" s="442"/>
    </row>
    <row r="9" spans="1:21" ht="22.35" customHeight="1">
      <c r="A9" s="355" t="s">
        <v>431</v>
      </c>
      <c r="B9" s="441">
        <v>0.44943369639092801</v>
      </c>
      <c r="C9" s="441">
        <v>0.284991151928985</v>
      </c>
      <c r="D9" s="441">
        <v>0.17304087772565699</v>
      </c>
      <c r="E9" s="441">
        <v>0.43157755396625902</v>
      </c>
      <c r="F9" s="441">
        <v>0.78279901815597097</v>
      </c>
      <c r="G9" s="441">
        <v>0.78251361304123801</v>
      </c>
      <c r="H9" s="441">
        <v>0.76775115621241197</v>
      </c>
      <c r="I9" s="441">
        <v>0.68612582858103899</v>
      </c>
      <c r="J9" s="441">
        <v>0.75008854523274004</v>
      </c>
      <c r="K9" s="441">
        <v>0.836725771728974</v>
      </c>
      <c r="L9" s="441">
        <v>0.81162067181781195</v>
      </c>
      <c r="M9" s="441">
        <v>0.82367634215940699</v>
      </c>
      <c r="N9" s="441">
        <v>0.83186671399094403</v>
      </c>
      <c r="O9" s="441">
        <v>0.84057796032391696</v>
      </c>
      <c r="P9" s="441">
        <v>0.83408837020598203</v>
      </c>
      <c r="Q9" s="441">
        <v>0.78541869661126695</v>
      </c>
      <c r="R9" s="441">
        <v>0.76403866590373104</v>
      </c>
      <c r="S9" s="1016">
        <v>0.77463704154581603</v>
      </c>
      <c r="T9" s="45"/>
      <c r="U9" s="444"/>
    </row>
    <row r="10" spans="1:21" ht="22.35" customHeight="1">
      <c r="A10" s="168" t="s">
        <v>433</v>
      </c>
      <c r="B10" s="1541"/>
      <c r="C10" s="1541"/>
      <c r="D10" s="1541"/>
      <c r="E10" s="1541"/>
      <c r="F10" s="1541"/>
      <c r="G10" s="1541"/>
      <c r="H10" s="1541"/>
      <c r="I10" s="1541"/>
      <c r="J10" s="1541"/>
      <c r="K10" s="1541"/>
      <c r="L10" s="1541"/>
      <c r="M10" s="1541"/>
      <c r="N10" s="1541"/>
      <c r="O10" s="1541"/>
      <c r="P10" s="1541"/>
      <c r="Q10" s="1541"/>
      <c r="R10" s="1541"/>
      <c r="S10" s="1017"/>
      <c r="T10" s="45"/>
      <c r="U10" s="444"/>
    </row>
    <row r="11" spans="1:21" ht="25.5">
      <c r="A11" s="356" t="s">
        <v>434</v>
      </c>
      <c r="B11" s="1541"/>
      <c r="C11" s="1541"/>
      <c r="D11" s="1541"/>
      <c r="E11" s="1541"/>
      <c r="F11" s="1541"/>
      <c r="G11" s="1541"/>
      <c r="H11" s="1541"/>
      <c r="I11" s="1541"/>
      <c r="J11" s="1541"/>
      <c r="K11" s="1541"/>
      <c r="L11" s="1541"/>
      <c r="M11" s="1541"/>
      <c r="N11" s="1541"/>
      <c r="O11" s="1541"/>
      <c r="P11" s="1541"/>
      <c r="Q11" s="1541"/>
      <c r="R11" s="1541"/>
      <c r="S11" s="1017"/>
      <c r="T11" s="45"/>
      <c r="U11" s="441"/>
    </row>
    <row r="12" spans="1:21" ht="22.35" customHeight="1">
      <c r="A12" s="355" t="s">
        <v>96</v>
      </c>
      <c r="B12" s="442">
        <v>6.9183643791634903</v>
      </c>
      <c r="C12" s="442">
        <v>4.2219811716929403</v>
      </c>
      <c r="D12" s="442">
        <v>2.9183354545830298</v>
      </c>
      <c r="E12" s="442">
        <v>3.9499501682376299</v>
      </c>
      <c r="F12" s="442">
        <v>4.7612028387985603</v>
      </c>
      <c r="G12" s="442">
        <v>4.68220718245915</v>
      </c>
      <c r="H12" s="442">
        <v>4.6242198868204403</v>
      </c>
      <c r="I12" s="442">
        <v>4.6166581559986897</v>
      </c>
      <c r="J12" s="442">
        <v>4.6513126365799797</v>
      </c>
      <c r="K12" s="442">
        <v>4.6767584229564401</v>
      </c>
      <c r="L12" s="442">
        <v>4.7028054996979201</v>
      </c>
      <c r="M12" s="442">
        <v>4.7776628045456402</v>
      </c>
      <c r="N12" s="442">
        <v>4.7876818034114903</v>
      </c>
      <c r="O12" s="442">
        <v>4.8077586512969104</v>
      </c>
      <c r="P12" s="442">
        <v>4.7801916385872198</v>
      </c>
      <c r="Q12" s="442">
        <v>4.7753366478551902</v>
      </c>
      <c r="R12" s="442">
        <v>4.91707387785336</v>
      </c>
      <c r="S12" s="1018">
        <v>4.8743406314115703</v>
      </c>
      <c r="T12" s="45"/>
      <c r="U12" s="441"/>
    </row>
    <row r="13" spans="1:21" ht="22.35" customHeight="1">
      <c r="A13" s="355" t="s">
        <v>431</v>
      </c>
      <c r="B13" s="442">
        <v>2.1113236422123398</v>
      </c>
      <c r="C13" s="442">
        <v>0.71924151159435601</v>
      </c>
      <c r="D13" s="442">
        <v>0.36849379745222999</v>
      </c>
      <c r="E13" s="442">
        <v>2.7432673456422498</v>
      </c>
      <c r="F13" s="442">
        <v>3.8548956062921902</v>
      </c>
      <c r="G13" s="442">
        <v>3.9769098273783801</v>
      </c>
      <c r="H13" s="442">
        <v>3.8836013093144501</v>
      </c>
      <c r="I13" s="442">
        <v>3.9469191366215099</v>
      </c>
      <c r="J13" s="442">
        <v>3.6965724622634002</v>
      </c>
      <c r="K13" s="442">
        <v>3.76322716657842</v>
      </c>
      <c r="L13" s="442">
        <v>3.6896854335631</v>
      </c>
      <c r="M13" s="442">
        <v>3.9227019207110199</v>
      </c>
      <c r="N13" s="442">
        <v>3.9396953889529498</v>
      </c>
      <c r="O13" s="442">
        <v>3.8273401144716099</v>
      </c>
      <c r="P13" s="442">
        <v>3.73608270718637</v>
      </c>
      <c r="Q13" s="442">
        <v>3.7085961955692301</v>
      </c>
      <c r="R13" s="442">
        <v>3.76216614558275</v>
      </c>
      <c r="S13" s="1018">
        <v>3.6816192956763198</v>
      </c>
      <c r="T13" s="45"/>
      <c r="U13" s="277"/>
    </row>
    <row r="14" spans="1:21" ht="25.5">
      <c r="A14" s="356" t="s">
        <v>435</v>
      </c>
      <c r="B14" s="1542"/>
      <c r="C14" s="1542"/>
      <c r="D14" s="1542"/>
      <c r="E14" s="1542"/>
      <c r="F14" s="1542"/>
      <c r="G14" s="1542"/>
      <c r="H14" s="1542"/>
      <c r="I14" s="1542"/>
      <c r="J14" s="1542"/>
      <c r="K14" s="1542"/>
      <c r="L14" s="1542"/>
      <c r="M14" s="1542"/>
      <c r="N14" s="1542"/>
      <c r="O14" s="1542"/>
      <c r="P14" s="1542"/>
      <c r="Q14" s="1542"/>
      <c r="R14" s="1542"/>
      <c r="S14" s="1019"/>
      <c r="T14" s="45"/>
      <c r="U14" s="441"/>
    </row>
    <row r="15" spans="1:21" ht="22.35" customHeight="1">
      <c r="A15" s="355" t="s">
        <v>96</v>
      </c>
      <c r="B15" s="442">
        <v>6.8375553851544799</v>
      </c>
      <c r="C15" s="442">
        <v>4.3948380236828601</v>
      </c>
      <c r="D15" s="442">
        <v>3.2053720979768898</v>
      </c>
      <c r="E15" s="442">
        <v>4.1836927776441799</v>
      </c>
      <c r="F15" s="442">
        <v>5.2442717021106002</v>
      </c>
      <c r="G15" s="442">
        <v>5.3708250549241399</v>
      </c>
      <c r="H15" s="442">
        <v>5.3877828093095896</v>
      </c>
      <c r="I15" s="442">
        <v>5.3556490316519803</v>
      </c>
      <c r="J15" s="442">
        <v>5.3222176521766098</v>
      </c>
      <c r="K15" s="442">
        <v>5.31262310429174</v>
      </c>
      <c r="L15" s="442">
        <v>5.3439414902927203</v>
      </c>
      <c r="M15" s="442">
        <v>5.41346871887791</v>
      </c>
      <c r="N15" s="442">
        <v>5.4748266005299504</v>
      </c>
      <c r="O15" s="442">
        <v>5.5217635742976601</v>
      </c>
      <c r="P15" s="442">
        <v>5.5296873721752</v>
      </c>
      <c r="Q15" s="442">
        <v>5.5295782964336802</v>
      </c>
      <c r="R15" s="442">
        <v>5.5444519610419603</v>
      </c>
      <c r="S15" s="1018">
        <v>5.56996372411884</v>
      </c>
      <c r="T15" s="45"/>
      <c r="U15" s="441"/>
    </row>
    <row r="16" spans="1:21" ht="22.35" customHeight="1">
      <c r="A16" s="355" t="s">
        <v>431</v>
      </c>
      <c r="B16" s="442">
        <v>2.6067319642571198</v>
      </c>
      <c r="C16" s="442">
        <v>1.0037338123767801</v>
      </c>
      <c r="D16" s="442">
        <v>0.499373172056509</v>
      </c>
      <c r="E16" s="442">
        <v>2.6028460922116099</v>
      </c>
      <c r="F16" s="442">
        <v>4.5685203661476503</v>
      </c>
      <c r="G16" s="442">
        <v>4.60851067036318</v>
      </c>
      <c r="H16" s="442">
        <v>4.5472830224086804</v>
      </c>
      <c r="I16" s="442">
        <v>4.4066378475965502</v>
      </c>
      <c r="J16" s="442">
        <v>4.51526228738597</v>
      </c>
      <c r="K16" s="442">
        <v>4.54096243545776</v>
      </c>
      <c r="L16" s="442">
        <v>4.6387216668771796</v>
      </c>
      <c r="M16" s="442">
        <v>4.6861660336959101</v>
      </c>
      <c r="N16" s="442">
        <v>4.6044990013294402</v>
      </c>
      <c r="O16" s="442">
        <v>4.6135157094231101</v>
      </c>
      <c r="P16" s="442">
        <v>4.5264206150158701</v>
      </c>
      <c r="Q16" s="442">
        <v>4.3835829949691396</v>
      </c>
      <c r="R16" s="442">
        <v>4.4098318828292902</v>
      </c>
      <c r="S16" s="1018">
        <v>4.4192656965667503</v>
      </c>
      <c r="T16" s="45"/>
      <c r="U16" s="277"/>
    </row>
    <row r="17" spans="1:21" ht="25.5">
      <c r="A17" s="356" t="s">
        <v>436</v>
      </c>
      <c r="B17" s="1543"/>
      <c r="C17" s="1543"/>
      <c r="D17" s="1543"/>
      <c r="E17" s="1543"/>
      <c r="F17" s="1543"/>
      <c r="G17" s="1543"/>
      <c r="H17" s="1543"/>
      <c r="I17" s="1543"/>
      <c r="J17" s="1543"/>
      <c r="K17" s="1543"/>
      <c r="L17" s="1543"/>
      <c r="M17" s="1543"/>
      <c r="N17" s="1543"/>
      <c r="O17" s="1543"/>
      <c r="P17" s="1543"/>
      <c r="Q17" s="1543"/>
      <c r="R17" s="1543"/>
      <c r="S17" s="1020"/>
      <c r="T17" s="45"/>
      <c r="U17" s="277"/>
    </row>
    <row r="18" spans="1:21" ht="22.35" customHeight="1">
      <c r="A18" s="355" t="s">
        <v>96</v>
      </c>
      <c r="B18" s="444">
        <v>7.0034180039327998</v>
      </c>
      <c r="C18" s="444">
        <v>5.118369896381</v>
      </c>
      <c r="D18" s="444">
        <v>3.52223249757429</v>
      </c>
      <c r="E18" s="444">
        <v>4.1571524504876702</v>
      </c>
      <c r="F18" s="444">
        <v>5.5190281135664101</v>
      </c>
      <c r="G18" s="444">
        <v>5.6119343130772998</v>
      </c>
      <c r="H18" s="444">
        <v>5.6588179220413499</v>
      </c>
      <c r="I18" s="444">
        <v>5.6892680152505299</v>
      </c>
      <c r="J18" s="444">
        <v>5.70130837515892</v>
      </c>
      <c r="K18" s="444">
        <v>5.6882732698479002</v>
      </c>
      <c r="L18" s="444">
        <v>5.4452135580599696</v>
      </c>
      <c r="M18" s="444">
        <v>5.4300857978516301</v>
      </c>
      <c r="N18" s="444">
        <v>5.4625407693874504</v>
      </c>
      <c r="O18" s="444">
        <v>5.5397747487279103</v>
      </c>
      <c r="P18" s="444">
        <v>5.5707862343976302</v>
      </c>
      <c r="Q18" s="444">
        <v>5.6732720370172798</v>
      </c>
      <c r="R18" s="444">
        <v>5.9724901909207198</v>
      </c>
      <c r="S18" s="1021">
        <v>6.0147721032058499</v>
      </c>
      <c r="T18" s="45"/>
      <c r="U18" s="442"/>
    </row>
    <row r="19" spans="1:21" ht="22.35" customHeight="1">
      <c r="A19" s="355" t="s">
        <v>431</v>
      </c>
      <c r="B19" s="444">
        <v>2.2634672200492498</v>
      </c>
      <c r="C19" s="444">
        <v>1.3840548943328299</v>
      </c>
      <c r="D19" s="444">
        <v>0.60316437584638505</v>
      </c>
      <c r="E19" s="444">
        <v>2.4517151790620502</v>
      </c>
      <c r="F19" s="444">
        <v>4.1940438813561096</v>
      </c>
      <c r="G19" s="444">
        <v>4.3615424626031496</v>
      </c>
      <c r="H19" s="444">
        <v>4.4054549510862504</v>
      </c>
      <c r="I19" s="444">
        <v>4.3315364942852996</v>
      </c>
      <c r="J19" s="444">
        <v>4.4156475333544902</v>
      </c>
      <c r="K19" s="444">
        <v>4.3308756752751796</v>
      </c>
      <c r="L19" s="444">
        <v>3.9505048586445999</v>
      </c>
      <c r="M19" s="444">
        <v>4.3670322338063299</v>
      </c>
      <c r="N19" s="444">
        <v>4.4871473632711698</v>
      </c>
      <c r="O19" s="444">
        <v>4.5227898648801803</v>
      </c>
      <c r="P19" s="444">
        <v>4.4408590237299697</v>
      </c>
      <c r="Q19" s="444">
        <v>4.4045090725878699</v>
      </c>
      <c r="R19" s="444">
        <v>4.3211618765207804</v>
      </c>
      <c r="S19" s="1021">
        <v>4.1310754372421901</v>
      </c>
      <c r="T19" s="45"/>
      <c r="U19" s="442"/>
    </row>
    <row r="20" spans="1:21" ht="25.5">
      <c r="A20" s="356" t="s">
        <v>437</v>
      </c>
      <c r="B20" s="1542"/>
      <c r="C20" s="1542"/>
      <c r="D20" s="1542"/>
      <c r="E20" s="1542"/>
      <c r="F20" s="1542"/>
      <c r="G20" s="1542"/>
      <c r="H20" s="1542"/>
      <c r="I20" s="1542"/>
      <c r="J20" s="1542"/>
      <c r="K20" s="1542"/>
      <c r="L20" s="1542"/>
      <c r="M20" s="1542"/>
      <c r="N20" s="1542"/>
      <c r="O20" s="1542"/>
      <c r="P20" s="1542"/>
      <c r="Q20" s="1542"/>
      <c r="R20" s="1542"/>
      <c r="S20" s="1019"/>
      <c r="T20" s="45"/>
      <c r="U20" s="192"/>
    </row>
    <row r="21" spans="1:21" ht="22.35" customHeight="1">
      <c r="A21" s="355" t="s">
        <v>96</v>
      </c>
      <c r="B21" s="444">
        <v>6.6453560050011999</v>
      </c>
      <c r="C21" s="444">
        <v>5.8023673075334496</v>
      </c>
      <c r="D21" s="444">
        <v>3.9900018241061499</v>
      </c>
      <c r="E21" s="444">
        <v>4.6833183260988704</v>
      </c>
      <c r="F21" s="444">
        <v>5.6625951288499996</v>
      </c>
      <c r="G21" s="444">
        <v>5.7825524481644699</v>
      </c>
      <c r="H21" s="444">
        <v>5.7059923228241001</v>
      </c>
      <c r="I21" s="444">
        <v>5.74037527830271</v>
      </c>
      <c r="J21" s="444">
        <v>5.7884840593845199</v>
      </c>
      <c r="K21" s="444">
        <v>5.8133878003314701</v>
      </c>
      <c r="L21" s="444">
        <v>5.7977011701750598</v>
      </c>
      <c r="M21" s="444">
        <v>5.8018746039730598</v>
      </c>
      <c r="N21" s="444">
        <v>5.8508885005944897</v>
      </c>
      <c r="O21" s="444">
        <v>5.8221486716249897</v>
      </c>
      <c r="P21" s="444">
        <v>5.8454709684387902</v>
      </c>
      <c r="Q21" s="444">
        <v>5.6692173166960798</v>
      </c>
      <c r="R21" s="444">
        <v>5.1385168404121604</v>
      </c>
      <c r="S21" s="1021">
        <v>5.1301496355697402</v>
      </c>
      <c r="T21" s="45"/>
      <c r="U21" s="442"/>
    </row>
    <row r="22" spans="1:21" ht="22.35" customHeight="1" thickBot="1">
      <c r="A22" s="357" t="s">
        <v>431</v>
      </c>
      <c r="B22" s="448">
        <v>1.7456630994945901</v>
      </c>
      <c r="C22" s="448">
        <v>1.4415672084932201</v>
      </c>
      <c r="D22" s="448">
        <v>0.66390922756506898</v>
      </c>
      <c r="E22" s="448">
        <v>2.04929177374011</v>
      </c>
      <c r="F22" s="448">
        <v>3.1625433877336699</v>
      </c>
      <c r="G22" s="448">
        <v>3.0003732712861</v>
      </c>
      <c r="H22" s="448">
        <v>2.9925468546220499</v>
      </c>
      <c r="I22" s="448">
        <v>3.0280027161408598</v>
      </c>
      <c r="J22" s="448">
        <v>3.03270461387228</v>
      </c>
      <c r="K22" s="448">
        <v>3.0808578817188499</v>
      </c>
      <c r="L22" s="448">
        <v>3.1156868047936399</v>
      </c>
      <c r="M22" s="448">
        <v>3.16141893029141</v>
      </c>
      <c r="N22" s="448">
        <v>3.4000142367845698</v>
      </c>
      <c r="O22" s="448">
        <v>3.4324885013809001</v>
      </c>
      <c r="P22" s="448">
        <v>3.4370658397808902</v>
      </c>
      <c r="Q22" s="448">
        <v>3.3721315178808098</v>
      </c>
      <c r="R22" s="448">
        <v>3.3580681583632899</v>
      </c>
      <c r="S22" s="1022">
        <v>3.3733161107104301</v>
      </c>
      <c r="T22" s="45"/>
      <c r="U22" s="442"/>
    </row>
    <row r="23" spans="1:21" s="172" customFormat="1" ht="22.35" hidden="1" customHeight="1" thickBot="1">
      <c r="A23" s="1023" t="s">
        <v>246</v>
      </c>
      <c r="B23" s="354"/>
      <c r="C23" s="354"/>
      <c r="D23" s="354"/>
      <c r="E23" s="354"/>
      <c r="F23" s="354"/>
      <c r="G23" s="354"/>
      <c r="H23" s="354"/>
      <c r="I23" s="354"/>
      <c r="J23" s="354"/>
      <c r="K23" s="354"/>
      <c r="L23" s="354"/>
      <c r="M23" s="354"/>
      <c r="N23" s="354"/>
      <c r="O23" s="354"/>
      <c r="P23" s="354"/>
      <c r="Q23" s="354"/>
      <c r="R23" s="354"/>
      <c r="S23" s="1544"/>
      <c r="U23" s="443"/>
    </row>
    <row r="24" spans="1:21" ht="75" customHeight="1">
      <c r="A24" s="1268" t="s">
        <v>303</v>
      </c>
      <c r="B24" s="1269"/>
      <c r="C24" s="1269"/>
      <c r="D24" s="1269"/>
      <c r="E24" s="1269"/>
      <c r="F24" s="1269"/>
      <c r="G24" s="1269"/>
      <c r="H24" s="1269"/>
      <c r="I24" s="1269"/>
      <c r="J24" s="1269"/>
      <c r="K24" s="1269"/>
      <c r="L24" s="1269"/>
      <c r="M24" s="1269"/>
      <c r="N24" s="1269"/>
      <c r="O24" s="1269"/>
      <c r="P24" s="1269"/>
      <c r="Q24" s="1269"/>
      <c r="R24" s="1269"/>
      <c r="S24" s="1270"/>
      <c r="U24" s="444"/>
    </row>
    <row r="25" spans="1:21" ht="22.35" customHeight="1">
      <c r="A25" s="1231" t="s">
        <v>419</v>
      </c>
      <c r="B25" s="1495" t="s">
        <v>277</v>
      </c>
      <c r="C25" s="1235" t="s">
        <v>842</v>
      </c>
      <c r="D25" s="1234">
        <v>2021</v>
      </c>
      <c r="E25" s="1234">
        <v>2022</v>
      </c>
      <c r="F25" s="1234">
        <v>2023</v>
      </c>
      <c r="G25" s="1234">
        <v>2024</v>
      </c>
      <c r="H25" s="1234"/>
      <c r="I25" s="1234"/>
      <c r="J25" s="1234"/>
      <c r="K25" s="1234"/>
      <c r="L25" s="1234"/>
      <c r="M25" s="1234"/>
      <c r="N25" s="1234"/>
      <c r="O25" s="1234"/>
      <c r="P25" s="1234"/>
      <c r="Q25" s="1234"/>
      <c r="R25" s="1234"/>
      <c r="S25" s="1135">
        <v>2025</v>
      </c>
      <c r="U25" s="444"/>
    </row>
    <row r="26" spans="1:21" ht="22.35" customHeight="1">
      <c r="A26" s="1231"/>
      <c r="B26" s="1495"/>
      <c r="C26" s="1242"/>
      <c r="D26" s="1475"/>
      <c r="E26" s="1234"/>
      <c r="F26" s="1234"/>
      <c r="G26" s="776" t="s">
        <v>0</v>
      </c>
      <c r="H26" s="776" t="s">
        <v>1</v>
      </c>
      <c r="I26" s="776" t="s">
        <v>2</v>
      </c>
      <c r="J26" s="776" t="s">
        <v>3</v>
      </c>
      <c r="K26" s="776" t="s">
        <v>4</v>
      </c>
      <c r="L26" s="885" t="s">
        <v>5</v>
      </c>
      <c r="M26" s="885" t="s">
        <v>6</v>
      </c>
      <c r="N26" s="885" t="s">
        <v>267</v>
      </c>
      <c r="O26" s="885" t="s">
        <v>7</v>
      </c>
      <c r="P26" s="885" t="s">
        <v>13</v>
      </c>
      <c r="Q26" s="776" t="s">
        <v>14</v>
      </c>
      <c r="R26" s="885" t="s">
        <v>15</v>
      </c>
      <c r="S26" s="1144" t="s">
        <v>0</v>
      </c>
      <c r="U26" s="192"/>
    </row>
    <row r="27" spans="1:21" ht="22.35" customHeight="1">
      <c r="A27" s="168" t="s">
        <v>430</v>
      </c>
      <c r="B27" s="1540"/>
      <c r="C27" s="1540"/>
      <c r="D27" s="1540"/>
      <c r="E27" s="1540"/>
      <c r="F27" s="1540"/>
      <c r="G27" s="1540"/>
      <c r="H27" s="1540"/>
      <c r="I27" s="1540"/>
      <c r="J27" s="1540"/>
      <c r="K27" s="1540"/>
      <c r="L27" s="1540"/>
      <c r="M27" s="1540"/>
      <c r="N27" s="1540"/>
      <c r="O27" s="1540"/>
      <c r="P27" s="1540"/>
      <c r="Q27" s="1540"/>
      <c r="R27" s="1540"/>
      <c r="S27" s="446"/>
      <c r="U27" s="444"/>
    </row>
    <row r="28" spans="1:21" ht="22.35" customHeight="1">
      <c r="A28" s="355" t="s">
        <v>96</v>
      </c>
      <c r="B28" s="191">
        <v>2.4031694985251701</v>
      </c>
      <c r="C28" s="191">
        <v>2.0559540450387201</v>
      </c>
      <c r="D28" s="441">
        <v>1.9498151878911101</v>
      </c>
      <c r="E28" s="441">
        <v>2.2024168543407199</v>
      </c>
      <c r="F28" s="441">
        <v>2.5674973644513002</v>
      </c>
      <c r="G28" s="441">
        <v>2.47282890261069</v>
      </c>
      <c r="H28" s="441">
        <v>2.5001109708123299</v>
      </c>
      <c r="I28" s="441">
        <v>2.4930132425487899</v>
      </c>
      <c r="J28" s="441">
        <v>2.4919933493428998</v>
      </c>
      <c r="K28" s="441">
        <v>2.5842083204616699</v>
      </c>
      <c r="L28" s="441">
        <v>2.6326711176541102</v>
      </c>
      <c r="M28" s="441">
        <v>2.6832759514809301</v>
      </c>
      <c r="N28" s="441">
        <v>2.70912763013949</v>
      </c>
      <c r="O28" s="441">
        <v>2.7483175688657702</v>
      </c>
      <c r="P28" s="441">
        <v>2.7534207408081199</v>
      </c>
      <c r="Q28" s="441">
        <v>2.8354140703164599</v>
      </c>
      <c r="R28" s="441">
        <v>2.8246404141016099</v>
      </c>
      <c r="S28" s="1016">
        <v>2.78743148543102</v>
      </c>
      <c r="U28" s="444"/>
    </row>
    <row r="29" spans="1:21" ht="22.35" customHeight="1">
      <c r="A29" s="355" t="s">
        <v>431</v>
      </c>
      <c r="B29" s="191">
        <v>0.42983274440337799</v>
      </c>
      <c r="C29" s="191">
        <v>0.49446198634856903</v>
      </c>
      <c r="D29" s="441">
        <v>0.16690457069044601</v>
      </c>
      <c r="E29" s="441">
        <v>1.19090993317959</v>
      </c>
      <c r="F29" s="441">
        <v>1.555701661956</v>
      </c>
      <c r="G29" s="441">
        <v>1.5897787112984401</v>
      </c>
      <c r="H29" s="441">
        <v>1.6721309259188799</v>
      </c>
      <c r="I29" s="441">
        <v>1.54609963037927</v>
      </c>
      <c r="J29" s="441">
        <v>1.46743973240579</v>
      </c>
      <c r="K29" s="441">
        <v>2.0729545072406901</v>
      </c>
      <c r="L29" s="441">
        <v>1.6070916596223801</v>
      </c>
      <c r="M29" s="441">
        <v>2.3879947132836401</v>
      </c>
      <c r="N29" s="441">
        <v>2.51844958176516</v>
      </c>
      <c r="O29" s="441">
        <v>2.4261509251287898</v>
      </c>
      <c r="P29" s="441">
        <v>2.3243232952109598</v>
      </c>
      <c r="Q29" s="441">
        <v>1.7843938823126999</v>
      </c>
      <c r="R29" s="441">
        <v>2.0030709578349302</v>
      </c>
      <c r="S29" s="1016">
        <v>1.92173454280964</v>
      </c>
    </row>
    <row r="30" spans="1:21" ht="22.35" customHeight="1">
      <c r="A30" s="168" t="s">
        <v>432</v>
      </c>
      <c r="B30" s="1545"/>
      <c r="C30" s="1545"/>
      <c r="D30" s="1541"/>
      <c r="E30" s="1541"/>
      <c r="F30" s="1541"/>
      <c r="G30" s="1541"/>
      <c r="H30" s="1541"/>
      <c r="I30" s="1541"/>
      <c r="J30" s="1541"/>
      <c r="K30" s="1541"/>
      <c r="L30" s="1541"/>
      <c r="M30" s="1541"/>
      <c r="N30" s="1541"/>
      <c r="O30" s="1541"/>
      <c r="P30" s="1541"/>
      <c r="Q30" s="1541"/>
      <c r="R30" s="1541"/>
      <c r="S30" s="1017"/>
    </row>
    <row r="31" spans="1:21" ht="22.35" customHeight="1">
      <c r="A31" s="355" t="s">
        <v>96</v>
      </c>
      <c r="B31" s="445">
        <v>1.2081364603154501</v>
      </c>
      <c r="C31" s="445">
        <v>0.84832550205477197</v>
      </c>
      <c r="D31" s="441">
        <v>0.62079920628278995</v>
      </c>
      <c r="E31" s="441">
        <v>0.60714208354786503</v>
      </c>
      <c r="F31" s="441">
        <v>0.60902735230243699</v>
      </c>
      <c r="G31" s="441">
        <v>0.61278769541009503</v>
      </c>
      <c r="H31" s="441">
        <v>0.618890412984478</v>
      </c>
      <c r="I31" s="441">
        <v>0.62628156913017896</v>
      </c>
      <c r="J31" s="441">
        <v>0.62086839127913296</v>
      </c>
      <c r="K31" s="441">
        <v>0.62461443487562596</v>
      </c>
      <c r="L31" s="441">
        <v>0.62876522302438698</v>
      </c>
      <c r="M31" s="441">
        <v>0.62316103659287503</v>
      </c>
      <c r="N31" s="441">
        <v>0.62796181425750697</v>
      </c>
      <c r="O31" s="441">
        <v>0.64082349646958403</v>
      </c>
      <c r="P31" s="441">
        <v>0.65192129606405502</v>
      </c>
      <c r="Q31" s="441">
        <v>0.65819184162539901</v>
      </c>
      <c r="R31" s="441">
        <v>0.67606009981570203</v>
      </c>
      <c r="S31" s="1016">
        <v>0.67905635856840196</v>
      </c>
    </row>
    <row r="32" spans="1:21" ht="22.35" customHeight="1">
      <c r="A32" s="355" t="s">
        <v>431</v>
      </c>
      <c r="B32" s="445">
        <v>0.44754962217878302</v>
      </c>
      <c r="C32" s="445">
        <v>0.313097001180353</v>
      </c>
      <c r="D32" s="441">
        <v>0.20022503568206801</v>
      </c>
      <c r="E32" s="441">
        <v>0.20663410715112901</v>
      </c>
      <c r="F32" s="441">
        <v>0.202586330143563</v>
      </c>
      <c r="G32" s="441">
        <v>0.20377668373676799</v>
      </c>
      <c r="H32" s="441">
        <v>0.203844792725104</v>
      </c>
      <c r="I32" s="441">
        <v>0.20365041328122599</v>
      </c>
      <c r="J32" s="441">
        <v>0.20352254028280201</v>
      </c>
      <c r="K32" s="441">
        <v>0.20367746854223001</v>
      </c>
      <c r="L32" s="441">
        <v>0.203623044539848</v>
      </c>
      <c r="M32" s="441">
        <v>0.20278802413857999</v>
      </c>
      <c r="N32" s="441">
        <v>0.20366905425541099</v>
      </c>
      <c r="O32" s="441">
        <v>0.202646623402857</v>
      </c>
      <c r="P32" s="441">
        <v>0.20177161467369101</v>
      </c>
      <c r="Q32" s="441">
        <v>0.20024046282111299</v>
      </c>
      <c r="R32" s="441">
        <v>0.199893154628148</v>
      </c>
      <c r="S32" s="1016">
        <v>0.20086376595991101</v>
      </c>
    </row>
    <row r="33" spans="1:19" ht="22.35" customHeight="1">
      <c r="A33" s="168" t="s">
        <v>433</v>
      </c>
      <c r="B33" s="1545"/>
      <c r="C33" s="1545"/>
      <c r="D33" s="1541"/>
      <c r="E33" s="1541"/>
      <c r="F33" s="1541"/>
      <c r="G33" s="1541"/>
      <c r="H33" s="1541"/>
      <c r="I33" s="1541"/>
      <c r="J33" s="1541"/>
      <c r="K33" s="1541"/>
      <c r="L33" s="1541"/>
      <c r="M33" s="1541"/>
      <c r="N33" s="1541"/>
      <c r="O33" s="1541"/>
      <c r="P33" s="1541"/>
      <c r="Q33" s="1541"/>
      <c r="R33" s="1541"/>
      <c r="S33" s="1017"/>
    </row>
    <row r="34" spans="1:19" ht="25.5">
      <c r="A34" s="356" t="s">
        <v>434</v>
      </c>
      <c r="B34" s="1546"/>
      <c r="C34" s="1546"/>
      <c r="D34" s="1541"/>
      <c r="E34" s="1541"/>
      <c r="F34" s="1541"/>
      <c r="G34" s="1541"/>
      <c r="H34" s="1541"/>
      <c r="I34" s="1541"/>
      <c r="J34" s="1541"/>
      <c r="K34" s="1541"/>
      <c r="L34" s="1541"/>
      <c r="M34" s="1541"/>
      <c r="N34" s="1541"/>
      <c r="O34" s="1541"/>
      <c r="P34" s="1541"/>
      <c r="Q34" s="1541"/>
      <c r="R34" s="1541"/>
      <c r="S34" s="1017"/>
    </row>
    <row r="35" spans="1:19" ht="22.35" customHeight="1">
      <c r="A35" s="355" t="s">
        <v>96</v>
      </c>
      <c r="B35" s="445">
        <v>6.8193083002992401</v>
      </c>
      <c r="C35" s="445">
        <v>3.7386804703668801</v>
      </c>
      <c r="D35" s="442">
        <v>2.5311183132700701</v>
      </c>
      <c r="E35" s="442">
        <v>3.5946389716426199</v>
      </c>
      <c r="F35" s="442">
        <v>4.2754644005618898</v>
      </c>
      <c r="G35" s="442">
        <v>4.3947905248306096</v>
      </c>
      <c r="H35" s="442">
        <v>4.3386983775382397</v>
      </c>
      <c r="I35" s="442">
        <v>4.3355006310260302</v>
      </c>
      <c r="J35" s="442">
        <v>4.4549426640346397</v>
      </c>
      <c r="K35" s="442">
        <v>4.4210817885202998</v>
      </c>
      <c r="L35" s="442">
        <v>4.2934795762581697</v>
      </c>
      <c r="M35" s="442">
        <v>4.4142884226209702</v>
      </c>
      <c r="N35" s="442">
        <v>4.4678250151460697</v>
      </c>
      <c r="O35" s="442">
        <v>4.4250738770104698</v>
      </c>
      <c r="P35" s="442">
        <v>4.3795483788837499</v>
      </c>
      <c r="Q35" s="442">
        <v>4.4926254695329897</v>
      </c>
      <c r="R35" s="442">
        <v>4.4571893208921702</v>
      </c>
      <c r="S35" s="1018">
        <v>4.5654348463317103</v>
      </c>
    </row>
    <row r="36" spans="1:19" ht="22.35" customHeight="1">
      <c r="A36" s="355" t="s">
        <v>431</v>
      </c>
      <c r="B36" s="445">
        <v>2.1181575977523801</v>
      </c>
      <c r="C36" s="445">
        <v>0.64679069973751901</v>
      </c>
      <c r="D36" s="442">
        <v>0.31069201211696401</v>
      </c>
      <c r="E36" s="442">
        <v>2.80380854434646</v>
      </c>
      <c r="F36" s="442">
        <v>3.6226964784152398</v>
      </c>
      <c r="G36" s="878">
        <v>3.9832028741027399</v>
      </c>
      <c r="H36" s="878">
        <v>3.9124015214133201</v>
      </c>
      <c r="I36" s="878">
        <v>3.8763142958520298</v>
      </c>
      <c r="J36" s="878">
        <v>3.5252428740016302</v>
      </c>
      <c r="K36" s="878">
        <v>3.2055640848430098</v>
      </c>
      <c r="L36" s="878">
        <v>3.3020345157770801</v>
      </c>
      <c r="M36" s="878">
        <v>3.5991951671556199</v>
      </c>
      <c r="N36" s="878">
        <v>3.6961121738860898</v>
      </c>
      <c r="O36" s="878">
        <v>3.59823323393893</v>
      </c>
      <c r="P36" s="878">
        <v>3.5223144101522301</v>
      </c>
      <c r="Q36" s="878">
        <v>3.7216041059410601</v>
      </c>
      <c r="R36" s="878">
        <v>3.5469610665554199</v>
      </c>
      <c r="S36" s="1024">
        <v>3.4577262859236799</v>
      </c>
    </row>
    <row r="37" spans="1:19" ht="25.5">
      <c r="A37" s="356" t="s">
        <v>435</v>
      </c>
      <c r="B37" s="1547"/>
      <c r="C37" s="1547"/>
      <c r="D37" s="1542"/>
      <c r="E37" s="1542"/>
      <c r="F37" s="1542"/>
      <c r="G37" s="1542"/>
      <c r="H37" s="1542"/>
      <c r="I37" s="1542"/>
      <c r="J37" s="1542"/>
      <c r="K37" s="1542"/>
      <c r="L37" s="1542"/>
      <c r="M37" s="1542"/>
      <c r="N37" s="1542"/>
      <c r="O37" s="1542"/>
      <c r="P37" s="1542"/>
      <c r="Q37" s="1542"/>
      <c r="R37" s="1542"/>
      <c r="S37" s="1019"/>
    </row>
    <row r="38" spans="1:19" ht="22.35" customHeight="1">
      <c r="A38" s="355" t="s">
        <v>96</v>
      </c>
      <c r="B38" s="445">
        <v>6.4528383521895298</v>
      </c>
      <c r="C38" s="445">
        <v>3.7708293023694601</v>
      </c>
      <c r="D38" s="442">
        <v>2.7702037604238798</v>
      </c>
      <c r="E38" s="442">
        <v>3.7692701750470099</v>
      </c>
      <c r="F38" s="442">
        <v>5.2174778348663198</v>
      </c>
      <c r="G38" s="878">
        <v>5.4097204795315701</v>
      </c>
      <c r="H38" s="878">
        <v>5.4287307300115097</v>
      </c>
      <c r="I38" s="878">
        <v>5.4094905063693899</v>
      </c>
      <c r="J38" s="878">
        <v>5.33283956005722</v>
      </c>
      <c r="K38" s="878">
        <v>5.3222943740352804</v>
      </c>
      <c r="L38" s="878">
        <v>5.3474279935089903</v>
      </c>
      <c r="M38" s="878">
        <v>5.4004099962597696</v>
      </c>
      <c r="N38" s="878">
        <v>5.48674597259539</v>
      </c>
      <c r="O38" s="878">
        <v>5.5580688516684997</v>
      </c>
      <c r="P38" s="878">
        <v>5.5673688638729901</v>
      </c>
      <c r="Q38" s="878">
        <v>5.4997776316435401</v>
      </c>
      <c r="R38" s="878">
        <v>5.46970836705934</v>
      </c>
      <c r="S38" s="1024">
        <v>5.5490559982135697</v>
      </c>
    </row>
    <row r="39" spans="1:19" ht="22.35" customHeight="1">
      <c r="A39" s="355" t="s">
        <v>431</v>
      </c>
      <c r="B39" s="445">
        <v>2.8336663623755598</v>
      </c>
      <c r="C39" s="445">
        <v>1.0627987634817699</v>
      </c>
      <c r="D39" s="442">
        <v>0.402958228173318</v>
      </c>
      <c r="E39" s="442">
        <v>2.54726339377302</v>
      </c>
      <c r="F39" s="442">
        <v>4.88764147508327</v>
      </c>
      <c r="G39" s="878">
        <v>4.9065042725243799</v>
      </c>
      <c r="H39" s="878">
        <v>4.7856868877739496</v>
      </c>
      <c r="I39" s="878">
        <v>4.4869679590723202</v>
      </c>
      <c r="J39" s="878">
        <v>4.6699800987789803</v>
      </c>
      <c r="K39" s="878">
        <v>4.7138862930301197</v>
      </c>
      <c r="L39" s="878">
        <v>4.7880457555126004</v>
      </c>
      <c r="M39" s="878">
        <v>4.8341372288928399</v>
      </c>
      <c r="N39" s="878">
        <v>4.6414856760324898</v>
      </c>
      <c r="O39" s="878">
        <v>4.7429168125474002</v>
      </c>
      <c r="P39" s="878">
        <v>4.6912424041123302</v>
      </c>
      <c r="Q39" s="878">
        <v>4.5094303421022799</v>
      </c>
      <c r="R39" s="878">
        <v>4.5882219327835196</v>
      </c>
      <c r="S39" s="1024">
        <v>4.6572863285289996</v>
      </c>
    </row>
    <row r="40" spans="1:19" ht="25.5">
      <c r="A40" s="356" t="s">
        <v>436</v>
      </c>
      <c r="B40" s="1547"/>
      <c r="C40" s="1547"/>
      <c r="D40" s="1543"/>
      <c r="E40" s="1543"/>
      <c r="F40" s="1543"/>
      <c r="G40" s="1543"/>
      <c r="H40" s="1543"/>
      <c r="I40" s="1543"/>
      <c r="J40" s="1543"/>
      <c r="K40" s="1543"/>
      <c r="L40" s="1543"/>
      <c r="M40" s="1543"/>
      <c r="N40" s="1543"/>
      <c r="O40" s="1543"/>
      <c r="P40" s="1543"/>
      <c r="Q40" s="1543"/>
      <c r="R40" s="1543"/>
      <c r="S40" s="1020"/>
    </row>
    <row r="41" spans="1:19" ht="22.35" customHeight="1">
      <c r="A41" s="355" t="s">
        <v>96</v>
      </c>
      <c r="B41" s="445">
        <v>6.3618965657280997</v>
      </c>
      <c r="C41" s="445">
        <v>4.5206559027668796</v>
      </c>
      <c r="D41" s="444">
        <v>3.1239122814865099</v>
      </c>
      <c r="E41" s="444">
        <v>4.1104405544583402</v>
      </c>
      <c r="F41" s="444">
        <v>5.6192766291933003</v>
      </c>
      <c r="G41" s="444">
        <v>5.7568652555936</v>
      </c>
      <c r="H41" s="444">
        <v>5.8043458031724002</v>
      </c>
      <c r="I41" s="444">
        <v>5.7972485742636604</v>
      </c>
      <c r="J41" s="444">
        <v>5.7526685164221396</v>
      </c>
      <c r="K41" s="444">
        <v>5.7753893585033698</v>
      </c>
      <c r="L41" s="444">
        <v>5.3084859692113398</v>
      </c>
      <c r="M41" s="444">
        <v>4.9602815563711902</v>
      </c>
      <c r="N41" s="444">
        <v>5.0402267056235797</v>
      </c>
      <c r="O41" s="444">
        <v>5.0944198329239203</v>
      </c>
      <c r="P41" s="444">
        <v>5.0957881986373401</v>
      </c>
      <c r="Q41" s="444">
        <v>5.3715399448121</v>
      </c>
      <c r="R41" s="444">
        <v>5.8527532358941103</v>
      </c>
      <c r="S41" s="1021">
        <v>5.9272398845865197</v>
      </c>
    </row>
    <row r="42" spans="1:19" ht="22.35" customHeight="1">
      <c r="A42" s="355" t="s">
        <v>431</v>
      </c>
      <c r="B42" s="445">
        <v>2.2925363402464698</v>
      </c>
      <c r="C42" s="445">
        <v>1.35854739302283</v>
      </c>
      <c r="D42" s="444">
        <v>0.56564796937197404</v>
      </c>
      <c r="E42" s="444">
        <v>2.9644213380072699</v>
      </c>
      <c r="F42" s="444">
        <v>4.461673105879</v>
      </c>
      <c r="G42" s="444">
        <v>4.8117578978133899</v>
      </c>
      <c r="H42" s="444">
        <v>4.8688844392096904</v>
      </c>
      <c r="I42" s="444">
        <v>4.7307497606748701</v>
      </c>
      <c r="J42" s="444">
        <v>4.8161299821851804</v>
      </c>
      <c r="K42" s="444">
        <v>4.6100171581355198</v>
      </c>
      <c r="L42" s="444">
        <v>3.3818446864661298</v>
      </c>
      <c r="M42" s="444">
        <v>4.4743960548920603</v>
      </c>
      <c r="N42" s="444">
        <v>4.4741619018238898</v>
      </c>
      <c r="O42" s="444">
        <v>4.5331614992010998</v>
      </c>
      <c r="P42" s="444">
        <v>4.3787838230594298</v>
      </c>
      <c r="Q42" s="444">
        <v>4.3571536058546299</v>
      </c>
      <c r="R42" s="444">
        <v>4.2792664755806102</v>
      </c>
      <c r="S42" s="1021">
        <v>3.59618666133309</v>
      </c>
    </row>
    <row r="43" spans="1:19" ht="27.4" customHeight="1">
      <c r="A43" s="356" t="s">
        <v>437</v>
      </c>
      <c r="B43" s="1547"/>
      <c r="C43" s="1547"/>
      <c r="D43" s="1542"/>
      <c r="E43" s="1542"/>
      <c r="F43" s="1542"/>
      <c r="G43" s="1542"/>
      <c r="H43" s="1542"/>
      <c r="I43" s="1542"/>
      <c r="J43" s="1542"/>
      <c r="K43" s="1542"/>
      <c r="L43" s="1542"/>
      <c r="M43" s="1542"/>
      <c r="N43" s="1542"/>
      <c r="O43" s="1542"/>
      <c r="P43" s="1542"/>
      <c r="Q43" s="1542"/>
      <c r="R43" s="1542"/>
      <c r="S43" s="1019"/>
    </row>
    <row r="44" spans="1:19" ht="22.35" customHeight="1">
      <c r="A44" s="355" t="s">
        <v>96</v>
      </c>
      <c r="B44" s="445">
        <v>6.6511808109073201</v>
      </c>
      <c r="C44" s="445">
        <v>5.8540732207853701</v>
      </c>
      <c r="D44" s="444">
        <v>3.7030095098985001</v>
      </c>
      <c r="E44" s="444">
        <v>4.8024948496595297</v>
      </c>
      <c r="F44" s="444">
        <v>5.69707673432183</v>
      </c>
      <c r="G44" s="444">
        <v>5.7204654212900596</v>
      </c>
      <c r="H44" s="444">
        <v>5.7267458501174504</v>
      </c>
      <c r="I44" s="444">
        <v>5.7406041013249904</v>
      </c>
      <c r="J44" s="444">
        <v>5.7664464893033802</v>
      </c>
      <c r="K44" s="444">
        <v>5.7827675505440297</v>
      </c>
      <c r="L44" s="444">
        <v>5.7401319857783699</v>
      </c>
      <c r="M44" s="444">
        <v>5.70457077930969</v>
      </c>
      <c r="N44" s="444">
        <v>5.6850500502135102</v>
      </c>
      <c r="O44" s="444">
        <v>5.6704909398381602</v>
      </c>
      <c r="P44" s="444">
        <v>5.7099971005506802</v>
      </c>
      <c r="Q44" s="444">
        <v>5.2609942654522603</v>
      </c>
      <c r="R44" s="444">
        <v>3.9084886792251701</v>
      </c>
      <c r="S44" s="1021">
        <v>3.6766620915283701</v>
      </c>
    </row>
    <row r="45" spans="1:19" ht="22.35" customHeight="1" thickBot="1">
      <c r="A45" s="357" t="s">
        <v>431</v>
      </c>
      <c r="B45" s="449">
        <v>1.7983196735328799</v>
      </c>
      <c r="C45" s="449">
        <v>1.4858109725847</v>
      </c>
      <c r="D45" s="448">
        <v>0.54026131628755003</v>
      </c>
      <c r="E45" s="448">
        <v>1.57707594730357</v>
      </c>
      <c r="F45" s="448">
        <v>1.46190895624808</v>
      </c>
      <c r="G45" s="448">
        <v>1.3666487147653399</v>
      </c>
      <c r="H45" s="448">
        <v>1.36617983082578</v>
      </c>
      <c r="I45" s="448">
        <v>1.3639417507043701</v>
      </c>
      <c r="J45" s="448">
        <v>1.37856191421206</v>
      </c>
      <c r="K45" s="448">
        <v>1.3919201377449</v>
      </c>
      <c r="L45" s="448">
        <v>1.3454190120752401</v>
      </c>
      <c r="M45" s="448">
        <v>1.42733371893746</v>
      </c>
      <c r="N45" s="448">
        <v>1.8658148356227</v>
      </c>
      <c r="O45" s="448">
        <v>1.8792337353024999</v>
      </c>
      <c r="P45" s="448">
        <v>1.8916191403482701</v>
      </c>
      <c r="Q45" s="448">
        <v>1.96069201143822</v>
      </c>
      <c r="R45" s="448">
        <v>2.0281671542856401</v>
      </c>
      <c r="S45" s="1022">
        <v>2.1526665508231901</v>
      </c>
    </row>
    <row r="46" spans="1:19" ht="75" customHeight="1">
      <c r="A46" s="1268" t="s">
        <v>304</v>
      </c>
      <c r="B46" s="1269"/>
      <c r="C46" s="1269"/>
      <c r="D46" s="1269"/>
      <c r="E46" s="1269"/>
      <c r="F46" s="1269"/>
      <c r="G46" s="1269"/>
      <c r="H46" s="1269"/>
      <c r="I46" s="1269"/>
      <c r="J46" s="1269"/>
      <c r="K46" s="1269"/>
      <c r="L46" s="1269"/>
      <c r="M46" s="1269"/>
      <c r="N46" s="1269"/>
      <c r="O46" s="1269"/>
      <c r="P46" s="1269"/>
      <c r="Q46" s="1269"/>
      <c r="R46" s="1269"/>
      <c r="S46" s="1270"/>
    </row>
    <row r="47" spans="1:19" ht="22.35" customHeight="1">
      <c r="A47" s="1231" t="s">
        <v>419</v>
      </c>
      <c r="B47" s="1495" t="s">
        <v>277</v>
      </c>
      <c r="C47" s="1235" t="s">
        <v>842</v>
      </c>
      <c r="D47" s="1234">
        <v>2021</v>
      </c>
      <c r="E47" s="1234">
        <v>2022</v>
      </c>
      <c r="F47" s="1234">
        <v>2023</v>
      </c>
      <c r="G47" s="1234">
        <v>2024</v>
      </c>
      <c r="H47" s="1234"/>
      <c r="I47" s="1234"/>
      <c r="J47" s="1234"/>
      <c r="K47" s="1234"/>
      <c r="L47" s="1234"/>
      <c r="M47" s="1234"/>
      <c r="N47" s="1234"/>
      <c r="O47" s="1234"/>
      <c r="P47" s="1234"/>
      <c r="Q47" s="1234"/>
      <c r="R47" s="1234"/>
      <c r="S47" s="1135">
        <v>2025</v>
      </c>
    </row>
    <row r="48" spans="1:19" ht="22.35" customHeight="1">
      <c r="A48" s="1231"/>
      <c r="B48" s="1495"/>
      <c r="C48" s="1242"/>
      <c r="D48" s="1475"/>
      <c r="E48" s="1234"/>
      <c r="F48" s="1234"/>
      <c r="G48" s="885" t="s">
        <v>0</v>
      </c>
      <c r="H48" s="776" t="s">
        <v>1</v>
      </c>
      <c r="I48" s="776" t="s">
        <v>2</v>
      </c>
      <c r="J48" s="776" t="s">
        <v>3</v>
      </c>
      <c r="K48" s="776" t="s">
        <v>4</v>
      </c>
      <c r="L48" s="885" t="s">
        <v>5</v>
      </c>
      <c r="M48" s="885" t="s">
        <v>6</v>
      </c>
      <c r="N48" s="885" t="s">
        <v>267</v>
      </c>
      <c r="O48" s="885" t="s">
        <v>7</v>
      </c>
      <c r="P48" s="885" t="s">
        <v>13</v>
      </c>
      <c r="Q48" s="885" t="s">
        <v>14</v>
      </c>
      <c r="R48" s="885" t="s">
        <v>15</v>
      </c>
      <c r="S48" s="1144" t="s">
        <v>0</v>
      </c>
    </row>
    <row r="49" spans="1:19" ht="22.35" customHeight="1">
      <c r="A49" s="168" t="s">
        <v>430</v>
      </c>
      <c r="B49" s="1540"/>
      <c r="C49" s="1540"/>
      <c r="D49" s="1540"/>
      <c r="E49" s="1540"/>
      <c r="F49" s="1540"/>
      <c r="G49" s="1540"/>
      <c r="H49" s="1540"/>
      <c r="I49" s="1540"/>
      <c r="J49" s="1540"/>
      <c r="K49" s="1540"/>
      <c r="L49" s="1540"/>
      <c r="M49" s="1540"/>
      <c r="N49" s="1540"/>
      <c r="O49" s="1540"/>
      <c r="P49" s="1540"/>
      <c r="Q49" s="1540"/>
      <c r="R49" s="1540"/>
      <c r="S49" s="446"/>
    </row>
    <row r="50" spans="1:19" ht="22.35" customHeight="1">
      <c r="A50" s="355" t="s">
        <v>96</v>
      </c>
      <c r="B50" s="1548">
        <v>2.0237145242030299</v>
      </c>
      <c r="C50" s="1548">
        <v>1.9292864628041999</v>
      </c>
      <c r="D50" s="441">
        <v>1.6880516153746199</v>
      </c>
      <c r="E50" s="441">
        <v>1.6777207861314001</v>
      </c>
      <c r="F50" s="441">
        <v>1.5146374730391099</v>
      </c>
      <c r="G50" s="441">
        <v>1.6181091567677299</v>
      </c>
      <c r="H50" s="441">
        <v>1.6362266533174299</v>
      </c>
      <c r="I50" s="441">
        <v>1.6713802743508099</v>
      </c>
      <c r="J50" s="441">
        <v>1.6490060301273299</v>
      </c>
      <c r="K50" s="441">
        <v>1.6490060301273299</v>
      </c>
      <c r="L50" s="441">
        <v>1.6441616826550001</v>
      </c>
      <c r="M50" s="441">
        <v>1.60447325220783</v>
      </c>
      <c r="N50" s="441">
        <v>1.59821261222524</v>
      </c>
      <c r="O50" s="441">
        <v>1.6711683298833899</v>
      </c>
      <c r="P50" s="441">
        <v>1.6535073162193901</v>
      </c>
      <c r="Q50" s="441">
        <v>1.66240831675903</v>
      </c>
      <c r="R50" s="441">
        <v>1.66240831675903</v>
      </c>
      <c r="S50" s="1016">
        <v>1.6567020702417199</v>
      </c>
    </row>
    <row r="51" spans="1:19" ht="22.35" customHeight="1">
      <c r="A51" s="355" t="s">
        <v>431</v>
      </c>
      <c r="B51" s="1548">
        <v>0.365836499953196</v>
      </c>
      <c r="C51" s="1548">
        <v>0.291208490960498</v>
      </c>
      <c r="D51" s="441">
        <v>0.28804887575958299</v>
      </c>
      <c r="E51" s="441">
        <v>0.25806394080453199</v>
      </c>
      <c r="F51" s="441">
        <v>0.23589085875675</v>
      </c>
      <c r="G51" s="441">
        <v>0.239587721978926</v>
      </c>
      <c r="H51" s="441">
        <v>0.223421828469932</v>
      </c>
      <c r="I51" s="441">
        <v>0.21950060104261199</v>
      </c>
      <c r="J51" s="441">
        <v>0.22848600869056601</v>
      </c>
      <c r="K51" s="441">
        <v>0.22848600869056601</v>
      </c>
      <c r="L51" s="441">
        <v>0.233522615643593</v>
      </c>
      <c r="M51" s="441">
        <v>0.238311345124185</v>
      </c>
      <c r="N51" s="441">
        <v>0.22372703425821699</v>
      </c>
      <c r="O51" s="441">
        <v>0.21892221204121501</v>
      </c>
      <c r="P51" s="441">
        <v>0.23254605221263</v>
      </c>
      <c r="Q51" s="441">
        <v>0.20213315698776399</v>
      </c>
      <c r="R51" s="441">
        <v>0.20213315698776399</v>
      </c>
      <c r="S51" s="1016">
        <v>0.20567660293649101</v>
      </c>
    </row>
    <row r="52" spans="1:19" ht="22.35" customHeight="1">
      <c r="A52" s="168" t="s">
        <v>432</v>
      </c>
      <c r="B52" s="1548"/>
      <c r="C52" s="1548"/>
      <c r="D52" s="1541"/>
      <c r="E52" s="1541"/>
      <c r="F52" s="1541"/>
      <c r="G52" s="1541"/>
      <c r="H52" s="1541"/>
      <c r="I52" s="1541"/>
      <c r="J52" s="1541"/>
      <c r="K52" s="1541"/>
      <c r="L52" s="1541"/>
      <c r="M52" s="1541"/>
      <c r="N52" s="1541"/>
      <c r="O52" s="1541"/>
      <c r="P52" s="1541"/>
      <c r="Q52" s="1541"/>
      <c r="R52" s="1541"/>
      <c r="S52" s="1017"/>
    </row>
    <row r="53" spans="1:19" ht="22.35" customHeight="1">
      <c r="A53" s="355" t="s">
        <v>96</v>
      </c>
      <c r="B53" s="1548">
        <v>1.6915949745911201</v>
      </c>
      <c r="C53" s="1548">
        <v>1.27717496766269</v>
      </c>
      <c r="D53" s="441">
        <v>1.0278677760400601</v>
      </c>
      <c r="E53" s="441">
        <v>0.97067968929988202</v>
      </c>
      <c r="F53" s="441">
        <v>0.96142985467935704</v>
      </c>
      <c r="G53" s="441">
        <v>0.85762969398518596</v>
      </c>
      <c r="H53" s="441">
        <v>0.85149815432686105</v>
      </c>
      <c r="I53" s="441">
        <v>0.89577093458622903</v>
      </c>
      <c r="J53" s="441">
        <v>0.931137243508672</v>
      </c>
      <c r="K53" s="441">
        <v>0.931137243508672</v>
      </c>
      <c r="L53" s="441">
        <v>0.93781358383508195</v>
      </c>
      <c r="M53" s="441">
        <v>0.84709068614578997</v>
      </c>
      <c r="N53" s="441">
        <v>0.82732705288289599</v>
      </c>
      <c r="O53" s="441">
        <v>0.92069789823580095</v>
      </c>
      <c r="P53" s="441">
        <v>0.90560992770144699</v>
      </c>
      <c r="Q53" s="441">
        <v>0.91330656433257795</v>
      </c>
      <c r="R53" s="441">
        <v>0.91330656433257795</v>
      </c>
      <c r="S53" s="1016">
        <v>0.92435297067657496</v>
      </c>
    </row>
    <row r="54" spans="1:19" ht="22.35" customHeight="1">
      <c r="A54" s="355" t="s">
        <v>431</v>
      </c>
      <c r="B54" s="1548">
        <v>0.22258762337020699</v>
      </c>
      <c r="C54" s="1548">
        <v>0.209447732466674</v>
      </c>
      <c r="D54" s="441">
        <v>0.19551877791330699</v>
      </c>
      <c r="E54" s="441">
        <v>0.29143215048659898</v>
      </c>
      <c r="F54" s="441">
        <v>0.31489412023005903</v>
      </c>
      <c r="G54" s="441">
        <v>0.21799129098280901</v>
      </c>
      <c r="H54" s="441">
        <v>0.225373685965539</v>
      </c>
      <c r="I54" s="441">
        <v>0.24285703972311701</v>
      </c>
      <c r="J54" s="441">
        <v>0.26124891372774001</v>
      </c>
      <c r="K54" s="441">
        <v>0.26124891372774001</v>
      </c>
      <c r="L54" s="441">
        <v>0.35497821861219903</v>
      </c>
      <c r="M54" s="441">
        <v>0.32240319341093998</v>
      </c>
      <c r="N54" s="441">
        <v>0.33671391234054299</v>
      </c>
      <c r="O54" s="441">
        <v>0.20810994728420801</v>
      </c>
      <c r="P54" s="441">
        <v>0.20628059555360001</v>
      </c>
      <c r="Q54" s="441">
        <v>0.207374590404863</v>
      </c>
      <c r="R54" s="441">
        <v>0.207374590404863</v>
      </c>
      <c r="S54" s="1016">
        <v>0.21726247832819001</v>
      </c>
    </row>
    <row r="55" spans="1:19" ht="22.35" customHeight="1">
      <c r="A55" s="168" t="s">
        <v>433</v>
      </c>
      <c r="B55" s="1548"/>
      <c r="C55" s="1548"/>
      <c r="D55" s="1541"/>
      <c r="E55" s="1541"/>
      <c r="F55" s="1541"/>
      <c r="G55" s="1541"/>
      <c r="H55" s="1541"/>
      <c r="I55" s="1541"/>
      <c r="J55" s="1541"/>
      <c r="K55" s="1541"/>
      <c r="L55" s="1541"/>
      <c r="M55" s="1541"/>
      <c r="N55" s="1541"/>
      <c r="O55" s="1541"/>
      <c r="P55" s="1541"/>
      <c r="Q55" s="1541"/>
      <c r="R55" s="1541"/>
      <c r="S55" s="1017"/>
    </row>
    <row r="56" spans="1:19" ht="25.5">
      <c r="A56" s="356" t="s">
        <v>434</v>
      </c>
      <c r="B56" s="1548"/>
      <c r="C56" s="1548"/>
      <c r="D56" s="1541"/>
      <c r="E56" s="1541"/>
      <c r="F56" s="1541"/>
      <c r="G56" s="1541"/>
      <c r="H56" s="1541"/>
      <c r="I56" s="1541"/>
      <c r="J56" s="1541"/>
      <c r="K56" s="1541"/>
      <c r="L56" s="1541"/>
      <c r="M56" s="1541"/>
      <c r="N56" s="1541"/>
      <c r="O56" s="1541"/>
      <c r="P56" s="1541"/>
      <c r="Q56" s="1541"/>
      <c r="R56" s="1541"/>
      <c r="S56" s="1017"/>
    </row>
    <row r="57" spans="1:19" ht="22.35" customHeight="1">
      <c r="A57" s="355" t="s">
        <v>96</v>
      </c>
      <c r="B57" s="1548">
        <v>7.2891374668389499</v>
      </c>
      <c r="C57" s="1548">
        <v>5.3687508672294504</v>
      </c>
      <c r="D57" s="442">
        <v>3.40954188372895</v>
      </c>
      <c r="E57" s="442">
        <v>4.6061737676177099</v>
      </c>
      <c r="F57" s="442">
        <v>5.6387073559776697</v>
      </c>
      <c r="G57" s="442">
        <v>4.9208002507617996</v>
      </c>
      <c r="H57" s="442">
        <v>4.7030146800398596</v>
      </c>
      <c r="I57" s="442">
        <v>4.6478556234675299</v>
      </c>
      <c r="J57" s="442">
        <v>4.5359034798679403</v>
      </c>
      <c r="K57" s="442">
        <v>4.5359034798679403</v>
      </c>
      <c r="L57" s="442">
        <v>4.6485256366181096</v>
      </c>
      <c r="M57" s="442">
        <v>4.8137068267469303</v>
      </c>
      <c r="N57" s="442">
        <v>4.6474495521035699</v>
      </c>
      <c r="O57" s="442">
        <v>4.77452678574749</v>
      </c>
      <c r="P57" s="442">
        <v>4.6759883740939898</v>
      </c>
      <c r="Q57" s="442">
        <v>4.6274138581278601</v>
      </c>
      <c r="R57" s="442">
        <v>4.6274138581278601</v>
      </c>
      <c r="S57" s="1018">
        <v>5.0723025334007401</v>
      </c>
    </row>
    <row r="58" spans="1:19" ht="22.35" customHeight="1">
      <c r="A58" s="355" t="s">
        <v>431</v>
      </c>
      <c r="B58" s="1548">
        <v>3.1651608881355102</v>
      </c>
      <c r="C58" s="1548">
        <v>1.16426486317347</v>
      </c>
      <c r="D58" s="442">
        <v>0.52172407034507096</v>
      </c>
      <c r="E58" s="442">
        <v>1.3649543363182199</v>
      </c>
      <c r="F58" s="442">
        <v>6.57279500911946</v>
      </c>
      <c r="G58" s="442">
        <v>6.3883497467723602</v>
      </c>
      <c r="H58" s="442">
        <v>6.1596696592053997</v>
      </c>
      <c r="I58" s="442">
        <v>5.7788644880393596</v>
      </c>
      <c r="J58" s="442">
        <v>4.38712201277042</v>
      </c>
      <c r="K58" s="442">
        <v>4.38712201277042</v>
      </c>
      <c r="L58" s="442">
        <v>2.4874308045896401</v>
      </c>
      <c r="M58" s="442">
        <v>5.5073022575546204</v>
      </c>
      <c r="N58" s="442">
        <v>3.3364712927477802</v>
      </c>
      <c r="O58" s="442">
        <v>5.1538365088150497</v>
      </c>
      <c r="P58" s="442">
        <v>5.3582001499079803</v>
      </c>
      <c r="Q58" s="442">
        <v>3.5746901386038599</v>
      </c>
      <c r="R58" s="442">
        <v>3.5746901386038599</v>
      </c>
      <c r="S58" s="1018">
        <v>4.0000744072940604</v>
      </c>
    </row>
    <row r="59" spans="1:19" ht="25.5">
      <c r="A59" s="356" t="s">
        <v>435</v>
      </c>
      <c r="B59" s="1548"/>
      <c r="C59" s="1548"/>
      <c r="D59" s="1542"/>
      <c r="E59" s="1542"/>
      <c r="F59" s="1542"/>
      <c r="G59" s="1542"/>
      <c r="H59" s="1542"/>
      <c r="I59" s="1542"/>
      <c r="J59" s="1542"/>
      <c r="K59" s="1542"/>
      <c r="L59" s="1542"/>
      <c r="M59" s="1542"/>
      <c r="N59" s="1542"/>
      <c r="O59" s="1542"/>
      <c r="P59" s="1542"/>
      <c r="Q59" s="1542"/>
      <c r="R59" s="1542"/>
      <c r="S59" s="1019"/>
    </row>
    <row r="60" spans="1:19" ht="22.35" customHeight="1">
      <c r="A60" s="355" t="s">
        <v>96</v>
      </c>
      <c r="B60" s="1548">
        <v>7.5753016462351503</v>
      </c>
      <c r="C60" s="1548">
        <v>5.8480137224988002</v>
      </c>
      <c r="D60" s="442">
        <v>3.66324959949227</v>
      </c>
      <c r="E60" s="442">
        <v>5.2360811126233804</v>
      </c>
      <c r="F60" s="442">
        <v>5.6762902270772297</v>
      </c>
      <c r="G60" s="442">
        <v>5.95717202488661</v>
      </c>
      <c r="H60" s="442">
        <v>6.0514705086901399</v>
      </c>
      <c r="I60" s="442">
        <v>5.9475014035802403</v>
      </c>
      <c r="J60" s="442">
        <v>5.8758650759637501</v>
      </c>
      <c r="K60" s="442">
        <v>5.8758650759637501</v>
      </c>
      <c r="L60" s="442">
        <v>5.8795055390468098</v>
      </c>
      <c r="M60" s="442">
        <v>5.92534065180556</v>
      </c>
      <c r="N60" s="442">
        <v>5.89721253005695</v>
      </c>
      <c r="O60" s="442">
        <v>5.9492715262787303</v>
      </c>
      <c r="P60" s="442">
        <v>5.9390236322297696</v>
      </c>
      <c r="Q60" s="442">
        <v>6.0894327404197801</v>
      </c>
      <c r="R60" s="442">
        <v>6.0894327404197801</v>
      </c>
      <c r="S60" s="1018">
        <v>5.9771777401811503</v>
      </c>
    </row>
    <row r="61" spans="1:19" ht="22.35" customHeight="1">
      <c r="A61" s="355" t="s">
        <v>431</v>
      </c>
      <c r="B61" s="1548">
        <v>1.0434314361930901</v>
      </c>
      <c r="C61" s="1548">
        <v>1.23343248985888</v>
      </c>
      <c r="D61" s="442">
        <v>0.532715833056147</v>
      </c>
      <c r="E61" s="442">
        <v>0.56191306868623103</v>
      </c>
      <c r="F61" s="442">
        <v>6.4176586647787399</v>
      </c>
      <c r="G61" s="442">
        <v>6.4078374240195997</v>
      </c>
      <c r="H61" s="442">
        <v>6.40316443153639</v>
      </c>
      <c r="I61" s="442">
        <v>6.1458805882871701</v>
      </c>
      <c r="J61" s="442">
        <v>5.7350505952789304</v>
      </c>
      <c r="K61" s="442">
        <v>5.7350505952789304</v>
      </c>
      <c r="L61" s="442">
        <v>5.6882383575543303</v>
      </c>
      <c r="M61" s="442">
        <v>5.33869114908416</v>
      </c>
      <c r="N61" s="442">
        <v>5.6640071116330999</v>
      </c>
      <c r="O61" s="442">
        <v>5.6071375581882004</v>
      </c>
      <c r="P61" s="442">
        <v>5.3446692939034097</v>
      </c>
      <c r="Q61" s="442">
        <v>5.5959457297493502</v>
      </c>
      <c r="R61" s="442">
        <v>5.5959457297493502</v>
      </c>
      <c r="S61" s="1018">
        <v>5.6922379360256699</v>
      </c>
    </row>
    <row r="62" spans="1:19" ht="25.5">
      <c r="A62" s="356" t="s">
        <v>436</v>
      </c>
      <c r="B62" s="1548"/>
      <c r="C62" s="1548"/>
      <c r="D62" s="1543"/>
      <c r="E62" s="1543"/>
      <c r="F62" s="1543"/>
      <c r="G62" s="1543"/>
      <c r="H62" s="1543"/>
      <c r="I62" s="1543"/>
      <c r="J62" s="1543"/>
      <c r="K62" s="1543"/>
      <c r="L62" s="1543"/>
      <c r="M62" s="1543"/>
      <c r="N62" s="1543"/>
      <c r="O62" s="1543"/>
      <c r="P62" s="1543"/>
      <c r="Q62" s="1543"/>
      <c r="R62" s="1543"/>
      <c r="S62" s="1020"/>
    </row>
    <row r="63" spans="1:19" ht="22.35" customHeight="1">
      <c r="A63" s="355" t="s">
        <v>96</v>
      </c>
      <c r="B63" s="1548">
        <v>7.7982413342293597</v>
      </c>
      <c r="C63" s="1548">
        <v>5.3023724010871396</v>
      </c>
      <c r="D63" s="444">
        <v>3.9249375566415101</v>
      </c>
      <c r="E63" s="444">
        <v>4.2197375747263202</v>
      </c>
      <c r="F63" s="444">
        <v>5.62813533906328</v>
      </c>
      <c r="G63" s="444">
        <v>5.6431557834611397</v>
      </c>
      <c r="H63" s="444">
        <v>5.6170306985997902</v>
      </c>
      <c r="I63" s="444">
        <v>5.6413223781969704</v>
      </c>
      <c r="J63" s="444">
        <v>5.7776332132974302</v>
      </c>
      <c r="K63" s="444">
        <v>5.7776332132974302</v>
      </c>
      <c r="L63" s="444">
        <v>5.2017874250835998</v>
      </c>
      <c r="M63" s="444">
        <v>5.3733592449177499</v>
      </c>
      <c r="N63" s="444">
        <v>5.3860966849673497</v>
      </c>
      <c r="O63" s="444">
        <v>5.6272643352712901</v>
      </c>
      <c r="P63" s="444">
        <v>5.7318426867361598</v>
      </c>
      <c r="Q63" s="444">
        <v>5.8121482493201704</v>
      </c>
      <c r="R63" s="444">
        <v>5.8121482493201704</v>
      </c>
      <c r="S63" s="1021">
        <v>6.5312194644700101</v>
      </c>
    </row>
    <row r="64" spans="1:19" ht="22.35" customHeight="1">
      <c r="A64" s="355" t="s">
        <v>431</v>
      </c>
      <c r="B64" s="1548">
        <v>1.2728067669008001</v>
      </c>
      <c r="C64" s="1548">
        <v>0.55909852531496496</v>
      </c>
      <c r="D64" s="444">
        <v>0.53147848096453698</v>
      </c>
      <c r="E64" s="444">
        <v>0.87602946262245596</v>
      </c>
      <c r="F64" s="444">
        <v>1.15187089305734</v>
      </c>
      <c r="G64" s="444">
        <v>1.2155174587063</v>
      </c>
      <c r="H64" s="444">
        <v>1.2153365514427601</v>
      </c>
      <c r="I64" s="444">
        <v>1.2187622537607801</v>
      </c>
      <c r="J64" s="444">
        <v>4.2895184788357401</v>
      </c>
      <c r="K64" s="444">
        <v>4.2895184788357401</v>
      </c>
      <c r="L64" s="444">
        <v>4.3624420241108899</v>
      </c>
      <c r="M64" s="444">
        <v>4.40638683757793</v>
      </c>
      <c r="N64" s="444">
        <v>5.73750431451864</v>
      </c>
      <c r="O64" s="444">
        <v>5.6914494192999703</v>
      </c>
      <c r="P64" s="444">
        <v>5.6728180565597102</v>
      </c>
      <c r="Q64" s="444">
        <v>5.6725158444414898</v>
      </c>
      <c r="R64" s="444">
        <v>5.6725158444414898</v>
      </c>
      <c r="S64" s="1021">
        <v>5.6638876475245699</v>
      </c>
    </row>
    <row r="65" spans="1:19" ht="25.5">
      <c r="A65" s="356" t="s">
        <v>437</v>
      </c>
      <c r="B65" s="1548"/>
      <c r="C65" s="1548"/>
      <c r="D65" s="1542"/>
      <c r="E65" s="1542"/>
      <c r="F65" s="1542"/>
      <c r="G65" s="1542"/>
      <c r="H65" s="1542"/>
      <c r="I65" s="1542"/>
      <c r="J65" s="1542"/>
      <c r="K65" s="1542"/>
      <c r="L65" s="1542"/>
      <c r="M65" s="1542"/>
      <c r="N65" s="1542"/>
      <c r="O65" s="1542"/>
      <c r="P65" s="1542"/>
      <c r="Q65" s="1542"/>
      <c r="R65" s="1542"/>
      <c r="S65" s="1019"/>
    </row>
    <row r="66" spans="1:19" ht="22.35" customHeight="1">
      <c r="A66" s="355" t="s">
        <v>96</v>
      </c>
      <c r="B66" s="1548">
        <v>7.3276924248633604</v>
      </c>
      <c r="C66" s="1548">
        <v>6.4218378310759201</v>
      </c>
      <c r="D66" s="444">
        <v>4.27940259192812</v>
      </c>
      <c r="E66" s="444">
        <v>5.3997972536913696</v>
      </c>
      <c r="F66" s="444">
        <v>6.4481489559899803</v>
      </c>
      <c r="G66" s="444">
        <v>6.5425473910414</v>
      </c>
      <c r="H66" s="444">
        <v>6.5935718448049103</v>
      </c>
      <c r="I66" s="444">
        <v>6.6058987192645597</v>
      </c>
      <c r="J66" s="444">
        <v>6.7047776378195296</v>
      </c>
      <c r="K66" s="444">
        <v>6.7047776378195296</v>
      </c>
      <c r="L66" s="444">
        <v>6.7362737515447098</v>
      </c>
      <c r="M66" s="444">
        <v>6.7389136243860799</v>
      </c>
      <c r="N66" s="444">
        <v>6.9242611278250301</v>
      </c>
      <c r="O66" s="444">
        <v>6.7543354755601097</v>
      </c>
      <c r="P66" s="444">
        <v>6.7788139038246902</v>
      </c>
      <c r="Q66" s="444">
        <v>6.6796943049042303</v>
      </c>
      <c r="R66" s="444">
        <v>6.6796943049042303</v>
      </c>
      <c r="S66" s="1021">
        <v>6.1069261913867798</v>
      </c>
    </row>
    <row r="67" spans="1:19" ht="22.35" customHeight="1" thickBot="1">
      <c r="A67" s="357" t="s">
        <v>431</v>
      </c>
      <c r="B67" s="447">
        <v>1.5369297219453399</v>
      </c>
      <c r="C67" s="447">
        <v>0.98896999805382502</v>
      </c>
      <c r="D67" s="448">
        <v>0.30006902899400001</v>
      </c>
      <c r="E67" s="448">
        <v>0.25254560497490602</v>
      </c>
      <c r="F67" s="448">
        <v>3.4575712351060202</v>
      </c>
      <c r="G67" s="448">
        <v>3.5694965595211201</v>
      </c>
      <c r="H67" s="448">
        <v>3.5548377504797002</v>
      </c>
      <c r="I67" s="448">
        <v>3.4426111702549602</v>
      </c>
      <c r="J67" s="448">
        <v>3.4497590993422</v>
      </c>
      <c r="K67" s="448">
        <v>3.4497590993422</v>
      </c>
      <c r="L67" s="448">
        <v>3.3786967447581899</v>
      </c>
      <c r="M67" s="448">
        <v>3.3739183464013198</v>
      </c>
      <c r="N67" s="448">
        <v>2.4682884488805699</v>
      </c>
      <c r="O67" s="448">
        <v>3.1820879841910701</v>
      </c>
      <c r="P67" s="448">
        <v>3.14077673690911</v>
      </c>
      <c r="Q67" s="448">
        <v>2.6129308180779098</v>
      </c>
      <c r="R67" s="448">
        <v>2.6129308180779098</v>
      </c>
      <c r="S67" s="1022">
        <v>1.23695481495314</v>
      </c>
    </row>
    <row r="68" spans="1:19" s="172" customFormat="1" ht="22.35" hidden="1" customHeight="1" thickBot="1">
      <c r="A68" s="1023" t="s">
        <v>246</v>
      </c>
      <c r="B68" s="354"/>
      <c r="C68" s="354"/>
      <c r="D68" s="354"/>
      <c r="E68" s="354"/>
      <c r="F68" s="354"/>
      <c r="G68" s="354"/>
      <c r="H68" s="354"/>
      <c r="I68" s="354"/>
      <c r="J68" s="354"/>
      <c r="K68" s="354"/>
      <c r="L68" s="354"/>
      <c r="M68" s="354"/>
      <c r="N68" s="354"/>
      <c r="O68" s="354"/>
      <c r="P68" s="354"/>
      <c r="Q68" s="354"/>
      <c r="R68" s="354"/>
      <c r="S68" s="1544"/>
    </row>
    <row r="69" spans="1:19" ht="75" customHeight="1">
      <c r="A69" s="1268" t="s">
        <v>305</v>
      </c>
      <c r="B69" s="1269"/>
      <c r="C69" s="1269"/>
      <c r="D69" s="1269"/>
      <c r="E69" s="1269"/>
      <c r="F69" s="1269"/>
      <c r="G69" s="1269"/>
      <c r="H69" s="1269"/>
      <c r="I69" s="1269"/>
      <c r="J69" s="1269"/>
      <c r="K69" s="1269"/>
      <c r="L69" s="1269"/>
      <c r="M69" s="1269"/>
      <c r="N69" s="1269"/>
      <c r="O69" s="1269"/>
      <c r="P69" s="1269"/>
      <c r="Q69" s="1269"/>
      <c r="R69" s="1269"/>
      <c r="S69" s="1270"/>
    </row>
    <row r="70" spans="1:19" ht="22.35" customHeight="1">
      <c r="A70" s="1231" t="s">
        <v>419</v>
      </c>
      <c r="B70" s="1495" t="s">
        <v>277</v>
      </c>
      <c r="C70" s="1235" t="s">
        <v>842</v>
      </c>
      <c r="D70" s="1234">
        <v>2021</v>
      </c>
      <c r="E70" s="1234">
        <v>2022</v>
      </c>
      <c r="F70" s="1234">
        <v>2023</v>
      </c>
      <c r="G70" s="1234">
        <v>2024</v>
      </c>
      <c r="H70" s="1234"/>
      <c r="I70" s="1234"/>
      <c r="J70" s="1234"/>
      <c r="K70" s="1234"/>
      <c r="L70" s="1234"/>
      <c r="M70" s="1234"/>
      <c r="N70" s="1234"/>
      <c r="O70" s="1234"/>
      <c r="P70" s="1234"/>
      <c r="Q70" s="1234"/>
      <c r="R70" s="1234"/>
      <c r="S70" s="1135">
        <v>2025</v>
      </c>
    </row>
    <row r="71" spans="1:19" ht="22.35" customHeight="1">
      <c r="A71" s="1231"/>
      <c r="B71" s="1495"/>
      <c r="C71" s="1242"/>
      <c r="D71" s="1475"/>
      <c r="E71" s="1234"/>
      <c r="F71" s="1234"/>
      <c r="G71" s="776" t="s">
        <v>0</v>
      </c>
      <c r="H71" s="776" t="s">
        <v>1</v>
      </c>
      <c r="I71" s="776" t="s">
        <v>2</v>
      </c>
      <c r="J71" s="776" t="s">
        <v>3</v>
      </c>
      <c r="K71" s="776" t="s">
        <v>4</v>
      </c>
      <c r="L71" s="885" t="s">
        <v>5</v>
      </c>
      <c r="M71" s="885" t="s">
        <v>6</v>
      </c>
      <c r="N71" s="885" t="s">
        <v>267</v>
      </c>
      <c r="O71" s="885" t="s">
        <v>7</v>
      </c>
      <c r="P71" s="885" t="s">
        <v>13</v>
      </c>
      <c r="Q71" s="885" t="s">
        <v>14</v>
      </c>
      <c r="R71" s="885" t="s">
        <v>15</v>
      </c>
      <c r="S71" s="1144" t="s">
        <v>0</v>
      </c>
    </row>
    <row r="72" spans="1:19" ht="22.35" customHeight="1">
      <c r="A72" s="168" t="s">
        <v>430</v>
      </c>
      <c r="B72" s="1540"/>
      <c r="C72" s="1540"/>
      <c r="D72" s="1540"/>
      <c r="E72" s="1540"/>
      <c r="F72" s="1540"/>
      <c r="G72" s="1540"/>
      <c r="H72" s="1540"/>
      <c r="I72" s="1540"/>
      <c r="J72" s="1540"/>
      <c r="K72" s="1540"/>
      <c r="L72" s="1540"/>
      <c r="M72" s="1540"/>
      <c r="N72" s="1540"/>
      <c r="O72" s="1540"/>
      <c r="P72" s="1540"/>
      <c r="Q72" s="1540"/>
      <c r="R72" s="1540"/>
      <c r="S72" s="446"/>
    </row>
    <row r="73" spans="1:19" ht="22.35" customHeight="1">
      <c r="A73" s="355" t="s">
        <v>96</v>
      </c>
      <c r="B73" s="1549">
        <v>1.97195677793249</v>
      </c>
      <c r="C73" s="1549">
        <v>1.7739332575775899</v>
      </c>
      <c r="D73" s="441">
        <v>1.5120092894103301</v>
      </c>
      <c r="E73" s="441">
        <v>1.6633424574736799</v>
      </c>
      <c r="F73" s="441">
        <v>1.95401685066273</v>
      </c>
      <c r="G73" s="441">
        <v>1.9600977012035401</v>
      </c>
      <c r="H73" s="441">
        <v>1.9819256688892199</v>
      </c>
      <c r="I73" s="441">
        <v>1.9963460226390299</v>
      </c>
      <c r="J73" s="441">
        <v>1.9786089118414001</v>
      </c>
      <c r="K73" s="441">
        <v>1.9786089118414001</v>
      </c>
      <c r="L73" s="441">
        <v>2.0234729958659101</v>
      </c>
      <c r="M73" s="441">
        <v>2.00981968144028</v>
      </c>
      <c r="N73" s="441">
        <v>1.97134504839542</v>
      </c>
      <c r="O73" s="441">
        <v>2.0269465377032301</v>
      </c>
      <c r="P73" s="441">
        <v>2.0336557902702599</v>
      </c>
      <c r="Q73" s="441">
        <v>2.0403016906359901</v>
      </c>
      <c r="R73" s="441">
        <v>2.0403016906359901</v>
      </c>
      <c r="S73" s="1016">
        <v>2.1102405470608998</v>
      </c>
    </row>
    <row r="74" spans="1:19" ht="22.35" customHeight="1">
      <c r="A74" s="355" t="s">
        <v>431</v>
      </c>
      <c r="B74" s="1549">
        <v>0.57614021630041701</v>
      </c>
      <c r="C74" s="1549">
        <v>0.37856169143924501</v>
      </c>
      <c r="D74" s="441">
        <v>0.19823510743923001</v>
      </c>
      <c r="E74" s="441">
        <v>0.86123041718836102</v>
      </c>
      <c r="F74" s="441">
        <v>2.0716502500329601</v>
      </c>
      <c r="G74" s="879">
        <v>2.0866453627619799</v>
      </c>
      <c r="H74" s="879">
        <v>1.95181436028393</v>
      </c>
      <c r="I74" s="879">
        <v>2.0309581497750102</v>
      </c>
      <c r="J74" s="879">
        <v>2.1315045014222198</v>
      </c>
      <c r="K74" s="879">
        <v>2.1315045014222198</v>
      </c>
      <c r="L74" s="879">
        <v>2.1382439988231101</v>
      </c>
      <c r="M74" s="879">
        <v>2.2382587942179901</v>
      </c>
      <c r="N74" s="879">
        <v>2.3219396827766299</v>
      </c>
      <c r="O74" s="879">
        <v>2.2021922733133801</v>
      </c>
      <c r="P74" s="879">
        <v>2.1741468188913999</v>
      </c>
      <c r="Q74" s="879">
        <v>2.1929365887554102</v>
      </c>
      <c r="R74" s="879">
        <v>2.1929365887554102</v>
      </c>
      <c r="S74" s="1025">
        <v>2.0329334173817801</v>
      </c>
    </row>
    <row r="75" spans="1:19" ht="22.35" customHeight="1">
      <c r="A75" s="168" t="s">
        <v>432</v>
      </c>
      <c r="B75" s="1549"/>
      <c r="C75" s="1549"/>
      <c r="D75" s="1541"/>
      <c r="E75" s="1541"/>
      <c r="F75" s="1541"/>
      <c r="G75" s="1541"/>
      <c r="H75" s="1541"/>
      <c r="I75" s="1541"/>
      <c r="J75" s="1541"/>
      <c r="K75" s="1541"/>
      <c r="L75" s="1541"/>
      <c r="M75" s="1541"/>
      <c r="N75" s="1541"/>
      <c r="O75" s="1541"/>
      <c r="P75" s="1541"/>
      <c r="Q75" s="1541"/>
      <c r="R75" s="1541"/>
      <c r="S75" s="1017"/>
    </row>
    <row r="76" spans="1:19" ht="22.35" customHeight="1">
      <c r="A76" s="355" t="s">
        <v>96</v>
      </c>
      <c r="B76" s="1549">
        <v>1.36650811824653</v>
      </c>
      <c r="C76" s="1549">
        <v>0.78301436545876701</v>
      </c>
      <c r="D76" s="441">
        <v>0.66885259609126102</v>
      </c>
      <c r="E76" s="441">
        <v>0.64825401842614905</v>
      </c>
      <c r="F76" s="441">
        <v>0.68916342398005404</v>
      </c>
      <c r="G76" s="441">
        <v>0.67936420713025403</v>
      </c>
      <c r="H76" s="441">
        <v>0.67441971477380203</v>
      </c>
      <c r="I76" s="441">
        <v>0.662756839962651</v>
      </c>
      <c r="J76" s="441">
        <v>0.66252584964761896</v>
      </c>
      <c r="K76" s="441">
        <v>0.66252584964761896</v>
      </c>
      <c r="L76" s="441">
        <v>0.62634864824766301</v>
      </c>
      <c r="M76" s="441">
        <v>0.61936090237862496</v>
      </c>
      <c r="N76" s="441">
        <v>0.61419684045176903</v>
      </c>
      <c r="O76" s="441">
        <v>0.60876947898576295</v>
      </c>
      <c r="P76" s="441">
        <v>0.59714520758836298</v>
      </c>
      <c r="Q76" s="441">
        <v>0.59727425133302103</v>
      </c>
      <c r="R76" s="441">
        <v>0.59727425133302103</v>
      </c>
      <c r="S76" s="1016">
        <v>0.59826556779909801</v>
      </c>
    </row>
    <row r="77" spans="1:19" ht="22.35" customHeight="1">
      <c r="A77" s="355" t="s">
        <v>431</v>
      </c>
      <c r="B77" s="1549">
        <v>0.45800726766348998</v>
      </c>
      <c r="C77" s="1549">
        <v>0.27078619638009399</v>
      </c>
      <c r="D77" s="441">
        <v>0.15855092372889401</v>
      </c>
      <c r="E77" s="441">
        <v>0.53777865167762595</v>
      </c>
      <c r="F77" s="441">
        <v>1.07997497799371</v>
      </c>
      <c r="G77" s="441">
        <v>1.0280271604807401</v>
      </c>
      <c r="H77" s="441">
        <v>1.00741737815722</v>
      </c>
      <c r="I77" s="441">
        <v>0.91518238066759405</v>
      </c>
      <c r="J77" s="441">
        <v>1.0100520934330901</v>
      </c>
      <c r="K77" s="441">
        <v>1.0100520934330901</v>
      </c>
      <c r="L77" s="441">
        <v>1.0699131168359901</v>
      </c>
      <c r="M77" s="441">
        <v>1.08806503316819</v>
      </c>
      <c r="N77" s="441">
        <v>1.0812928228972101</v>
      </c>
      <c r="O77" s="441">
        <v>1.0905427887072601</v>
      </c>
      <c r="P77" s="441">
        <v>1.08383663365667</v>
      </c>
      <c r="Q77" s="441">
        <v>1.01359670079826</v>
      </c>
      <c r="R77" s="441">
        <v>1.01359670079826</v>
      </c>
      <c r="S77" s="1016">
        <v>1.07119395200609</v>
      </c>
    </row>
    <row r="78" spans="1:19" ht="22.35" customHeight="1">
      <c r="A78" s="168" t="s">
        <v>433</v>
      </c>
      <c r="B78" s="1549"/>
      <c r="C78" s="1549"/>
      <c r="D78" s="1541"/>
      <c r="E78" s="1541"/>
      <c r="F78" s="1541"/>
      <c r="G78" s="1541"/>
      <c r="H78" s="1541"/>
      <c r="I78" s="1541"/>
      <c r="J78" s="1541"/>
      <c r="K78" s="1541"/>
      <c r="L78" s="1541"/>
      <c r="M78" s="1541"/>
      <c r="N78" s="1541"/>
      <c r="O78" s="1541"/>
      <c r="P78" s="1541"/>
      <c r="Q78" s="1541"/>
      <c r="R78" s="1541"/>
      <c r="S78" s="1017"/>
    </row>
    <row r="79" spans="1:19" ht="25.5">
      <c r="A79" s="356" t="s">
        <v>434</v>
      </c>
      <c r="B79" s="1549"/>
      <c r="C79" s="1549"/>
      <c r="D79" s="1541"/>
      <c r="E79" s="1541"/>
      <c r="F79" s="1541"/>
      <c r="G79" s="1541"/>
      <c r="H79" s="1541"/>
      <c r="I79" s="1541"/>
      <c r="J79" s="1541"/>
      <c r="K79" s="1541"/>
      <c r="L79" s="1541"/>
      <c r="M79" s="1541"/>
      <c r="N79" s="1541"/>
      <c r="O79" s="1541"/>
      <c r="P79" s="1541"/>
      <c r="Q79" s="1541"/>
      <c r="R79" s="1541"/>
      <c r="S79" s="1017"/>
    </row>
    <row r="80" spans="1:19" ht="22.35" customHeight="1">
      <c r="A80" s="355" t="s">
        <v>96</v>
      </c>
      <c r="B80" s="1549">
        <v>6.9489412038492198</v>
      </c>
      <c r="C80" s="1549">
        <v>4.3467887625209798</v>
      </c>
      <c r="D80" s="442">
        <v>3.0766410366318602</v>
      </c>
      <c r="E80" s="442">
        <v>4.0409558619489996</v>
      </c>
      <c r="F80" s="442">
        <v>4.8561610387224103</v>
      </c>
      <c r="G80" s="442">
        <v>4.7827647201469397</v>
      </c>
      <c r="H80" s="442">
        <v>4.7400841740920496</v>
      </c>
      <c r="I80" s="442">
        <v>4.7376610701701898</v>
      </c>
      <c r="J80" s="442">
        <v>4.7519128737764698</v>
      </c>
      <c r="K80" s="442">
        <v>4.7519128737764698</v>
      </c>
      <c r="L80" s="442">
        <v>4.8788879828239802</v>
      </c>
      <c r="M80" s="442">
        <v>4.9279337516508299</v>
      </c>
      <c r="N80" s="442">
        <v>4.9478285352435201</v>
      </c>
      <c r="O80" s="442">
        <v>4.9819509657993901</v>
      </c>
      <c r="P80" s="442">
        <v>4.9683371178448397</v>
      </c>
      <c r="Q80" s="442">
        <v>4.9286165702398197</v>
      </c>
      <c r="R80" s="442">
        <v>4.9286165702398197</v>
      </c>
      <c r="S80" s="1018">
        <v>5.0025833330911</v>
      </c>
    </row>
    <row r="81" spans="1:19" ht="22.35" customHeight="1">
      <c r="A81" s="355" t="s">
        <v>431</v>
      </c>
      <c r="B81" s="1549">
        <v>2.09711983740078</v>
      </c>
      <c r="C81" s="1549">
        <v>0.79405682084479901</v>
      </c>
      <c r="D81" s="442">
        <v>0.40648549260142303</v>
      </c>
      <c r="E81" s="442">
        <v>2.6939004872531198</v>
      </c>
      <c r="F81" s="442">
        <v>3.8884737441738899</v>
      </c>
      <c r="G81" s="442">
        <v>3.8469729511954198</v>
      </c>
      <c r="H81" s="442">
        <v>3.7672409765141102</v>
      </c>
      <c r="I81" s="442">
        <v>3.86412263986182</v>
      </c>
      <c r="J81" s="442">
        <v>3.79887070104914</v>
      </c>
      <c r="K81" s="442">
        <v>3.79887070104914</v>
      </c>
      <c r="L81" s="442">
        <v>3.9265637844724299</v>
      </c>
      <c r="M81" s="442">
        <v>4.0290781784260501</v>
      </c>
      <c r="N81" s="442">
        <v>4.0556987257494503</v>
      </c>
      <c r="O81" s="442">
        <v>3.9255427072068101</v>
      </c>
      <c r="P81" s="442">
        <v>3.7885306133724899</v>
      </c>
      <c r="Q81" s="442">
        <v>3.7247791076861101</v>
      </c>
      <c r="R81" s="442">
        <v>3.7247791076861101</v>
      </c>
      <c r="S81" s="1018">
        <v>3.8174386654066299</v>
      </c>
    </row>
    <row r="82" spans="1:19" ht="25.5">
      <c r="A82" s="356" t="s">
        <v>435</v>
      </c>
      <c r="B82" s="1549"/>
      <c r="C82" s="1549"/>
      <c r="D82" s="1542"/>
      <c r="E82" s="1542"/>
      <c r="F82" s="1542"/>
      <c r="G82" s="1542"/>
      <c r="H82" s="1542"/>
      <c r="I82" s="1542"/>
      <c r="J82" s="1542"/>
      <c r="K82" s="1542"/>
      <c r="L82" s="1542"/>
      <c r="M82" s="1542"/>
      <c r="N82" s="1542"/>
      <c r="O82" s="1542"/>
      <c r="P82" s="1542"/>
      <c r="Q82" s="1542"/>
      <c r="R82" s="1542"/>
      <c r="S82" s="1019"/>
    </row>
    <row r="83" spans="1:19" ht="22.35" customHeight="1">
      <c r="A83" s="355" t="s">
        <v>96</v>
      </c>
      <c r="B83" s="1549">
        <v>7.1576194398136099</v>
      </c>
      <c r="C83" s="1549">
        <v>4.9691412664366599</v>
      </c>
      <c r="D83" s="442">
        <v>3.5237001560910501</v>
      </c>
      <c r="E83" s="442">
        <v>4.3027382460200601</v>
      </c>
      <c r="F83" s="442">
        <v>5.2071802398055</v>
      </c>
      <c r="G83" s="442">
        <v>5.2298437349960603</v>
      </c>
      <c r="H83" s="442">
        <v>5.2151353997790304</v>
      </c>
      <c r="I83" s="442">
        <v>5.1729205835597103</v>
      </c>
      <c r="J83" s="442">
        <v>5.1960527436417596</v>
      </c>
      <c r="K83" s="442">
        <v>5.1960527436417596</v>
      </c>
      <c r="L83" s="442">
        <v>5.2299918980939601</v>
      </c>
      <c r="M83" s="442">
        <v>5.3200641635504802</v>
      </c>
      <c r="N83" s="442">
        <v>5.3699526271813296</v>
      </c>
      <c r="O83" s="442">
        <v>5.3819435972062397</v>
      </c>
      <c r="P83" s="442">
        <v>5.3859961541716697</v>
      </c>
      <c r="Q83" s="442">
        <v>5.4169034213290104</v>
      </c>
      <c r="R83" s="442">
        <v>5.4169034213290104</v>
      </c>
      <c r="S83" s="1018">
        <v>5.5190877275216499</v>
      </c>
    </row>
    <row r="84" spans="1:19" ht="22.35" customHeight="1">
      <c r="A84" s="355" t="s">
        <v>431</v>
      </c>
      <c r="B84" s="1549">
        <v>2.4692668485476998</v>
      </c>
      <c r="C84" s="1549">
        <v>0.97582736608093601</v>
      </c>
      <c r="D84" s="442">
        <v>0.56330708257830497</v>
      </c>
      <c r="E84" s="442">
        <v>2.5528361709816001</v>
      </c>
      <c r="F84" s="442">
        <v>4.23736306543036</v>
      </c>
      <c r="G84" s="442">
        <v>4.2940467267750302</v>
      </c>
      <c r="H84" s="442">
        <v>4.3376912924380902</v>
      </c>
      <c r="I84" s="442">
        <v>4.3316018816755397</v>
      </c>
      <c r="J84" s="442">
        <v>4.3855823942927996</v>
      </c>
      <c r="K84" s="442">
        <v>4.3855823942927996</v>
      </c>
      <c r="L84" s="442">
        <v>4.42375209382881</v>
      </c>
      <c r="M84" s="442">
        <v>4.5188328701001899</v>
      </c>
      <c r="N84" s="442">
        <v>4.51703117847826</v>
      </c>
      <c r="O84" s="442">
        <v>4.5278474774508499</v>
      </c>
      <c r="P84" s="442">
        <v>4.4193684109399802</v>
      </c>
      <c r="Q84" s="442">
        <v>4.3167478435825801</v>
      </c>
      <c r="R84" s="442">
        <v>4.3167478435825801</v>
      </c>
      <c r="S84" s="1018">
        <v>4.2227864999209004</v>
      </c>
    </row>
    <row r="85" spans="1:19" ht="25.5">
      <c r="A85" s="356" t="s">
        <v>436</v>
      </c>
      <c r="B85" s="1549"/>
      <c r="C85" s="1549"/>
      <c r="D85" s="1543"/>
      <c r="E85" s="1543"/>
      <c r="F85" s="1543"/>
      <c r="G85" s="1543"/>
      <c r="H85" s="1543"/>
      <c r="I85" s="1543"/>
      <c r="J85" s="1543"/>
      <c r="K85" s="1543"/>
      <c r="L85" s="1543"/>
      <c r="M85" s="1543"/>
      <c r="N85" s="1543"/>
      <c r="O85" s="1543"/>
      <c r="P85" s="1543"/>
      <c r="Q85" s="1543"/>
      <c r="R85" s="1543"/>
      <c r="S85" s="1020"/>
    </row>
    <row r="86" spans="1:19" ht="22.35" customHeight="1">
      <c r="A86" s="355" t="s">
        <v>96</v>
      </c>
      <c r="B86" s="1549">
        <v>7.0204042222391196</v>
      </c>
      <c r="C86" s="1549">
        <v>5.3222165255621201</v>
      </c>
      <c r="D86" s="444">
        <v>3.8142491377437699</v>
      </c>
      <c r="E86" s="444">
        <v>4.1929610821894698</v>
      </c>
      <c r="F86" s="444">
        <v>5.40113867260738</v>
      </c>
      <c r="G86" s="444">
        <v>5.4653307630480201</v>
      </c>
      <c r="H86" s="444">
        <v>5.5314245113084199</v>
      </c>
      <c r="I86" s="444">
        <v>5.6135457822451</v>
      </c>
      <c r="J86" s="444">
        <v>5.6503533700741997</v>
      </c>
      <c r="K86" s="444">
        <v>5.6503533700741997</v>
      </c>
      <c r="L86" s="444">
        <v>5.5727850236357401</v>
      </c>
      <c r="M86" s="444">
        <v>5.6724700945256599</v>
      </c>
      <c r="N86" s="444">
        <v>5.6903654874269201</v>
      </c>
      <c r="O86" s="444">
        <v>5.73312341868162</v>
      </c>
      <c r="P86" s="444">
        <v>5.7601525480879703</v>
      </c>
      <c r="Q86" s="444">
        <v>5.79607992080029</v>
      </c>
      <c r="R86" s="444">
        <v>5.79607992080029</v>
      </c>
      <c r="S86" s="1021">
        <v>5.8331900842758202</v>
      </c>
    </row>
    <row r="87" spans="1:19" ht="22.35" customHeight="1">
      <c r="A87" s="355" t="s">
        <v>431</v>
      </c>
      <c r="B87" s="1549">
        <v>2.2396089976234101</v>
      </c>
      <c r="C87" s="1549">
        <v>1.44562746362936</v>
      </c>
      <c r="D87" s="444">
        <v>0.67127431382991898</v>
      </c>
      <c r="E87" s="444">
        <v>1.85246611069772</v>
      </c>
      <c r="F87" s="444">
        <v>4.0091767785688504</v>
      </c>
      <c r="G87" s="444">
        <v>4.0650960483869403</v>
      </c>
      <c r="H87" s="444">
        <v>4.09976622011117</v>
      </c>
      <c r="I87" s="444">
        <v>4.12869996501421</v>
      </c>
      <c r="J87" s="444">
        <v>4.1754006051242998</v>
      </c>
      <c r="K87" s="444">
        <v>4.1754006051242998</v>
      </c>
      <c r="L87" s="444">
        <v>4.2372985916607604</v>
      </c>
      <c r="M87" s="444">
        <v>4.3019680096974398</v>
      </c>
      <c r="N87" s="444">
        <v>4.4705979438501702</v>
      </c>
      <c r="O87" s="444">
        <v>4.4935099628220803</v>
      </c>
      <c r="P87" s="444">
        <v>4.4384214055699198</v>
      </c>
      <c r="Q87" s="444">
        <v>4.3900854430412197</v>
      </c>
      <c r="R87" s="444">
        <v>4.3900854430412197</v>
      </c>
      <c r="S87" s="1021">
        <v>4.23356925101473</v>
      </c>
    </row>
    <row r="88" spans="1:19" ht="25.5">
      <c r="A88" s="356" t="s">
        <v>437</v>
      </c>
      <c r="B88" s="1549"/>
      <c r="C88" s="1549"/>
      <c r="D88" s="1542"/>
      <c r="E88" s="1542"/>
      <c r="F88" s="1542"/>
      <c r="G88" s="1542"/>
      <c r="H88" s="1542"/>
      <c r="I88" s="1542"/>
      <c r="J88" s="1542"/>
      <c r="K88" s="1542"/>
      <c r="L88" s="1542"/>
      <c r="M88" s="1542"/>
      <c r="N88" s="1542"/>
      <c r="O88" s="1542"/>
      <c r="P88" s="1542"/>
      <c r="Q88" s="1542"/>
      <c r="R88" s="1542"/>
      <c r="S88" s="1019"/>
    </row>
    <row r="89" spans="1:19" ht="22.35" customHeight="1">
      <c r="A89" s="355" t="s">
        <v>96</v>
      </c>
      <c r="B89" s="1549">
        <v>6.4028388192954502</v>
      </c>
      <c r="C89" s="1549">
        <v>5.4442424207484201</v>
      </c>
      <c r="D89" s="444">
        <v>4.0439208535437903</v>
      </c>
      <c r="E89" s="444">
        <v>3.9197986760475998</v>
      </c>
      <c r="F89" s="444">
        <v>4.7193169560264101</v>
      </c>
      <c r="G89" s="444">
        <v>5.2082474268336298</v>
      </c>
      <c r="H89" s="444">
        <v>4.8627155458864202</v>
      </c>
      <c r="I89" s="444">
        <v>4.9269271499963097</v>
      </c>
      <c r="J89" s="444">
        <v>4.94621481706666</v>
      </c>
      <c r="K89" s="444">
        <v>4.94621481706666</v>
      </c>
      <c r="L89" s="444">
        <v>5.0400679534268997</v>
      </c>
      <c r="M89" s="444">
        <v>5.11058902658859</v>
      </c>
      <c r="N89" s="444">
        <v>5.1471400317198999</v>
      </c>
      <c r="O89" s="444">
        <v>5.1852267391873497</v>
      </c>
      <c r="P89" s="444">
        <v>5.1794182468485896</v>
      </c>
      <c r="Q89" s="444">
        <v>5.1989838568445101</v>
      </c>
      <c r="R89" s="444">
        <v>5.1989838568445101</v>
      </c>
      <c r="S89" s="1021">
        <v>5.2721289711478896</v>
      </c>
    </row>
    <row r="90" spans="1:19" ht="22.35" customHeight="1" thickBot="1">
      <c r="A90" s="357" t="s">
        <v>431</v>
      </c>
      <c r="B90" s="146">
        <v>1.6915347589912899</v>
      </c>
      <c r="C90" s="146">
        <v>1.39740146315082</v>
      </c>
      <c r="D90" s="448">
        <v>0.80087012600714802</v>
      </c>
      <c r="E90" s="448">
        <v>2.4078628406887201</v>
      </c>
      <c r="F90" s="448">
        <v>3.9766065187087198</v>
      </c>
      <c r="G90" s="448">
        <v>3.84788393402888</v>
      </c>
      <c r="H90" s="448">
        <v>3.8492432583379101</v>
      </c>
      <c r="I90" s="448">
        <v>3.9016772574038301</v>
      </c>
      <c r="J90" s="448">
        <v>3.90624859785073</v>
      </c>
      <c r="K90" s="448">
        <v>3.90624859785073</v>
      </c>
      <c r="L90" s="448">
        <v>4.0304731532333404</v>
      </c>
      <c r="M90" s="448">
        <v>4.0487414049465</v>
      </c>
      <c r="N90" s="448">
        <v>3.9944556602335699</v>
      </c>
      <c r="O90" s="448">
        <v>4.03760759800298</v>
      </c>
      <c r="P90" s="448">
        <v>4.0572674593004603</v>
      </c>
      <c r="Q90" s="448">
        <v>3.9831786704560601</v>
      </c>
      <c r="R90" s="448">
        <v>3.9831786704560601</v>
      </c>
      <c r="S90" s="1022">
        <v>3.9241535592833001</v>
      </c>
    </row>
    <row r="91" spans="1:19" ht="75" customHeight="1">
      <c r="A91" s="1281" t="s">
        <v>722</v>
      </c>
      <c r="B91" s="1550"/>
      <c r="C91" s="1550"/>
      <c r="D91" s="1550"/>
      <c r="E91" s="1550"/>
      <c r="F91" s="1550"/>
      <c r="G91" s="1550"/>
      <c r="H91" s="1550"/>
      <c r="I91" s="1550"/>
      <c r="J91" s="1550"/>
      <c r="K91" s="1550"/>
      <c r="L91" s="1550"/>
      <c r="M91" s="1550"/>
      <c r="N91" s="1550"/>
      <c r="O91" s="1550"/>
      <c r="P91" s="1550"/>
      <c r="Q91" s="1550"/>
      <c r="R91" s="1550"/>
      <c r="S91" s="1282"/>
    </row>
    <row r="92" spans="1:19" ht="22.35" customHeight="1">
      <c r="A92" s="1231" t="s">
        <v>419</v>
      </c>
      <c r="B92" s="1495" t="s">
        <v>277</v>
      </c>
      <c r="C92" s="1235" t="s">
        <v>842</v>
      </c>
      <c r="D92" s="1234">
        <v>2021</v>
      </c>
      <c r="E92" s="1234">
        <v>2022</v>
      </c>
      <c r="F92" s="1234">
        <v>2023</v>
      </c>
      <c r="G92" s="1234">
        <v>2024</v>
      </c>
      <c r="H92" s="1234"/>
      <c r="I92" s="1234"/>
      <c r="J92" s="1234"/>
      <c r="K92" s="1234"/>
      <c r="L92" s="1234"/>
      <c r="M92" s="1234"/>
      <c r="N92" s="1234"/>
      <c r="O92" s="1234"/>
      <c r="P92" s="1234"/>
      <c r="Q92" s="1234"/>
      <c r="R92" s="1234"/>
      <c r="S92" s="1135">
        <v>2025</v>
      </c>
    </row>
    <row r="93" spans="1:19" ht="22.35" customHeight="1">
      <c r="A93" s="1231"/>
      <c r="B93" s="1495"/>
      <c r="C93" s="1242"/>
      <c r="D93" s="1475"/>
      <c r="E93" s="1234"/>
      <c r="F93" s="1234"/>
      <c r="G93" s="776" t="s">
        <v>0</v>
      </c>
      <c r="H93" s="776" t="s">
        <v>1</v>
      </c>
      <c r="I93" s="776" t="s">
        <v>2</v>
      </c>
      <c r="J93" s="776" t="s">
        <v>3</v>
      </c>
      <c r="K93" s="776" t="s">
        <v>4</v>
      </c>
      <c r="L93" s="885" t="s">
        <v>5</v>
      </c>
      <c r="M93" s="885" t="s">
        <v>6</v>
      </c>
      <c r="N93" s="885" t="s">
        <v>267</v>
      </c>
      <c r="O93" s="885" t="s">
        <v>7</v>
      </c>
      <c r="P93" s="885" t="s">
        <v>13</v>
      </c>
      <c r="Q93" s="885" t="s">
        <v>14</v>
      </c>
      <c r="R93" s="885" t="s">
        <v>15</v>
      </c>
      <c r="S93" s="1144" t="s">
        <v>0</v>
      </c>
    </row>
    <row r="94" spans="1:19" ht="22.35" customHeight="1">
      <c r="A94" s="168" t="s">
        <v>430</v>
      </c>
      <c r="B94" s="1540"/>
      <c r="C94" s="1540"/>
      <c r="D94" s="1540"/>
      <c r="E94" s="1540"/>
      <c r="F94" s="1540"/>
      <c r="G94" s="1540"/>
      <c r="H94" s="1540"/>
      <c r="I94" s="1540"/>
      <c r="J94" s="1540"/>
      <c r="K94" s="1540"/>
      <c r="L94" s="1540"/>
      <c r="M94" s="1540"/>
      <c r="N94" s="1540"/>
      <c r="O94" s="1540"/>
      <c r="P94" s="1540"/>
      <c r="Q94" s="1540"/>
      <c r="R94" s="1540"/>
      <c r="S94" s="446"/>
    </row>
    <row r="95" spans="1:19" ht="22.35" customHeight="1">
      <c r="A95" s="355" t="s">
        <v>96</v>
      </c>
      <c r="B95" s="1549">
        <v>2.5224810073795401</v>
      </c>
      <c r="C95" s="1549">
        <v>1.7215578709472199</v>
      </c>
      <c r="D95" s="441">
        <v>1.2703402826341801</v>
      </c>
      <c r="E95" s="441">
        <v>1.7635609367032901</v>
      </c>
      <c r="F95" s="441">
        <v>2.1204469896673301</v>
      </c>
      <c r="G95" s="441">
        <v>1.97890703805113</v>
      </c>
      <c r="H95" s="441">
        <v>1.96679544441521</v>
      </c>
      <c r="I95" s="441">
        <v>1.90811108783782</v>
      </c>
      <c r="J95" s="441">
        <v>1.78985110368079</v>
      </c>
      <c r="K95" s="441">
        <v>1.78985110368079</v>
      </c>
      <c r="L95" s="441">
        <v>2.0084715791850698</v>
      </c>
      <c r="M95" s="441">
        <v>1.89850052255667</v>
      </c>
      <c r="N95" s="441">
        <v>1.9086397825641199</v>
      </c>
      <c r="O95" s="441">
        <v>1.9670789814842899</v>
      </c>
      <c r="P95" s="441">
        <v>1.7965523944912001</v>
      </c>
      <c r="Q95" s="441">
        <v>1.8293990733733101</v>
      </c>
      <c r="R95" s="441">
        <v>1.8293990733733101</v>
      </c>
      <c r="S95" s="1016">
        <v>1.7532726975044099</v>
      </c>
    </row>
    <row r="96" spans="1:19" ht="22.35" customHeight="1">
      <c r="A96" s="355" t="s">
        <v>431</v>
      </c>
      <c r="B96" s="1549">
        <v>0.47560472186174102</v>
      </c>
      <c r="C96" s="1549">
        <v>0.24823037760723399</v>
      </c>
      <c r="D96" s="441">
        <v>4.5269804606957897E-2</v>
      </c>
      <c r="E96" s="441">
        <v>0.41573664428183998</v>
      </c>
      <c r="F96" s="441">
        <v>1.1603291009862999</v>
      </c>
      <c r="G96" s="441">
        <v>1.1666723129104799</v>
      </c>
      <c r="H96" s="441">
        <v>1.0997740338048201</v>
      </c>
      <c r="I96" s="441">
        <v>1.0995606272510099</v>
      </c>
      <c r="J96" s="441">
        <v>1.3119671854856301</v>
      </c>
      <c r="K96" s="441">
        <v>1.3119671854856301</v>
      </c>
      <c r="L96" s="441">
        <v>1.1728185437052501</v>
      </c>
      <c r="M96" s="441">
        <v>1.2675095651086701</v>
      </c>
      <c r="N96" s="441">
        <v>1.2622506449142701</v>
      </c>
      <c r="O96" s="441">
        <v>1.7311151337233299</v>
      </c>
      <c r="P96" s="441">
        <v>1.7636436480498201</v>
      </c>
      <c r="Q96" s="441">
        <v>1.9046540999347901</v>
      </c>
      <c r="R96" s="441">
        <v>1.9046540999347901</v>
      </c>
      <c r="S96" s="1016">
        <v>1.9084670458533199</v>
      </c>
    </row>
    <row r="97" spans="1:19" ht="22.35" customHeight="1">
      <c r="A97" s="168" t="s">
        <v>432</v>
      </c>
      <c r="B97" s="1549"/>
      <c r="C97" s="1549"/>
      <c r="D97" s="1541"/>
      <c r="E97" s="1541"/>
      <c r="F97" s="1541"/>
      <c r="G97" s="1541"/>
      <c r="H97" s="1541"/>
      <c r="I97" s="1541"/>
      <c r="J97" s="1541"/>
      <c r="K97" s="1541"/>
      <c r="L97" s="1541"/>
      <c r="M97" s="1541"/>
      <c r="N97" s="1541"/>
      <c r="O97" s="1541"/>
      <c r="P97" s="1541"/>
      <c r="Q97" s="1541"/>
      <c r="R97" s="1541"/>
      <c r="S97" s="1017"/>
    </row>
    <row r="98" spans="1:19" ht="22.35" customHeight="1">
      <c r="A98" s="355" t="s">
        <v>96</v>
      </c>
      <c r="B98" s="1549">
        <v>1.2765387222720901</v>
      </c>
      <c r="C98" s="1549">
        <v>1.4534757970374801</v>
      </c>
      <c r="D98" s="441">
        <v>2.1325000352568901</v>
      </c>
      <c r="E98" s="441">
        <v>2.4901684191353799</v>
      </c>
      <c r="F98" s="441">
        <v>3.2402756244629498</v>
      </c>
      <c r="G98" s="441">
        <v>3.5160935472092998</v>
      </c>
      <c r="H98" s="441">
        <v>3.4117551092593801</v>
      </c>
      <c r="I98" s="441">
        <v>3.5616589366076701</v>
      </c>
      <c r="J98" s="441">
        <v>3.7958625313731602</v>
      </c>
      <c r="K98" s="441">
        <v>3.7958625313731602</v>
      </c>
      <c r="L98" s="441">
        <v>3.9252326990044</v>
      </c>
      <c r="M98" s="441">
        <v>3.9813253859229398</v>
      </c>
      <c r="N98" s="441">
        <v>4.1099113969487098</v>
      </c>
      <c r="O98" s="441">
        <v>4.0832775225470597</v>
      </c>
      <c r="P98" s="441">
        <v>4.1797604943694902</v>
      </c>
      <c r="Q98" s="441">
        <v>4.1815975214246803</v>
      </c>
      <c r="R98" s="441">
        <v>4.1815975214246803</v>
      </c>
      <c r="S98" s="1016">
        <v>3.9964766780836198</v>
      </c>
    </row>
    <row r="99" spans="1:19" ht="22.35" customHeight="1">
      <c r="A99" s="355" t="s">
        <v>431</v>
      </c>
      <c r="B99" s="1549">
        <v>0.195910380140216</v>
      </c>
      <c r="C99" s="1549">
        <v>0.25249483454338401</v>
      </c>
      <c r="D99" s="441">
        <v>0.18073230095684101</v>
      </c>
      <c r="E99" s="441">
        <v>0.84039840186610804</v>
      </c>
      <c r="F99" s="441">
        <v>0.298064967740932</v>
      </c>
      <c r="G99" s="441">
        <v>2.4891655334923901</v>
      </c>
      <c r="H99" s="441">
        <v>2.51653407613406</v>
      </c>
      <c r="I99" s="441">
        <v>1.7630728709236201</v>
      </c>
      <c r="J99" s="441">
        <v>1.945127760756</v>
      </c>
      <c r="K99" s="441">
        <v>1.945127760756</v>
      </c>
      <c r="L99" s="441">
        <v>3.0300224891085601</v>
      </c>
      <c r="M99" s="441">
        <v>3.0685388012497601</v>
      </c>
      <c r="N99" s="441">
        <v>2.7739191207430598</v>
      </c>
      <c r="O99" s="441">
        <v>2.9736649195412701</v>
      </c>
      <c r="P99" s="441">
        <v>3.13454070726499</v>
      </c>
      <c r="Q99" s="441">
        <v>3.2956313280446601</v>
      </c>
      <c r="R99" s="441">
        <v>3.2956313280446601</v>
      </c>
      <c r="S99" s="1016">
        <v>0.63950415171768804</v>
      </c>
    </row>
    <row r="100" spans="1:19" ht="22.35" customHeight="1">
      <c r="A100" s="168" t="s">
        <v>433</v>
      </c>
      <c r="B100" s="1549"/>
      <c r="C100" s="1549"/>
      <c r="D100" s="1541"/>
      <c r="E100" s="1541"/>
      <c r="F100" s="1541"/>
      <c r="G100" s="1541"/>
      <c r="H100" s="1541"/>
      <c r="I100" s="1541"/>
      <c r="J100" s="1541"/>
      <c r="K100" s="1541"/>
      <c r="L100" s="1541"/>
      <c r="M100" s="1541"/>
      <c r="N100" s="1541"/>
      <c r="O100" s="1541"/>
      <c r="P100" s="1541"/>
      <c r="Q100" s="1541"/>
      <c r="R100" s="1541"/>
      <c r="S100" s="1017"/>
    </row>
    <row r="101" spans="1:19" ht="25.5">
      <c r="A101" s="356" t="s">
        <v>434</v>
      </c>
      <c r="B101" s="1549"/>
      <c r="C101" s="1549"/>
      <c r="D101" s="1541"/>
      <c r="E101" s="1541"/>
      <c r="F101" s="1541"/>
      <c r="G101" s="1541"/>
      <c r="H101" s="1541"/>
      <c r="I101" s="1541"/>
      <c r="J101" s="1541"/>
      <c r="K101" s="1541"/>
      <c r="L101" s="1541"/>
      <c r="M101" s="1541"/>
      <c r="N101" s="1541"/>
      <c r="O101" s="1541"/>
      <c r="P101" s="1541"/>
      <c r="Q101" s="1541"/>
      <c r="R101" s="1541"/>
      <c r="S101" s="1017"/>
    </row>
    <row r="102" spans="1:19" ht="22.35" customHeight="1">
      <c r="A102" s="355" t="s">
        <v>96</v>
      </c>
      <c r="B102" s="1549">
        <v>6.1533507757217798</v>
      </c>
      <c r="C102" s="1549">
        <v>2.98017853748703</v>
      </c>
      <c r="D102" s="442">
        <v>2.03328530963458</v>
      </c>
      <c r="E102" s="442">
        <v>3.8623220532682199</v>
      </c>
      <c r="F102" s="442">
        <v>4.4205179539577397</v>
      </c>
      <c r="G102" s="442">
        <v>4.5787394489875801</v>
      </c>
      <c r="H102" s="442">
        <v>4.4745403514126698</v>
      </c>
      <c r="I102" s="442">
        <v>4.4882114822252301</v>
      </c>
      <c r="J102" s="442">
        <v>4.6196698873515203</v>
      </c>
      <c r="K102" s="442">
        <v>4.6196698873515203</v>
      </c>
      <c r="L102" s="442">
        <v>4.7917986410147702</v>
      </c>
      <c r="M102" s="442">
        <v>4.71070392218307</v>
      </c>
      <c r="N102" s="442">
        <v>4.6888647868082796</v>
      </c>
      <c r="O102" s="442">
        <v>4.5537656166733003</v>
      </c>
      <c r="P102" s="442">
        <v>4.5854596367196603</v>
      </c>
      <c r="Q102" s="442">
        <v>4.4880028935241798</v>
      </c>
      <c r="R102" s="442">
        <v>4.4880028935241798</v>
      </c>
      <c r="S102" s="1018">
        <v>4.4043956862028297</v>
      </c>
    </row>
    <row r="103" spans="1:19" ht="22.35" customHeight="1">
      <c r="A103" s="355" t="s">
        <v>431</v>
      </c>
      <c r="B103" s="1549">
        <v>2.0674885298734398</v>
      </c>
      <c r="C103" s="1549">
        <v>0.13279454063870499</v>
      </c>
      <c r="D103" s="442">
        <v>0.241079926184258</v>
      </c>
      <c r="E103" s="442">
        <v>2.9692006159600899</v>
      </c>
      <c r="F103" s="442">
        <v>3.59110161789292</v>
      </c>
      <c r="G103" s="442">
        <v>3.9162595684234698</v>
      </c>
      <c r="H103" s="442">
        <v>3.7649756984599598</v>
      </c>
      <c r="I103" s="442">
        <v>3.8083658357229599</v>
      </c>
      <c r="J103" s="442">
        <v>3.5080169526123801</v>
      </c>
      <c r="K103" s="442">
        <v>3.5080169526123801</v>
      </c>
      <c r="L103" s="442">
        <v>4.0819987437071799</v>
      </c>
      <c r="M103" s="442">
        <v>3.8314898796760199</v>
      </c>
      <c r="N103" s="442">
        <v>3.9408682851235302</v>
      </c>
      <c r="O103" s="442">
        <v>3.6923200335139299</v>
      </c>
      <c r="P103" s="442">
        <v>3.66918287765934</v>
      </c>
      <c r="Q103" s="442">
        <v>3.51104089004542</v>
      </c>
      <c r="R103" s="442">
        <v>3.51104089004542</v>
      </c>
      <c r="S103" s="1018">
        <v>3.29795990114757</v>
      </c>
    </row>
    <row r="104" spans="1:19" ht="25.5">
      <c r="A104" s="356" t="s">
        <v>435</v>
      </c>
      <c r="B104" s="1549"/>
      <c r="C104" s="1549"/>
      <c r="D104" s="1542"/>
      <c r="E104" s="1542"/>
      <c r="F104" s="1542"/>
      <c r="G104" s="1542"/>
      <c r="H104" s="1542"/>
      <c r="I104" s="1542"/>
      <c r="J104" s="1542"/>
      <c r="K104" s="1542"/>
      <c r="L104" s="1542"/>
      <c r="M104" s="1542"/>
      <c r="N104" s="1542"/>
      <c r="O104" s="1542"/>
      <c r="P104" s="1542"/>
      <c r="Q104" s="1542"/>
      <c r="R104" s="1542"/>
      <c r="S104" s="1019"/>
    </row>
    <row r="105" spans="1:19" ht="22.35" customHeight="1">
      <c r="A105" s="355" t="s">
        <v>96</v>
      </c>
      <c r="B105" s="1549">
        <v>6.9007655583000798</v>
      </c>
      <c r="C105" s="1549">
        <v>4.0368250478631298</v>
      </c>
      <c r="D105" s="442">
        <v>2.7413823885375899</v>
      </c>
      <c r="E105" s="442">
        <v>3.7876738043197702</v>
      </c>
      <c r="F105" s="442">
        <v>4.3094163919801298</v>
      </c>
      <c r="G105" s="442">
        <v>4.4770662700096704</v>
      </c>
      <c r="H105" s="442">
        <v>4.5923584240222102</v>
      </c>
      <c r="I105" s="442">
        <v>4.7162324466414898</v>
      </c>
      <c r="J105" s="442">
        <v>4.6380070098116297</v>
      </c>
      <c r="K105" s="442">
        <v>4.6380070098116297</v>
      </c>
      <c r="L105" s="442">
        <v>4.7433425015788604</v>
      </c>
      <c r="M105" s="442">
        <v>4.7499262811170899</v>
      </c>
      <c r="N105" s="442">
        <v>4.6932888625177096</v>
      </c>
      <c r="O105" s="442">
        <v>4.6850311779145102</v>
      </c>
      <c r="P105" s="442">
        <v>4.6398401747999998</v>
      </c>
      <c r="Q105" s="442">
        <v>4.59581672613748</v>
      </c>
      <c r="R105" s="442">
        <v>4.59581672613748</v>
      </c>
      <c r="S105" s="1018">
        <v>4.5269530739327504</v>
      </c>
    </row>
    <row r="106" spans="1:19" ht="22.35" customHeight="1">
      <c r="A106" s="355" t="s">
        <v>431</v>
      </c>
      <c r="B106" s="1549">
        <v>1.9662942759702</v>
      </c>
      <c r="C106" s="1549">
        <v>0.36960396367814002</v>
      </c>
      <c r="D106" s="442">
        <v>0.16541099485837199</v>
      </c>
      <c r="E106" s="442">
        <v>3.2096600595024198</v>
      </c>
      <c r="F106" s="442">
        <v>3.9975389049869898</v>
      </c>
      <c r="G106" s="442">
        <v>3.91034144706301</v>
      </c>
      <c r="H106" s="442">
        <v>3.9951629706529701</v>
      </c>
      <c r="I106" s="442">
        <v>4.0958344203408199</v>
      </c>
      <c r="J106" s="442">
        <v>4.1035015674933204</v>
      </c>
      <c r="K106" s="442">
        <v>4.1035015674933204</v>
      </c>
      <c r="L106" s="442">
        <v>4.0804271252006901</v>
      </c>
      <c r="M106" s="442">
        <v>4.2319639946432499</v>
      </c>
      <c r="N106" s="442">
        <v>4.2552501143953796</v>
      </c>
      <c r="O106" s="442">
        <v>4.2183806276295401</v>
      </c>
      <c r="P106" s="442">
        <v>4.04867305499599</v>
      </c>
      <c r="Q106" s="442">
        <v>3.6316976863429402</v>
      </c>
      <c r="R106" s="442">
        <v>3.6316976863429402</v>
      </c>
      <c r="S106" s="1018">
        <v>3.8263967000867298</v>
      </c>
    </row>
    <row r="107" spans="1:19" ht="25.5">
      <c r="A107" s="356" t="s">
        <v>436</v>
      </c>
      <c r="B107" s="1549"/>
      <c r="C107" s="1549"/>
      <c r="D107" s="1543"/>
      <c r="E107" s="1543"/>
      <c r="F107" s="1543"/>
      <c r="G107" s="1543"/>
      <c r="H107" s="1543"/>
      <c r="I107" s="1543"/>
      <c r="J107" s="1543"/>
      <c r="K107" s="1543"/>
      <c r="L107" s="1543"/>
      <c r="M107" s="1543"/>
      <c r="N107" s="1543"/>
      <c r="O107" s="1543"/>
      <c r="P107" s="1543"/>
      <c r="Q107" s="1543"/>
      <c r="R107" s="1543"/>
      <c r="S107" s="1020"/>
    </row>
    <row r="108" spans="1:19" ht="22.35" customHeight="1">
      <c r="A108" s="355" t="s">
        <v>96</v>
      </c>
      <c r="B108" s="1549">
        <v>7.0238352296278501</v>
      </c>
      <c r="C108" s="1549">
        <v>4.4994611623842502</v>
      </c>
      <c r="D108" s="444">
        <v>3.4016100390655901</v>
      </c>
      <c r="E108" s="444">
        <v>4.1261015790905704</v>
      </c>
      <c r="F108" s="444">
        <v>4.7395742767703704</v>
      </c>
      <c r="G108" s="444">
        <v>4.7266309445046097</v>
      </c>
      <c r="H108" s="444">
        <v>4.7683654322893299</v>
      </c>
      <c r="I108" s="444">
        <v>4.8371388794596202</v>
      </c>
      <c r="J108" s="444">
        <v>5.1951601617210796</v>
      </c>
      <c r="K108" s="444">
        <v>5.1951601617210796</v>
      </c>
      <c r="L108" s="444">
        <v>5.4974013772635599</v>
      </c>
      <c r="M108" s="444">
        <v>5.6050753059750198</v>
      </c>
      <c r="N108" s="444">
        <v>5.7069331299674104</v>
      </c>
      <c r="O108" s="444">
        <v>5.8192116199501198</v>
      </c>
      <c r="P108" s="444">
        <v>5.8022787855002296</v>
      </c>
      <c r="Q108" s="444">
        <v>5.7978741081700997</v>
      </c>
      <c r="R108" s="444">
        <v>5.7978741081700997</v>
      </c>
      <c r="S108" s="1021">
        <v>5.7624108017331697</v>
      </c>
    </row>
    <row r="109" spans="1:19" ht="22.35" customHeight="1">
      <c r="A109" s="355" t="s">
        <v>431</v>
      </c>
      <c r="B109" s="1549">
        <v>2.1573982450498601</v>
      </c>
      <c r="C109" s="1549">
        <v>0.40432436346045603</v>
      </c>
      <c r="D109" s="444">
        <v>0.37573209444456201</v>
      </c>
      <c r="E109" s="444">
        <v>2.65427462708969</v>
      </c>
      <c r="F109" s="444">
        <v>3.9856990544373301</v>
      </c>
      <c r="G109" s="444">
        <v>3.9923324046858699</v>
      </c>
      <c r="H109" s="444">
        <v>3.9030388673081999</v>
      </c>
      <c r="I109" s="444">
        <v>3.8679700814881901</v>
      </c>
      <c r="J109" s="444">
        <v>3.8390071132321402</v>
      </c>
      <c r="K109" s="444">
        <v>3.8390071132321402</v>
      </c>
      <c r="L109" s="444">
        <v>4.0967784161708698</v>
      </c>
      <c r="M109" s="444">
        <v>4.1767775839921297</v>
      </c>
      <c r="N109" s="444">
        <v>4.2833406355848602</v>
      </c>
      <c r="O109" s="444">
        <v>4.21906461299774</v>
      </c>
      <c r="P109" s="444">
        <v>4.0995129022752499</v>
      </c>
      <c r="Q109" s="444">
        <v>4.1860645374179297</v>
      </c>
      <c r="R109" s="444">
        <v>4.1860645374179297</v>
      </c>
      <c r="S109" s="1021">
        <v>4.2365042991897903</v>
      </c>
    </row>
    <row r="110" spans="1:19" ht="25.5">
      <c r="A110" s="356" t="s">
        <v>437</v>
      </c>
      <c r="B110" s="1549"/>
      <c r="C110" s="1549"/>
      <c r="D110" s="1542"/>
      <c r="E110" s="1542"/>
      <c r="F110" s="1542"/>
      <c r="G110" s="1542"/>
      <c r="H110" s="1542"/>
      <c r="I110" s="1542"/>
      <c r="J110" s="1542"/>
      <c r="K110" s="1542"/>
      <c r="L110" s="1542"/>
      <c r="M110" s="1542"/>
      <c r="N110" s="1542"/>
      <c r="O110" s="1542"/>
      <c r="P110" s="1542"/>
      <c r="Q110" s="1542"/>
      <c r="R110" s="1542"/>
      <c r="S110" s="1019"/>
    </row>
    <row r="111" spans="1:19" ht="22.35" customHeight="1">
      <c r="A111" s="355" t="s">
        <v>96</v>
      </c>
      <c r="B111" s="1549">
        <v>6.6146337277943896</v>
      </c>
      <c r="C111" s="1549">
        <v>4.7079824808070301</v>
      </c>
      <c r="D111" s="444">
        <v>3.51437165881803</v>
      </c>
      <c r="E111" s="444">
        <v>4.0649928291244999</v>
      </c>
      <c r="F111" s="444">
        <v>5.4310867619448198</v>
      </c>
      <c r="G111" s="444">
        <v>5.0749732729027297</v>
      </c>
      <c r="H111" s="444">
        <v>5.07163594640092</v>
      </c>
      <c r="I111" s="444">
        <v>5.0938342796155496</v>
      </c>
      <c r="J111" s="444">
        <v>5.1157844160627004</v>
      </c>
      <c r="K111" s="444">
        <v>5.1157844160627004</v>
      </c>
      <c r="L111" s="444">
        <v>5.0696516463589703</v>
      </c>
      <c r="M111" s="444">
        <v>5.0871441962106001</v>
      </c>
      <c r="N111" s="444">
        <v>5.08893285022741</v>
      </c>
      <c r="O111" s="444">
        <v>5.1103392362773601</v>
      </c>
      <c r="P111" s="444">
        <v>5.1260020246898197</v>
      </c>
      <c r="Q111" s="444">
        <v>5.1388858759326999</v>
      </c>
      <c r="R111" s="444">
        <v>5.1388858759326999</v>
      </c>
      <c r="S111" s="1021">
        <v>4.9992797148572503</v>
      </c>
    </row>
    <row r="112" spans="1:19" ht="22.35" customHeight="1" thickBot="1">
      <c r="A112" s="357" t="s">
        <v>431</v>
      </c>
      <c r="B112" s="146">
        <v>1.9995013798608701</v>
      </c>
      <c r="C112" s="146">
        <v>0.84336063401773098</v>
      </c>
      <c r="D112" s="448">
        <v>0.45571916499209603</v>
      </c>
      <c r="E112" s="448">
        <v>2.6899149496993</v>
      </c>
      <c r="F112" s="448">
        <v>4.3880136650063601</v>
      </c>
      <c r="G112" s="448">
        <v>3.4429638436191299</v>
      </c>
      <c r="H112" s="448">
        <v>3.3743901469529001</v>
      </c>
      <c r="I112" s="448">
        <v>3.3244963378244998</v>
      </c>
      <c r="J112" s="448">
        <v>3.3033701001201998</v>
      </c>
      <c r="K112" s="448">
        <v>3.3033701001201998</v>
      </c>
      <c r="L112" s="448">
        <v>3.2017642342803398</v>
      </c>
      <c r="M112" s="448">
        <v>3.1678829070178001</v>
      </c>
      <c r="N112" s="448">
        <v>3.1081965342540299</v>
      </c>
      <c r="O112" s="448">
        <v>3.0357759479538502</v>
      </c>
      <c r="P112" s="448">
        <v>2.93273168434696</v>
      </c>
      <c r="Q112" s="448">
        <v>2.6654482438145402</v>
      </c>
      <c r="R112" s="448">
        <v>2.6654482438145402</v>
      </c>
      <c r="S112" s="1022">
        <v>2.8349537367917401</v>
      </c>
    </row>
    <row r="113" ht="22.35" customHeight="1"/>
  </sheetData>
  <mergeCells count="40">
    <mergeCell ref="D92:D93"/>
    <mergeCell ref="A91:S91"/>
    <mergeCell ref="G70:R70"/>
    <mergeCell ref="F92:F93"/>
    <mergeCell ref="F2:F3"/>
    <mergeCell ref="G2:R2"/>
    <mergeCell ref="D47:D48"/>
    <mergeCell ref="C47:C48"/>
    <mergeCell ref="E47:E48"/>
    <mergeCell ref="G25:R25"/>
    <mergeCell ref="F25:F26"/>
    <mergeCell ref="F70:F71"/>
    <mergeCell ref="G92:R92"/>
    <mergeCell ref="A46:S46"/>
    <mergeCell ref="B47:B48"/>
    <mergeCell ref="A92:A93"/>
    <mergeCell ref="C92:C93"/>
    <mergeCell ref="E92:E93"/>
    <mergeCell ref="A69:S69"/>
    <mergeCell ref="B92:B93"/>
    <mergeCell ref="A1:S1"/>
    <mergeCell ref="A2:A3"/>
    <mergeCell ref="B2:B3"/>
    <mergeCell ref="C2:C3"/>
    <mergeCell ref="D2:D3"/>
    <mergeCell ref="E2:E3"/>
    <mergeCell ref="A24:S24"/>
    <mergeCell ref="A25:A26"/>
    <mergeCell ref="B25:B26"/>
    <mergeCell ref="C25:C26"/>
    <mergeCell ref="D25:D26"/>
    <mergeCell ref="E25:E26"/>
    <mergeCell ref="C70:C71"/>
    <mergeCell ref="A47:A48"/>
    <mergeCell ref="F47:F48"/>
    <mergeCell ref="G47:R47"/>
    <mergeCell ref="B70:B71"/>
    <mergeCell ref="D70:D71"/>
    <mergeCell ref="E70:E71"/>
    <mergeCell ref="A70:A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49" zoomScale="80" zoomScaleNormal="100" zoomScaleSheetLayoutView="80" workbookViewId="0">
      <selection activeCell="T79" sqref="A2:T79"/>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283" t="s">
        <v>818</v>
      </c>
      <c r="B2" s="1284"/>
      <c r="C2" s="1284"/>
      <c r="D2" s="1284"/>
      <c r="E2" s="1284"/>
      <c r="F2" s="1284"/>
      <c r="G2" s="1284"/>
      <c r="H2" s="1284"/>
      <c r="I2" s="1284"/>
      <c r="J2" s="1284"/>
      <c r="K2" s="1284"/>
      <c r="L2" s="1284"/>
      <c r="M2" s="1284"/>
      <c r="N2" s="1284"/>
      <c r="O2" s="1284"/>
      <c r="P2" s="1284"/>
      <c r="Q2" s="1284"/>
      <c r="R2" s="1284"/>
      <c r="S2" s="1284"/>
      <c r="T2" s="1285"/>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row>
    <row r="3" spans="1:55" ht="22.35" customHeight="1">
      <c r="A3" s="1273" t="s">
        <v>419</v>
      </c>
      <c r="B3" s="1530"/>
      <c r="C3" s="1495" t="s">
        <v>277</v>
      </c>
      <c r="D3" s="1235" t="s">
        <v>842</v>
      </c>
      <c r="E3" s="1234">
        <v>2021</v>
      </c>
      <c r="F3" s="1234">
        <v>2022</v>
      </c>
      <c r="G3" s="1234">
        <v>2023</v>
      </c>
      <c r="H3" s="1234">
        <v>2024</v>
      </c>
      <c r="I3" s="1234"/>
      <c r="J3" s="1234"/>
      <c r="K3" s="1234"/>
      <c r="L3" s="1234"/>
      <c r="M3" s="1234"/>
      <c r="N3" s="1234"/>
      <c r="O3" s="1234"/>
      <c r="P3" s="1234"/>
      <c r="Q3" s="1234"/>
      <c r="R3" s="1234"/>
      <c r="S3" s="1234"/>
      <c r="T3" s="1135">
        <v>2025</v>
      </c>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row>
    <row r="4" spans="1:55" ht="22.35" customHeight="1">
      <c r="A4" s="1273"/>
      <c r="B4" s="1530"/>
      <c r="C4" s="1495"/>
      <c r="D4" s="1242"/>
      <c r="E4" s="1475"/>
      <c r="F4" s="1234"/>
      <c r="G4" s="1234"/>
      <c r="H4" s="776" t="s">
        <v>0</v>
      </c>
      <c r="I4" s="776" t="s">
        <v>1</v>
      </c>
      <c r="J4" s="776" t="s">
        <v>2</v>
      </c>
      <c r="K4" s="776" t="s">
        <v>3</v>
      </c>
      <c r="L4" s="776" t="s">
        <v>4</v>
      </c>
      <c r="M4" s="885" t="s">
        <v>5</v>
      </c>
      <c r="N4" s="885" t="s">
        <v>6</v>
      </c>
      <c r="O4" s="885" t="s">
        <v>267</v>
      </c>
      <c r="P4" s="885" t="s">
        <v>7</v>
      </c>
      <c r="Q4" s="885" t="s">
        <v>13</v>
      </c>
      <c r="R4" s="885" t="s">
        <v>14</v>
      </c>
      <c r="S4" s="885" t="s">
        <v>15</v>
      </c>
      <c r="T4" s="1144" t="s">
        <v>0</v>
      </c>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row>
    <row r="5" spans="1:55" ht="10.5" customHeight="1">
      <c r="A5" s="1286" t="s">
        <v>482</v>
      </c>
      <c r="B5" s="1287"/>
      <c r="C5" s="450"/>
      <c r="D5" s="450"/>
      <c r="E5" s="901"/>
      <c r="F5" s="901"/>
      <c r="G5" s="450"/>
      <c r="H5" s="450"/>
      <c r="I5" s="450"/>
      <c r="J5" s="450"/>
      <c r="K5" s="450"/>
      <c r="L5" s="1551"/>
      <c r="M5" s="1551"/>
      <c r="N5" s="1551"/>
      <c r="O5" s="1551"/>
      <c r="P5" s="1551"/>
      <c r="Q5" s="1551"/>
      <c r="R5" s="1551"/>
      <c r="S5" s="1551"/>
      <c r="T5" s="719"/>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row>
    <row r="6" spans="1:55" ht="10.5" customHeight="1">
      <c r="A6" s="83" t="s">
        <v>18</v>
      </c>
      <c r="B6" s="28" t="s">
        <v>483</v>
      </c>
      <c r="C6" s="451"/>
      <c r="D6" s="451"/>
      <c r="E6" s="451"/>
      <c r="F6" s="451"/>
      <c r="G6" s="451"/>
      <c r="H6" s="451"/>
      <c r="I6" s="451"/>
      <c r="J6" s="451"/>
      <c r="K6" s="451"/>
      <c r="L6" s="1551"/>
      <c r="M6" s="1551"/>
      <c r="N6" s="1551"/>
      <c r="O6" s="1551"/>
      <c r="P6" s="1551"/>
      <c r="Q6" s="1551"/>
      <c r="R6" s="1551"/>
      <c r="S6" s="1551"/>
      <c r="T6" s="719"/>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row>
    <row r="7" spans="1:55" ht="10.5" customHeight="1">
      <c r="A7" s="83"/>
      <c r="B7" s="28" t="s">
        <v>96</v>
      </c>
      <c r="C7" s="452">
        <v>9.9206045422702296</v>
      </c>
      <c r="D7" s="452">
        <v>9.2516661653843197</v>
      </c>
      <c r="E7" s="452">
        <v>8.5214023094431699</v>
      </c>
      <c r="F7" s="452">
        <v>8.73626160443904</v>
      </c>
      <c r="G7" s="452">
        <v>9.8070098066678799</v>
      </c>
      <c r="H7" s="452">
        <v>9.8194041393193103</v>
      </c>
      <c r="I7" s="452">
        <v>9.8067746777120401</v>
      </c>
      <c r="J7" s="452">
        <v>9.7745097373598799</v>
      </c>
      <c r="K7" s="452">
        <v>9.7848881962132506</v>
      </c>
      <c r="L7" s="1552">
        <v>9.7924290631223592</v>
      </c>
      <c r="M7" s="1552">
        <v>9.7545925218617597</v>
      </c>
      <c r="N7" s="1552">
        <v>9.6911917036056394</v>
      </c>
      <c r="O7" s="1552">
        <v>9.6670005989185501</v>
      </c>
      <c r="P7" s="1552">
        <v>9.6531474449375594</v>
      </c>
      <c r="Q7" s="1552">
        <v>9.6335524904449201</v>
      </c>
      <c r="R7" s="1552">
        <v>9.6252801198943096</v>
      </c>
      <c r="S7" s="1552">
        <v>9.6645269780898708</v>
      </c>
      <c r="T7" s="1026">
        <v>9.6532896068841101</v>
      </c>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row>
    <row r="8" spans="1:55" ht="10.5" customHeight="1">
      <c r="A8" s="83"/>
      <c r="B8" s="28" t="s">
        <v>484</v>
      </c>
      <c r="C8" s="452">
        <v>4.3204475141645</v>
      </c>
      <c r="D8" s="452">
        <v>3.2648967438018399</v>
      </c>
      <c r="E8" s="452">
        <v>2.96613188495061</v>
      </c>
      <c r="F8" s="452">
        <v>5.5284764243855102</v>
      </c>
      <c r="G8" s="452">
        <v>6.0533270676108204</v>
      </c>
      <c r="H8" s="452">
        <v>6.08264725088394</v>
      </c>
      <c r="I8" s="452">
        <v>5.9896755020310399</v>
      </c>
      <c r="J8" s="452">
        <v>6.0620342357069701</v>
      </c>
      <c r="K8" s="452">
        <v>6.0949352061664701</v>
      </c>
      <c r="L8" s="1552">
        <v>6.1129171458588596</v>
      </c>
      <c r="M8" s="1552">
        <v>6.0030474287703397</v>
      </c>
      <c r="N8" s="1552">
        <v>6.0112886056378398</v>
      </c>
      <c r="O8" s="1552">
        <v>5.9927500158261404</v>
      </c>
      <c r="P8" s="1552">
        <v>5.8417881364896704</v>
      </c>
      <c r="Q8" s="1552">
        <v>5.7402259734666998</v>
      </c>
      <c r="R8" s="1552">
        <v>5.6945140482336001</v>
      </c>
      <c r="S8" s="1552">
        <v>5.5663037767632799</v>
      </c>
      <c r="T8" s="1026">
        <v>5.5466810346390396</v>
      </c>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row>
    <row r="9" spans="1:55" ht="10.5" customHeight="1">
      <c r="A9" s="83" t="s">
        <v>19</v>
      </c>
      <c r="B9" s="28" t="s">
        <v>485</v>
      </c>
      <c r="C9" s="1553"/>
      <c r="D9" s="1553"/>
      <c r="E9" s="1553"/>
      <c r="F9" s="1553"/>
      <c r="G9" s="1553"/>
      <c r="H9" s="1553"/>
      <c r="I9" s="1553"/>
      <c r="J9" s="1553"/>
      <c r="K9" s="1553"/>
      <c r="L9" s="1552"/>
      <c r="M9" s="1552"/>
      <c r="N9" s="1552"/>
      <c r="O9" s="1552"/>
      <c r="P9" s="1552"/>
      <c r="Q9" s="1552"/>
      <c r="R9" s="1552"/>
      <c r="S9" s="1552"/>
      <c r="T9" s="1026"/>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row>
    <row r="10" spans="1:55" ht="10.5" customHeight="1">
      <c r="A10" s="83"/>
      <c r="B10" s="28" t="s">
        <v>96</v>
      </c>
      <c r="C10" s="453">
        <v>10.786319291760201</v>
      </c>
      <c r="D10" s="453">
        <v>9.9211039106485206</v>
      </c>
      <c r="E10" s="453">
        <v>9.4056802079812094</v>
      </c>
      <c r="F10" s="453">
        <v>9.3827221023938794</v>
      </c>
      <c r="G10" s="453">
        <v>10.6264229671806</v>
      </c>
      <c r="H10" s="453">
        <v>10.7145806695118</v>
      </c>
      <c r="I10" s="453">
        <v>10.701325832378499</v>
      </c>
      <c r="J10" s="453">
        <v>10.727074711713099</v>
      </c>
      <c r="K10" s="453">
        <v>10.739433617619399</v>
      </c>
      <c r="L10" s="1552">
        <v>10.720473797998</v>
      </c>
      <c r="M10" s="1552">
        <v>10.698899925367501</v>
      </c>
      <c r="N10" s="1552">
        <v>10.662149128414001</v>
      </c>
      <c r="O10" s="1552">
        <v>10.647889764960601</v>
      </c>
      <c r="P10" s="1552">
        <v>10.6456583663606</v>
      </c>
      <c r="Q10" s="1552">
        <v>10.521771977026299</v>
      </c>
      <c r="R10" s="1552">
        <v>10.6346627352886</v>
      </c>
      <c r="S10" s="1552">
        <v>10.6112690644587</v>
      </c>
      <c r="T10" s="1026">
        <v>10.6072512753162</v>
      </c>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row>
    <row r="11" spans="1:55" ht="10.5" customHeight="1">
      <c r="A11" s="83"/>
      <c r="B11" s="28" t="s">
        <v>484</v>
      </c>
      <c r="C11" s="453">
        <v>4.6407636108603896</v>
      </c>
      <c r="D11" s="453">
        <v>4.21045711435172</v>
      </c>
      <c r="E11" s="453">
        <v>3.46905253507484</v>
      </c>
      <c r="F11" s="453">
        <v>5.6340011336156204</v>
      </c>
      <c r="G11" s="453">
        <v>6.5309403942720001</v>
      </c>
      <c r="H11" s="458">
        <v>6.5463677566197598</v>
      </c>
      <c r="I11" s="458">
        <v>5.8350717496911599</v>
      </c>
      <c r="J11" s="458">
        <v>5.6787627764553399</v>
      </c>
      <c r="K11" s="458">
        <v>5.69347460295202</v>
      </c>
      <c r="L11" s="1552">
        <v>5.9565715240783801</v>
      </c>
      <c r="M11" s="1552">
        <v>6.0300698662774304</v>
      </c>
      <c r="N11" s="1552">
        <v>6.07837201051903</v>
      </c>
      <c r="O11" s="1552">
        <v>6.11860227222222</v>
      </c>
      <c r="P11" s="1552">
        <v>6.1878709911114704</v>
      </c>
      <c r="Q11" s="1552">
        <v>5.96908460312084</v>
      </c>
      <c r="R11" s="1552">
        <v>5.81988154481785</v>
      </c>
      <c r="S11" s="1552">
        <v>5.8798575950348901</v>
      </c>
      <c r="T11" s="1026">
        <v>5.8624420773864498</v>
      </c>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row>
    <row r="12" spans="1:55" ht="10.5" customHeight="1">
      <c r="A12" s="83" t="s">
        <v>20</v>
      </c>
      <c r="B12" s="28" t="s">
        <v>486</v>
      </c>
      <c r="C12" s="1553"/>
      <c r="D12" s="1553"/>
      <c r="E12" s="1553"/>
      <c r="F12" s="1553"/>
      <c r="G12" s="1553"/>
      <c r="H12" s="1553"/>
      <c r="I12" s="1553"/>
      <c r="J12" s="1553"/>
      <c r="K12" s="1553"/>
      <c r="L12" s="1552"/>
      <c r="M12" s="1552"/>
      <c r="N12" s="1552"/>
      <c r="O12" s="1552"/>
      <c r="P12" s="1552"/>
      <c r="Q12" s="1552"/>
      <c r="R12" s="1552"/>
      <c r="S12" s="1552"/>
      <c r="T12" s="1026"/>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row>
    <row r="13" spans="1:55" ht="10.5" customHeight="1">
      <c r="A13" s="83"/>
      <c r="B13" s="28" t="s">
        <v>96</v>
      </c>
      <c r="C13" s="453">
        <v>10.6847492828503</v>
      </c>
      <c r="D13" s="453">
        <v>9.7993307460311101</v>
      </c>
      <c r="E13" s="453">
        <v>9.0104001341763809</v>
      </c>
      <c r="F13" s="453">
        <v>8.4619413446186709</v>
      </c>
      <c r="G13" s="453">
        <v>7.8697703181757603</v>
      </c>
      <c r="H13" s="453">
        <v>7.7988189370194396</v>
      </c>
      <c r="I13" s="453">
        <v>7.8656367032712797</v>
      </c>
      <c r="J13" s="453">
        <v>7.8206271795705398</v>
      </c>
      <c r="K13" s="453">
        <v>7.7356251413603498</v>
      </c>
      <c r="L13" s="1552">
        <v>7.7944858370432399</v>
      </c>
      <c r="M13" s="1552">
        <v>7.8279267592033399</v>
      </c>
      <c r="N13" s="1552">
        <v>7.8286046024983396</v>
      </c>
      <c r="O13" s="1552">
        <v>7.8987953026904796</v>
      </c>
      <c r="P13" s="1552">
        <v>7.8858008512700701</v>
      </c>
      <c r="Q13" s="1552">
        <v>7.9274425427566797</v>
      </c>
      <c r="R13" s="1552">
        <v>7.8348961705777702</v>
      </c>
      <c r="S13" s="1552">
        <v>7.7064832598483797</v>
      </c>
      <c r="T13" s="1026">
        <v>7.7124627462428998</v>
      </c>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row>
    <row r="14" spans="1:55" ht="10.5" customHeight="1">
      <c r="A14" s="83"/>
      <c r="B14" s="28" t="s">
        <v>484</v>
      </c>
      <c r="C14" s="453">
        <v>5.1887456953495601</v>
      </c>
      <c r="D14" s="453">
        <v>4.5297145455251897</v>
      </c>
      <c r="E14" s="453">
        <v>3.8804413957395898</v>
      </c>
      <c r="F14" s="453">
        <v>6.7076396433942902</v>
      </c>
      <c r="G14" s="453">
        <v>7.5289174838872199</v>
      </c>
      <c r="H14" s="453">
        <v>7.52677159852984</v>
      </c>
      <c r="I14" s="453">
        <v>7.5183555956515402</v>
      </c>
      <c r="J14" s="453">
        <v>7.3210901492688603</v>
      </c>
      <c r="K14" s="453">
        <v>7.4095142393494697</v>
      </c>
      <c r="L14" s="1552">
        <v>7.3398402817503001</v>
      </c>
      <c r="M14" s="1552">
        <v>7.4020592484420602</v>
      </c>
      <c r="N14" s="1552">
        <v>7.4042641503750897</v>
      </c>
      <c r="O14" s="1552">
        <v>7.3768951587729203</v>
      </c>
      <c r="P14" s="1552">
        <v>7.1107332936473604</v>
      </c>
      <c r="Q14" s="1552">
        <v>7.0069783821133598</v>
      </c>
      <c r="R14" s="1552">
        <v>6.9614446584796896</v>
      </c>
      <c r="S14" s="1552">
        <v>6.7354500659804097</v>
      </c>
      <c r="T14" s="1026">
        <v>6.6564285027802104</v>
      </c>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row>
    <row r="15" spans="1:55" ht="10.5" customHeight="1">
      <c r="A15" s="83" t="s">
        <v>22</v>
      </c>
      <c r="B15" s="28" t="s">
        <v>487</v>
      </c>
      <c r="C15" s="1553"/>
      <c r="D15" s="1553"/>
      <c r="E15" s="1553"/>
      <c r="F15" s="1553"/>
      <c r="G15" s="1553"/>
      <c r="H15" s="1553"/>
      <c r="I15" s="1553"/>
      <c r="J15" s="1553"/>
      <c r="K15" s="1553"/>
      <c r="L15" s="1552"/>
      <c r="M15" s="1552"/>
      <c r="N15" s="1552"/>
      <c r="O15" s="1552"/>
      <c r="P15" s="1552"/>
      <c r="Q15" s="1552"/>
      <c r="R15" s="1552"/>
      <c r="S15" s="1552"/>
      <c r="T15" s="1026"/>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row>
    <row r="16" spans="1:55" ht="10.5" customHeight="1">
      <c r="A16" s="83"/>
      <c r="B16" s="28" t="s">
        <v>96</v>
      </c>
      <c r="C16" s="453">
        <v>9.76944358691334</v>
      </c>
      <c r="D16" s="453">
        <v>8.1920810233690098</v>
      </c>
      <c r="E16" s="453">
        <v>7.6567523321133004</v>
      </c>
      <c r="F16" s="453">
        <v>7.9332937466240097</v>
      </c>
      <c r="G16" s="453">
        <v>8.1871343535346206</v>
      </c>
      <c r="H16" s="453">
        <v>8.2226152284986593</v>
      </c>
      <c r="I16" s="453">
        <v>8.2324961566085406</v>
      </c>
      <c r="J16" s="453">
        <v>8.2277392676219598</v>
      </c>
      <c r="K16" s="453">
        <v>8.2492276725157208</v>
      </c>
      <c r="L16" s="1552">
        <v>8.3211753260056192</v>
      </c>
      <c r="M16" s="1552">
        <v>8.3290284357661903</v>
      </c>
      <c r="N16" s="1552">
        <v>8.3069086484240007</v>
      </c>
      <c r="O16" s="1552">
        <v>8.2819638938440505</v>
      </c>
      <c r="P16" s="1552">
        <v>8.2864962717292592</v>
      </c>
      <c r="Q16" s="1552">
        <v>8.1673511111787906</v>
      </c>
      <c r="R16" s="1552">
        <v>8.1459054171017904</v>
      </c>
      <c r="S16" s="1552">
        <v>8.1118797399577307</v>
      </c>
      <c r="T16" s="1026">
        <v>8.0978223942154397</v>
      </c>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row>
    <row r="17" spans="1:55" ht="10.5" customHeight="1">
      <c r="A17" s="83"/>
      <c r="B17" s="28" t="s">
        <v>484</v>
      </c>
      <c r="C17" s="453">
        <v>4.4428408239790897</v>
      </c>
      <c r="D17" s="453">
        <v>3.26033849127275</v>
      </c>
      <c r="E17" s="453">
        <v>3.0045772438414802</v>
      </c>
      <c r="F17" s="453">
        <v>5.35497608792239</v>
      </c>
      <c r="G17" s="453">
        <v>6.2332167508104099</v>
      </c>
      <c r="H17" s="453">
        <v>6.2302791345860902</v>
      </c>
      <c r="I17" s="453">
        <v>6.2274557738457599</v>
      </c>
      <c r="J17" s="453">
        <v>6.2666604883419001</v>
      </c>
      <c r="K17" s="453">
        <v>6.26092473780818</v>
      </c>
      <c r="L17" s="1552">
        <v>6.30765961005575</v>
      </c>
      <c r="M17" s="1552">
        <v>6.3375317414709604</v>
      </c>
      <c r="N17" s="1552">
        <v>6.3247903459374504</v>
      </c>
      <c r="O17" s="1552">
        <v>6.3024610246203601</v>
      </c>
      <c r="P17" s="1552">
        <v>6.1479315669093602</v>
      </c>
      <c r="Q17" s="1552">
        <v>6.0615245872199299</v>
      </c>
      <c r="R17" s="1552">
        <v>5.93175442407132</v>
      </c>
      <c r="S17" s="1552">
        <v>5.8391351799460498</v>
      </c>
      <c r="T17" s="1026">
        <v>5.8064903524098304</v>
      </c>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row>
    <row r="18" spans="1:55" ht="10.5" customHeight="1">
      <c r="A18" s="83" t="s">
        <v>23</v>
      </c>
      <c r="B18" s="28" t="s">
        <v>488</v>
      </c>
      <c r="C18" s="1553"/>
      <c r="D18" s="1553"/>
      <c r="E18" s="1553"/>
      <c r="F18" s="1553"/>
      <c r="G18" s="1553"/>
      <c r="H18" s="1553"/>
      <c r="I18" s="1553"/>
      <c r="J18" s="1553"/>
      <c r="K18" s="1553"/>
      <c r="L18" s="1552"/>
      <c r="M18" s="1552"/>
      <c r="N18" s="1552"/>
      <c r="O18" s="1552"/>
      <c r="P18" s="1552"/>
      <c r="Q18" s="1552"/>
      <c r="R18" s="1552"/>
      <c r="S18" s="1552"/>
      <c r="T18" s="1026"/>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row>
    <row r="19" spans="1:55" ht="10.5" customHeight="1">
      <c r="A19" s="83"/>
      <c r="B19" s="28" t="s">
        <v>96</v>
      </c>
      <c r="C19" s="453">
        <v>9.1614201898860994</v>
      </c>
      <c r="D19" s="453">
        <v>7.5121521193865002</v>
      </c>
      <c r="E19" s="453">
        <v>6.5298032025633601</v>
      </c>
      <c r="F19" s="453">
        <v>7.01131190401198</v>
      </c>
      <c r="G19" s="453">
        <v>8.1499406675458896</v>
      </c>
      <c r="H19" s="453">
        <v>8.1616934721441599</v>
      </c>
      <c r="I19" s="453">
        <v>8.2149760068029494</v>
      </c>
      <c r="J19" s="453">
        <v>8.1401674185936503</v>
      </c>
      <c r="K19" s="453">
        <v>8.1023845280128199</v>
      </c>
      <c r="L19" s="1552">
        <v>8.08636893465785</v>
      </c>
      <c r="M19" s="1552">
        <v>8.0969623513246898</v>
      </c>
      <c r="N19" s="1552">
        <v>7.7458068713290498</v>
      </c>
      <c r="O19" s="1552">
        <v>7.6373047211223497</v>
      </c>
      <c r="P19" s="1552">
        <v>8.0012216446436799</v>
      </c>
      <c r="Q19" s="1552">
        <v>7.8475102985277703</v>
      </c>
      <c r="R19" s="1552">
        <v>7.5671926251237904</v>
      </c>
      <c r="S19" s="1552">
        <v>7.8763918516520199</v>
      </c>
      <c r="T19" s="1026">
        <v>7.9037586682246097</v>
      </c>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row>
    <row r="20" spans="1:55" ht="10.5" customHeight="1">
      <c r="A20" s="83"/>
      <c r="B20" s="28" t="s">
        <v>484</v>
      </c>
      <c r="C20" s="454">
        <v>5.2059420530673002</v>
      </c>
      <c r="D20" s="454">
        <v>4.0273341884018201</v>
      </c>
      <c r="E20" s="454">
        <v>3.9573816592595401</v>
      </c>
      <c r="F20" s="454">
        <v>6.03709864976405</v>
      </c>
      <c r="G20" s="454">
        <v>6.8401622104100097</v>
      </c>
      <c r="H20" s="454">
        <v>6.7740742181522302</v>
      </c>
      <c r="I20" s="454">
        <v>6.7826038188341604</v>
      </c>
      <c r="J20" s="454">
        <v>6.8769376018803703</v>
      </c>
      <c r="K20" s="454">
        <v>6.9488743701751101</v>
      </c>
      <c r="L20" s="1552">
        <v>6.9442289462789404</v>
      </c>
      <c r="M20" s="1552">
        <v>7.0216317898854603</v>
      </c>
      <c r="N20" s="1552">
        <v>6.9237971797690303</v>
      </c>
      <c r="O20" s="1552">
        <v>6.9634131016440399</v>
      </c>
      <c r="P20" s="1552">
        <v>6.9108775531850402</v>
      </c>
      <c r="Q20" s="1552">
        <v>6.7696113883717697</v>
      </c>
      <c r="R20" s="1552">
        <v>6.7099983776828402</v>
      </c>
      <c r="S20" s="1552">
        <v>6.6904544225884699</v>
      </c>
      <c r="T20" s="1026">
        <v>6.6145801595688498</v>
      </c>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row>
    <row r="21" spans="1:55" ht="10.5" customHeight="1">
      <c r="A21" s="83" t="s">
        <v>24</v>
      </c>
      <c r="B21" s="28" t="s">
        <v>489</v>
      </c>
      <c r="C21" s="1553"/>
      <c r="D21" s="1553"/>
      <c r="E21" s="1553"/>
      <c r="F21" s="1553"/>
      <c r="G21" s="1553"/>
      <c r="H21" s="1553"/>
      <c r="I21" s="1553"/>
      <c r="J21" s="1553"/>
      <c r="K21" s="1553"/>
      <c r="L21" s="1552"/>
      <c r="M21" s="1552"/>
      <c r="N21" s="1552"/>
      <c r="O21" s="1552"/>
      <c r="P21" s="1552"/>
      <c r="Q21" s="1552"/>
      <c r="R21" s="1552"/>
      <c r="S21" s="1552"/>
      <c r="T21" s="1026"/>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row>
    <row r="22" spans="1:55" ht="10.5" customHeight="1">
      <c r="A22" s="83"/>
      <c r="B22" s="28" t="s">
        <v>96</v>
      </c>
      <c r="C22" s="453">
        <v>10.566241381167201</v>
      </c>
      <c r="D22" s="453">
        <v>9.0308695210032095</v>
      </c>
      <c r="E22" s="453">
        <v>8.0935524048480598</v>
      </c>
      <c r="F22" s="453">
        <v>7.9425986532148203</v>
      </c>
      <c r="G22" s="453">
        <v>7.8597768732419802</v>
      </c>
      <c r="H22" s="453">
        <v>7.7187571126517298</v>
      </c>
      <c r="I22" s="453">
        <v>7.6271775105666304</v>
      </c>
      <c r="J22" s="453">
        <v>7.6361532156195997</v>
      </c>
      <c r="K22" s="453">
        <v>7.7092270343548899</v>
      </c>
      <c r="L22" s="1552">
        <v>7.7335713361595504</v>
      </c>
      <c r="M22" s="1552">
        <v>7.7367319483197203</v>
      </c>
      <c r="N22" s="1552">
        <v>7.7495920227133697</v>
      </c>
      <c r="O22" s="1552">
        <v>7.7701052939721196</v>
      </c>
      <c r="P22" s="1552">
        <v>8.0795223321086098</v>
      </c>
      <c r="Q22" s="1552">
        <v>7.5740561621761602</v>
      </c>
      <c r="R22" s="1552">
        <v>7.4986191524120001</v>
      </c>
      <c r="S22" s="1552">
        <v>7.4849785626406096</v>
      </c>
      <c r="T22" s="1026">
        <v>7.4162176777902902</v>
      </c>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row>
    <row r="23" spans="1:55" ht="10.5" customHeight="1">
      <c r="A23" s="83"/>
      <c r="B23" s="28" t="s">
        <v>484</v>
      </c>
      <c r="C23" s="453">
        <v>5.1200256786911904</v>
      </c>
      <c r="D23" s="453">
        <v>3.9085990144065699</v>
      </c>
      <c r="E23" s="453">
        <v>3.9287210484832702</v>
      </c>
      <c r="F23" s="453">
        <v>6.4540098056217303</v>
      </c>
      <c r="G23" s="453">
        <v>5.9314173107422903</v>
      </c>
      <c r="H23" s="453">
        <v>5.8566217944380199</v>
      </c>
      <c r="I23" s="453">
        <v>7.1446877824743398</v>
      </c>
      <c r="J23" s="453">
        <v>7.3114501510819396</v>
      </c>
      <c r="K23" s="453">
        <v>6.3051486247274102</v>
      </c>
      <c r="L23" s="1552">
        <v>6.3497727099916599</v>
      </c>
      <c r="M23" s="1552">
        <v>6.2417639606036097</v>
      </c>
      <c r="N23" s="1552">
        <v>6.2379248914375003</v>
      </c>
      <c r="O23" s="1552">
        <v>6.0949193884776296</v>
      </c>
      <c r="P23" s="1552">
        <v>6.0427205571423004</v>
      </c>
      <c r="Q23" s="1552">
        <v>5.5937297025812001</v>
      </c>
      <c r="R23" s="1552">
        <v>5.5636347186218398</v>
      </c>
      <c r="S23" s="1552">
        <v>5.6188655912408398</v>
      </c>
      <c r="T23" s="1026">
        <v>5.5782100258528402</v>
      </c>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row>
    <row r="24" spans="1:55" ht="10.5" customHeight="1">
      <c r="A24" s="83" t="s">
        <v>25</v>
      </c>
      <c r="B24" s="28" t="s">
        <v>490</v>
      </c>
      <c r="C24" s="1553"/>
      <c r="D24" s="1553"/>
      <c r="E24" s="1553"/>
      <c r="F24" s="1553"/>
      <c r="G24" s="1553"/>
      <c r="H24" s="1553"/>
      <c r="I24" s="1553"/>
      <c r="J24" s="1553"/>
      <c r="K24" s="1553"/>
      <c r="L24" s="1552"/>
      <c r="M24" s="1552"/>
      <c r="N24" s="1552"/>
      <c r="O24" s="1552"/>
      <c r="P24" s="1552"/>
      <c r="Q24" s="1552"/>
      <c r="R24" s="1552"/>
      <c r="S24" s="1552"/>
      <c r="T24" s="1026"/>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row>
    <row r="25" spans="1:55" ht="10.5" customHeight="1">
      <c r="A25" s="83"/>
      <c r="B25" s="28" t="s">
        <v>96</v>
      </c>
      <c r="C25" s="453">
        <v>11.021314102117399</v>
      </c>
      <c r="D25" s="453">
        <v>10.269332179161699</v>
      </c>
      <c r="E25" s="453">
        <v>10.0658737447125</v>
      </c>
      <c r="F25" s="453">
        <v>9.9863307765200897</v>
      </c>
      <c r="G25" s="453">
        <v>10.232298435092201</v>
      </c>
      <c r="H25" s="453">
        <v>10.2914153254127</v>
      </c>
      <c r="I25" s="453">
        <v>10.268296837586901</v>
      </c>
      <c r="J25" s="453">
        <v>10.2363557383709</v>
      </c>
      <c r="K25" s="453">
        <v>10.247079149817599</v>
      </c>
      <c r="L25" s="1552">
        <v>10.184612941271499</v>
      </c>
      <c r="M25" s="1552">
        <v>10.1151716992155</v>
      </c>
      <c r="N25" s="1552">
        <v>10.095708055088</v>
      </c>
      <c r="O25" s="1552">
        <v>10.0769620514292</v>
      </c>
      <c r="P25" s="1552">
        <v>9.9929283956477999</v>
      </c>
      <c r="Q25" s="1552">
        <v>9.9986463259013298</v>
      </c>
      <c r="R25" s="1552">
        <v>9.9834687187247297</v>
      </c>
      <c r="S25" s="1552">
        <v>9.9486648314191992</v>
      </c>
      <c r="T25" s="1026">
        <v>9.9927431669025797</v>
      </c>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row>
    <row r="26" spans="1:55" ht="10.5" customHeight="1">
      <c r="A26" s="83"/>
      <c r="B26" s="28" t="s">
        <v>484</v>
      </c>
      <c r="C26" s="453">
        <v>4.7181893181496202</v>
      </c>
      <c r="D26" s="453">
        <v>4.20590834919728</v>
      </c>
      <c r="E26" s="453">
        <v>3.44469663486707</v>
      </c>
      <c r="F26" s="453">
        <v>5.27755035003121</v>
      </c>
      <c r="G26" s="453">
        <v>6.24986100648053</v>
      </c>
      <c r="H26" s="453">
        <v>6.29571461268986</v>
      </c>
      <c r="I26" s="453">
        <v>6.22497696800081</v>
      </c>
      <c r="J26" s="453">
        <v>6.1918898827256097</v>
      </c>
      <c r="K26" s="453">
        <v>6.2337519769283896</v>
      </c>
      <c r="L26" s="1552">
        <v>6.2320652095334097</v>
      </c>
      <c r="M26" s="1552">
        <v>6.1899787377971496</v>
      </c>
      <c r="N26" s="1552">
        <v>6.2058954790580199</v>
      </c>
      <c r="O26" s="1552">
        <v>6.1709238211547</v>
      </c>
      <c r="P26" s="1552">
        <v>6.1149970512799898</v>
      </c>
      <c r="Q26" s="1552">
        <v>5.8893515701786603</v>
      </c>
      <c r="R26" s="1552">
        <v>5.8534188459104204</v>
      </c>
      <c r="S26" s="1552">
        <v>5.8399128535145497</v>
      </c>
      <c r="T26" s="1026">
        <v>5.7594916402451402</v>
      </c>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row>
    <row r="27" spans="1:55" ht="15" customHeight="1">
      <c r="A27" s="83" t="s">
        <v>26</v>
      </c>
      <c r="B27" s="28" t="s">
        <v>491</v>
      </c>
      <c r="C27" s="1553"/>
      <c r="D27" s="1553"/>
      <c r="E27" s="1553"/>
      <c r="F27" s="1553"/>
      <c r="G27" s="1553"/>
      <c r="H27" s="1553"/>
      <c r="I27" s="1553"/>
      <c r="J27" s="1553"/>
      <c r="K27" s="1553"/>
      <c r="L27" s="1552"/>
      <c r="M27" s="1552"/>
      <c r="N27" s="1552"/>
      <c r="O27" s="1552"/>
      <c r="P27" s="1552"/>
      <c r="Q27" s="1552"/>
      <c r="R27" s="1552"/>
      <c r="S27" s="1552"/>
      <c r="T27" s="1026"/>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row>
    <row r="28" spans="1:55" ht="10.5" customHeight="1">
      <c r="A28" s="83"/>
      <c r="B28" s="28" t="s">
        <v>96</v>
      </c>
      <c r="C28" s="453">
        <v>10.742670276438201</v>
      </c>
      <c r="D28" s="453">
        <v>8.3975885064526707</v>
      </c>
      <c r="E28" s="453">
        <v>8.3135734362851501</v>
      </c>
      <c r="F28" s="453">
        <v>8.5640910931545697</v>
      </c>
      <c r="G28" s="453">
        <v>9.15061613517965</v>
      </c>
      <c r="H28" s="453">
        <v>9.2048702172698906</v>
      </c>
      <c r="I28" s="453">
        <v>9.2109125792745008</v>
      </c>
      <c r="J28" s="453">
        <v>9.2437517328592502</v>
      </c>
      <c r="K28" s="453">
        <v>9.1517831770707403</v>
      </c>
      <c r="L28" s="1552">
        <v>9.1555323917651101</v>
      </c>
      <c r="M28" s="1552">
        <v>9.1252648489621908</v>
      </c>
      <c r="N28" s="1552">
        <v>9.0482348098614303</v>
      </c>
      <c r="O28" s="1552">
        <v>9.0315723950676094</v>
      </c>
      <c r="P28" s="1552">
        <v>9.0098545974058304</v>
      </c>
      <c r="Q28" s="1552">
        <v>9.0380045326516001</v>
      </c>
      <c r="R28" s="1552">
        <v>9.0173071206408402</v>
      </c>
      <c r="S28" s="1552">
        <v>8.9970916097732907</v>
      </c>
      <c r="T28" s="1026">
        <v>9.0045423647439602</v>
      </c>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row>
    <row r="29" spans="1:55" ht="10.5" customHeight="1">
      <c r="A29" s="83"/>
      <c r="B29" s="28" t="s">
        <v>484</v>
      </c>
      <c r="C29" s="453">
        <v>6.4619512554936902</v>
      </c>
      <c r="D29" s="453">
        <v>4.2724106197292704</v>
      </c>
      <c r="E29" s="453">
        <v>4.1747738186245602</v>
      </c>
      <c r="F29" s="453">
        <v>6.2039987771011802</v>
      </c>
      <c r="G29" s="453">
        <v>6.9736204962074897</v>
      </c>
      <c r="H29" s="453">
        <v>7.0816850623881198</v>
      </c>
      <c r="I29" s="453">
        <v>7.0522711830335503</v>
      </c>
      <c r="J29" s="453">
        <v>7.0798478966054299</v>
      </c>
      <c r="K29" s="453">
        <v>7.1790606005081896</v>
      </c>
      <c r="L29" s="1552">
        <v>7.17771805005186</v>
      </c>
      <c r="M29" s="1552">
        <v>7.1686593659395701</v>
      </c>
      <c r="N29" s="1552">
        <v>7.2221938192594699</v>
      </c>
      <c r="O29" s="1552">
        <v>7.20344766088055</v>
      </c>
      <c r="P29" s="1552">
        <v>6.9599875767338704</v>
      </c>
      <c r="Q29" s="1552">
        <v>6.9140656083572303</v>
      </c>
      <c r="R29" s="1552">
        <v>6.8565516258314503</v>
      </c>
      <c r="S29" s="1552">
        <v>6.76149189982858</v>
      </c>
      <c r="T29" s="1026">
        <v>6.7209417806968696</v>
      </c>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row>
    <row r="30" spans="1:55" ht="15" customHeight="1">
      <c r="A30" s="83" t="s">
        <v>27</v>
      </c>
      <c r="B30" s="28" t="s">
        <v>492</v>
      </c>
      <c r="C30" s="1553"/>
      <c r="D30" s="1553"/>
      <c r="E30" s="1553"/>
      <c r="F30" s="1553"/>
      <c r="G30" s="1553"/>
      <c r="H30" s="1553"/>
      <c r="I30" s="1553"/>
      <c r="J30" s="1553"/>
      <c r="K30" s="1553"/>
      <c r="L30" s="1552"/>
      <c r="M30" s="1552"/>
      <c r="N30" s="1552"/>
      <c r="O30" s="1552"/>
      <c r="P30" s="1552"/>
      <c r="Q30" s="1552"/>
      <c r="R30" s="1552"/>
      <c r="S30" s="1552"/>
      <c r="T30" s="1026"/>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row>
    <row r="31" spans="1:55" ht="10.5" customHeight="1">
      <c r="A31" s="83"/>
      <c r="B31" s="28" t="s">
        <v>96</v>
      </c>
      <c r="C31" s="453">
        <v>9.8954632514486498</v>
      </c>
      <c r="D31" s="453">
        <v>8.1004077524129006</v>
      </c>
      <c r="E31" s="453">
        <v>7.3372096752932796</v>
      </c>
      <c r="F31" s="453">
        <v>7.9727709034111696</v>
      </c>
      <c r="G31" s="453">
        <v>8.0290292001919408</v>
      </c>
      <c r="H31" s="453">
        <v>8.1112983558787199</v>
      </c>
      <c r="I31" s="453">
        <v>8.1397747147652897</v>
      </c>
      <c r="J31" s="453">
        <v>8.1458474949662598</v>
      </c>
      <c r="K31" s="453">
        <v>8.0090092286972894</v>
      </c>
      <c r="L31" s="1552">
        <v>8.0557215491350007</v>
      </c>
      <c r="M31" s="1552">
        <v>8.0908643582740591</v>
      </c>
      <c r="N31" s="1552">
        <v>8.0593938962469807</v>
      </c>
      <c r="O31" s="1552">
        <v>8.0780442529401704</v>
      </c>
      <c r="P31" s="1552">
        <v>7.9936108350544997</v>
      </c>
      <c r="Q31" s="1552">
        <v>7.9765395812464703</v>
      </c>
      <c r="R31" s="1552">
        <v>7.9667858047112503</v>
      </c>
      <c r="S31" s="1552">
        <v>7.8968325069791598</v>
      </c>
      <c r="T31" s="1026">
        <v>7.8267980528996501</v>
      </c>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row>
    <row r="32" spans="1:55" ht="10.5" customHeight="1">
      <c r="A32" s="83"/>
      <c r="B32" s="28" t="s">
        <v>484</v>
      </c>
      <c r="C32" s="453">
        <v>5.4337051301589101</v>
      </c>
      <c r="D32" s="453">
        <v>4.3678158727599499</v>
      </c>
      <c r="E32" s="453">
        <v>4.0471406699493802</v>
      </c>
      <c r="F32" s="453">
        <v>5.2855431306014404</v>
      </c>
      <c r="G32" s="453">
        <v>6.0026326967452404</v>
      </c>
      <c r="H32" s="453">
        <v>5.9953930757315304</v>
      </c>
      <c r="I32" s="453">
        <v>5.9912567541437198</v>
      </c>
      <c r="J32" s="453">
        <v>5.9435198681753096</v>
      </c>
      <c r="K32" s="453">
        <v>5.9573207605423697</v>
      </c>
      <c r="L32" s="1552">
        <v>6.0272709706650396</v>
      </c>
      <c r="M32" s="1552">
        <v>6.0717233470775103</v>
      </c>
      <c r="N32" s="1552">
        <v>6.1005234801166601</v>
      </c>
      <c r="O32" s="1552">
        <v>5.9887727625947802</v>
      </c>
      <c r="P32" s="1552">
        <v>5.7881654727780401</v>
      </c>
      <c r="Q32" s="1552">
        <v>5.6443984062721801</v>
      </c>
      <c r="R32" s="1552">
        <v>5.6084370459584099</v>
      </c>
      <c r="S32" s="1552">
        <v>5.4461906019236501</v>
      </c>
      <c r="T32" s="1026">
        <v>5.39811191742952</v>
      </c>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row>
    <row r="33" spans="1:55" ht="10.5" customHeight="1">
      <c r="A33" s="83" t="s">
        <v>28</v>
      </c>
      <c r="B33" s="28" t="s">
        <v>493</v>
      </c>
      <c r="C33" s="1553"/>
      <c r="D33" s="1553"/>
      <c r="E33" s="1553"/>
      <c r="F33" s="1553"/>
      <c r="G33" s="1553"/>
      <c r="H33" s="1553"/>
      <c r="I33" s="1553"/>
      <c r="J33" s="1553"/>
      <c r="K33" s="1553"/>
      <c r="L33" s="1552"/>
      <c r="M33" s="1552"/>
      <c r="N33" s="1552"/>
      <c r="O33" s="1552"/>
      <c r="P33" s="1552"/>
      <c r="Q33" s="1552"/>
      <c r="R33" s="1552"/>
      <c r="S33" s="1552"/>
      <c r="T33" s="1026"/>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row>
    <row r="34" spans="1:55" ht="10.5" customHeight="1">
      <c r="A34" s="83"/>
      <c r="B34" s="28" t="s">
        <v>96</v>
      </c>
      <c r="C34" s="453">
        <v>9.5126157642317306</v>
      </c>
      <c r="D34" s="453">
        <v>8.1062949754058309</v>
      </c>
      <c r="E34" s="453">
        <v>6.8270178371583903</v>
      </c>
      <c r="F34" s="453">
        <v>6.9093506113711696</v>
      </c>
      <c r="G34" s="453">
        <v>7.1241652466442398</v>
      </c>
      <c r="H34" s="453">
        <v>7.1404676015118298</v>
      </c>
      <c r="I34" s="453">
        <v>7.1470588775666597</v>
      </c>
      <c r="J34" s="453">
        <v>7.1817602583959097</v>
      </c>
      <c r="K34" s="453">
        <v>7.2094774674229498</v>
      </c>
      <c r="L34" s="1552">
        <v>7.2858129823276796</v>
      </c>
      <c r="M34" s="1552">
        <v>7.2992152955804199</v>
      </c>
      <c r="N34" s="1552">
        <v>7.3520440042289197</v>
      </c>
      <c r="O34" s="1552">
        <v>7.3588013581402398</v>
      </c>
      <c r="P34" s="1552">
        <v>7.7683191974418797</v>
      </c>
      <c r="Q34" s="1552">
        <v>7.2856009556446502</v>
      </c>
      <c r="R34" s="1552">
        <v>7.2747134661616997</v>
      </c>
      <c r="S34" s="1552">
        <v>7.2283494163162398</v>
      </c>
      <c r="T34" s="1026">
        <v>7.2171512160515103</v>
      </c>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row>
    <row r="35" spans="1:55" ht="10.5" customHeight="1">
      <c r="A35" s="83"/>
      <c r="B35" s="28" t="s">
        <v>484</v>
      </c>
      <c r="C35" s="453">
        <v>3.5225763993904602</v>
      </c>
      <c r="D35" s="453">
        <v>1.53174942016997</v>
      </c>
      <c r="E35" s="453">
        <v>1.38205884511163</v>
      </c>
      <c r="F35" s="453">
        <v>5.3918508843299202</v>
      </c>
      <c r="G35" s="453">
        <v>6.2247745392560496</v>
      </c>
      <c r="H35" s="453">
        <v>6.2934448231375004</v>
      </c>
      <c r="I35" s="453">
        <v>6.3070259011494896</v>
      </c>
      <c r="J35" s="453">
        <v>6.2822252596577597</v>
      </c>
      <c r="K35" s="453">
        <v>6.2667143554191096</v>
      </c>
      <c r="L35" s="1552">
        <v>6.2567211167965802</v>
      </c>
      <c r="M35" s="1552">
        <v>6.21132297166944</v>
      </c>
      <c r="N35" s="1552">
        <v>6.2460702585391603</v>
      </c>
      <c r="O35" s="1552">
        <v>6.2343467269091599</v>
      </c>
      <c r="P35" s="1552">
        <v>6.0949966547385896</v>
      </c>
      <c r="Q35" s="1552">
        <v>5.9834151780484497</v>
      </c>
      <c r="R35" s="1552">
        <v>5.8353130533640298</v>
      </c>
      <c r="S35" s="1552">
        <v>5.60410381537951</v>
      </c>
      <c r="T35" s="1026">
        <v>5.5696110914584898</v>
      </c>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row>
    <row r="36" spans="1:55" ht="16.5">
      <c r="A36" s="83" t="s">
        <v>119</v>
      </c>
      <c r="B36" s="28" t="s">
        <v>494</v>
      </c>
      <c r="C36" s="1553"/>
      <c r="D36" s="1553"/>
      <c r="E36" s="1553"/>
      <c r="F36" s="1553"/>
      <c r="G36" s="1553"/>
      <c r="H36" s="1553"/>
      <c r="I36" s="1553"/>
      <c r="J36" s="1553"/>
      <c r="K36" s="1553"/>
      <c r="L36" s="1552"/>
      <c r="M36" s="1552"/>
      <c r="N36" s="1552"/>
      <c r="O36" s="1552"/>
      <c r="P36" s="1552"/>
      <c r="Q36" s="1552"/>
      <c r="R36" s="1552"/>
      <c r="S36" s="1552"/>
      <c r="T36" s="1026"/>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row>
    <row r="37" spans="1:55" ht="10.5" customHeight="1">
      <c r="A37" s="83"/>
      <c r="B37" s="28" t="s">
        <v>96</v>
      </c>
      <c r="C37" s="453">
        <v>10.6809084295082</v>
      </c>
      <c r="D37" s="453">
        <v>8.9663239852520693</v>
      </c>
      <c r="E37" s="453">
        <v>8.3673712383641998</v>
      </c>
      <c r="F37" s="453">
        <v>8.1864227446417104</v>
      </c>
      <c r="G37" s="453">
        <v>8.1581914588177398</v>
      </c>
      <c r="H37" s="453">
        <v>8.1310468720469409</v>
      </c>
      <c r="I37" s="453">
        <v>8.1053868944886407</v>
      </c>
      <c r="J37" s="453">
        <v>8.1095051446379802</v>
      </c>
      <c r="K37" s="453">
        <v>8.1398431153186799</v>
      </c>
      <c r="L37" s="1552">
        <v>8.1982482229867699</v>
      </c>
      <c r="M37" s="1552">
        <v>8.1767100508892998</v>
      </c>
      <c r="N37" s="1552">
        <v>8.2135158940256705</v>
      </c>
      <c r="O37" s="1552">
        <v>8.2015812770390202</v>
      </c>
      <c r="P37" s="1552">
        <v>8.1363609534464292</v>
      </c>
      <c r="Q37" s="1552">
        <v>8.1497752368892495</v>
      </c>
      <c r="R37" s="1552">
        <v>8.1116452420904803</v>
      </c>
      <c r="S37" s="1552">
        <v>8.08120271861827</v>
      </c>
      <c r="T37" s="1026">
        <v>8.0444577459222</v>
      </c>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row>
    <row r="38" spans="1:55" ht="10.5" customHeight="1">
      <c r="A38" s="83"/>
      <c r="B38" s="28" t="s">
        <v>484</v>
      </c>
      <c r="C38" s="453">
        <v>5.7318613510389502</v>
      </c>
      <c r="D38" s="453">
        <v>4.2076141509547096</v>
      </c>
      <c r="E38" s="453">
        <v>4.6712641346868304</v>
      </c>
      <c r="F38" s="453">
        <v>7.7678089985900796</v>
      </c>
      <c r="G38" s="453">
        <v>7.9992329206659099</v>
      </c>
      <c r="H38" s="453">
        <v>7.6351913256964199</v>
      </c>
      <c r="I38" s="453">
        <v>7.8759675477868898</v>
      </c>
      <c r="J38" s="453">
        <v>7.7934616984616696</v>
      </c>
      <c r="K38" s="453">
        <v>7.7620812149167602</v>
      </c>
      <c r="L38" s="1552">
        <v>7.7547095349516297</v>
      </c>
      <c r="M38" s="1552">
        <v>7.7143254168259698</v>
      </c>
      <c r="N38" s="1552">
        <v>7.5953651257903596</v>
      </c>
      <c r="O38" s="1552">
        <v>7.5068424940253999</v>
      </c>
      <c r="P38" s="1552">
        <v>7.3158467188843304</v>
      </c>
      <c r="Q38" s="1552">
        <v>7.1172279562730401</v>
      </c>
      <c r="R38" s="1552">
        <v>6.94931881722892</v>
      </c>
      <c r="S38" s="1552">
        <v>6.8374106027597499</v>
      </c>
      <c r="T38" s="1026">
        <v>6.7395282717749696</v>
      </c>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row>
    <row r="39" spans="1:55" ht="22.5">
      <c r="A39" s="83" t="s">
        <v>81</v>
      </c>
      <c r="B39" s="28" t="s">
        <v>495</v>
      </c>
      <c r="C39" s="455"/>
      <c r="D39" s="455"/>
      <c r="E39" s="455"/>
      <c r="F39" s="455"/>
      <c r="G39" s="455"/>
      <c r="H39" s="455"/>
      <c r="I39" s="455"/>
      <c r="J39" s="455"/>
      <c r="K39" s="455"/>
      <c r="L39" s="1552"/>
      <c r="M39" s="1552"/>
      <c r="N39" s="1552"/>
      <c r="O39" s="1552"/>
      <c r="P39" s="1552"/>
      <c r="Q39" s="1552"/>
      <c r="R39" s="1552"/>
      <c r="S39" s="1552"/>
      <c r="T39" s="1026"/>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row>
    <row r="40" spans="1:55" ht="10.5" customHeight="1">
      <c r="A40" s="83"/>
      <c r="B40" s="28" t="s">
        <v>96</v>
      </c>
      <c r="C40" s="455">
        <v>10.5952379171157</v>
      </c>
      <c r="D40" s="455">
        <v>5.8398970541175297</v>
      </c>
      <c r="E40" s="455">
        <v>4.7696021444954102</v>
      </c>
      <c r="F40" s="455">
        <v>4.4926170624505302</v>
      </c>
      <c r="G40" s="455">
        <v>6.2806757012630401</v>
      </c>
      <c r="H40" s="455">
        <v>6.2182753860100997</v>
      </c>
      <c r="I40" s="455">
        <v>6.1718607661155298</v>
      </c>
      <c r="J40" s="455">
        <v>6.1535302888449896</v>
      </c>
      <c r="K40" s="455">
        <v>6.9295491171916499</v>
      </c>
      <c r="L40" s="1552">
        <v>6.9891589223510104</v>
      </c>
      <c r="M40" s="1552">
        <v>6.9737884754247101</v>
      </c>
      <c r="N40" s="1552">
        <v>6.9649022118620403</v>
      </c>
      <c r="O40" s="1552">
        <v>6.9599815421245399</v>
      </c>
      <c r="P40" s="1552">
        <v>6.9546191640849102</v>
      </c>
      <c r="Q40" s="1552">
        <v>6.9324734049802599</v>
      </c>
      <c r="R40" s="1552">
        <v>6.8775210610600004</v>
      </c>
      <c r="S40" s="1552">
        <v>6.86854448417236</v>
      </c>
      <c r="T40" s="1026">
        <v>6.8886239675357901</v>
      </c>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row>
    <row r="41" spans="1:55" ht="10.5" customHeight="1">
      <c r="A41" s="83"/>
      <c r="B41" s="28" t="s">
        <v>484</v>
      </c>
      <c r="C41" s="456">
        <v>5.3643715981961702</v>
      </c>
      <c r="D41" s="456">
        <v>2.1688923597693299</v>
      </c>
      <c r="E41" s="456">
        <v>1.7027944414582199</v>
      </c>
      <c r="F41" s="456">
        <v>5.6229140728500999</v>
      </c>
      <c r="G41" s="456">
        <v>6.78023528248284</v>
      </c>
      <c r="H41" s="881">
        <v>6.70418167269706</v>
      </c>
      <c r="I41" s="881">
        <v>6.6444430957507299</v>
      </c>
      <c r="J41" s="881">
        <v>6.6168822490803096</v>
      </c>
      <c r="K41" s="881">
        <v>6.6088173100432597</v>
      </c>
      <c r="L41" s="1552">
        <v>6.6011001258848703</v>
      </c>
      <c r="M41" s="1552">
        <v>6.7484093158639897</v>
      </c>
      <c r="N41" s="1552">
        <v>6.7450712999886404</v>
      </c>
      <c r="O41" s="1552">
        <v>6.6592912527664296</v>
      </c>
      <c r="P41" s="1552">
        <v>6.5873948627224701</v>
      </c>
      <c r="Q41" s="1552">
        <v>6.4680820993580701</v>
      </c>
      <c r="R41" s="1552">
        <v>6.2924946945113103</v>
      </c>
      <c r="S41" s="1552">
        <v>6.2386781690344897</v>
      </c>
      <c r="T41" s="1026">
        <v>6.1374718262984498</v>
      </c>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row>
    <row r="42" spans="1:55" ht="10.5" customHeight="1">
      <c r="A42" s="83" t="s">
        <v>82</v>
      </c>
      <c r="B42" s="28" t="s">
        <v>496</v>
      </c>
      <c r="C42" s="1553"/>
      <c r="D42" s="1553"/>
      <c r="E42" s="1553"/>
      <c r="F42" s="1553"/>
      <c r="G42" s="1553"/>
      <c r="H42" s="1553"/>
      <c r="I42" s="1553"/>
      <c r="J42" s="1553"/>
      <c r="K42" s="1553"/>
      <c r="L42" s="1552"/>
      <c r="M42" s="1552"/>
      <c r="N42" s="1552"/>
      <c r="O42" s="1552"/>
      <c r="P42" s="1552"/>
      <c r="Q42" s="1552"/>
      <c r="R42" s="1552"/>
      <c r="S42" s="1552"/>
      <c r="T42" s="1026"/>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row>
    <row r="43" spans="1:55" ht="10.5" customHeight="1">
      <c r="A43" s="83"/>
      <c r="B43" s="28" t="s">
        <v>96</v>
      </c>
      <c r="C43" s="453">
        <v>11.449028719037001</v>
      </c>
      <c r="D43" s="453">
        <v>10.153739852349901</v>
      </c>
      <c r="E43" s="453">
        <v>12.475177909655301</v>
      </c>
      <c r="F43" s="453">
        <v>11.533249326709999</v>
      </c>
      <c r="G43" s="453">
        <v>10.742571027266001</v>
      </c>
      <c r="H43" s="453">
        <v>10.7281106890239</v>
      </c>
      <c r="I43" s="453">
        <v>10.629198277405299</v>
      </c>
      <c r="J43" s="453">
        <v>10.553571902109301</v>
      </c>
      <c r="K43" s="453">
        <v>10.5189814116058</v>
      </c>
      <c r="L43" s="1552">
        <v>10.473989440806101</v>
      </c>
      <c r="M43" s="1552">
        <v>10.400869770455399</v>
      </c>
      <c r="N43" s="1552">
        <v>10.3748843965801</v>
      </c>
      <c r="O43" s="1552">
        <v>10.3208089811402</v>
      </c>
      <c r="P43" s="1552">
        <v>10.3056412703547</v>
      </c>
      <c r="Q43" s="1552">
        <v>10.205379507386199</v>
      </c>
      <c r="R43" s="1552">
        <v>10.158351019111</v>
      </c>
      <c r="S43" s="1552">
        <v>11.881215313609299</v>
      </c>
      <c r="T43" s="1026">
        <v>10.048339454583299</v>
      </c>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row>
    <row r="44" spans="1:55" ht="10.5" customHeight="1">
      <c r="A44" s="83"/>
      <c r="B44" s="28" t="s">
        <v>484</v>
      </c>
      <c r="C44" s="453">
        <v>8.8006894758492393</v>
      </c>
      <c r="D44" s="453">
        <v>4.4404170958444498</v>
      </c>
      <c r="E44" s="453">
        <v>4.0296381797134497</v>
      </c>
      <c r="F44" s="453">
        <v>5.3244696044848796</v>
      </c>
      <c r="G44" s="453">
        <v>5.9975987477477304</v>
      </c>
      <c r="H44" s="453">
        <v>6.0685361202306298</v>
      </c>
      <c r="I44" s="453">
        <v>6.0562912538067604</v>
      </c>
      <c r="J44" s="453">
        <v>6.2159704082779399</v>
      </c>
      <c r="K44" s="453">
        <v>6.1214925213848401</v>
      </c>
      <c r="L44" s="1552">
        <v>6.2369843513012704</v>
      </c>
      <c r="M44" s="1552">
        <v>6.4139514260519297</v>
      </c>
      <c r="N44" s="1552">
        <v>6.5518280327121401</v>
      </c>
      <c r="O44" s="1552">
        <v>6.40900418162673</v>
      </c>
      <c r="P44" s="1552">
        <v>6.4785462572965802</v>
      </c>
      <c r="Q44" s="1552">
        <v>6.4803101226411899</v>
      </c>
      <c r="R44" s="1552">
        <v>6.47515449947955</v>
      </c>
      <c r="S44" s="1552">
        <v>6.33423334262182</v>
      </c>
      <c r="T44" s="1026">
        <v>6.3129430464099601</v>
      </c>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row>
    <row r="45" spans="1:55" ht="10.5" customHeight="1">
      <c r="A45" s="83" t="s">
        <v>83</v>
      </c>
      <c r="B45" s="28" t="s">
        <v>497</v>
      </c>
      <c r="C45" s="1553"/>
      <c r="D45" s="1553"/>
      <c r="E45" s="1553"/>
      <c r="F45" s="1553"/>
      <c r="G45" s="1553"/>
      <c r="H45" s="1553"/>
      <c r="I45" s="1553"/>
      <c r="J45" s="1553"/>
      <c r="K45" s="1553"/>
      <c r="L45" s="1552"/>
      <c r="M45" s="1552"/>
      <c r="N45" s="1552"/>
      <c r="O45" s="1552"/>
      <c r="P45" s="1552"/>
      <c r="Q45" s="1552"/>
      <c r="R45" s="1552"/>
      <c r="S45" s="1552"/>
      <c r="T45" s="1026"/>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row>
    <row r="46" spans="1:55" ht="10.5" customHeight="1">
      <c r="A46" s="83"/>
      <c r="B46" s="28" t="s">
        <v>96</v>
      </c>
      <c r="C46" s="453">
        <v>10.944288440131199</v>
      </c>
      <c r="D46" s="453">
        <v>9.4630119641307697</v>
      </c>
      <c r="E46" s="453">
        <v>9.4001511760501604</v>
      </c>
      <c r="F46" s="453">
        <v>8.8359906397641605</v>
      </c>
      <c r="G46" s="453">
        <v>8.4818313992116092</v>
      </c>
      <c r="H46" s="453">
        <v>8.4235444718518195</v>
      </c>
      <c r="I46" s="453">
        <v>8.4231178772154802</v>
      </c>
      <c r="J46" s="453">
        <v>8.3519062006027909</v>
      </c>
      <c r="K46" s="453">
        <v>8.3871364796676708</v>
      </c>
      <c r="L46" s="1552">
        <v>8.3651060201760696</v>
      </c>
      <c r="M46" s="1552">
        <v>8.32503109875943</v>
      </c>
      <c r="N46" s="1552">
        <v>8.3263027568329804</v>
      </c>
      <c r="O46" s="1552">
        <v>8.3099482507861193</v>
      </c>
      <c r="P46" s="1552">
        <v>8.2860205334340602</v>
      </c>
      <c r="Q46" s="1552">
        <v>8.2552275033823701</v>
      </c>
      <c r="R46" s="1552">
        <v>8.2495217526961095</v>
      </c>
      <c r="S46" s="1552">
        <v>8.3486598368056892</v>
      </c>
      <c r="T46" s="1026">
        <v>8.2514081416382208</v>
      </c>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row>
    <row r="47" spans="1:55" ht="10.5" customHeight="1">
      <c r="A47" s="83"/>
      <c r="B47" s="28" t="s">
        <v>484</v>
      </c>
      <c r="C47" s="453">
        <v>5.76108671601129</v>
      </c>
      <c r="D47" s="453">
        <v>3.1431333708903</v>
      </c>
      <c r="E47" s="453">
        <v>3.1293699918526401</v>
      </c>
      <c r="F47" s="453">
        <v>7.0927072557569204</v>
      </c>
      <c r="G47" s="453">
        <v>8.0960165012601095</v>
      </c>
      <c r="H47" s="453">
        <v>8.0479191634809197</v>
      </c>
      <c r="I47" s="453">
        <v>7.9320017851009199</v>
      </c>
      <c r="J47" s="453">
        <v>7.9375075744727104</v>
      </c>
      <c r="K47" s="453">
        <v>7.9022377189695696</v>
      </c>
      <c r="L47" s="1552">
        <v>7.9411112478031001</v>
      </c>
      <c r="M47" s="1552">
        <v>7.9558094047526904</v>
      </c>
      <c r="N47" s="1552">
        <v>7.9006177072259103</v>
      </c>
      <c r="O47" s="1552">
        <v>7.9693028061074003</v>
      </c>
      <c r="P47" s="1552">
        <v>7.9629963860367203</v>
      </c>
      <c r="Q47" s="1552">
        <v>7.3550291076120802</v>
      </c>
      <c r="R47" s="1552">
        <v>6.6677985813761396</v>
      </c>
      <c r="S47" s="1552">
        <v>6.68247120896803</v>
      </c>
      <c r="T47" s="1026">
        <v>6.5270536570722699</v>
      </c>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row>
    <row r="48" spans="1:55" ht="22.5">
      <c r="A48" s="83" t="s">
        <v>84</v>
      </c>
      <c r="B48" s="28" t="s">
        <v>498</v>
      </c>
      <c r="C48" s="1553"/>
      <c r="D48" s="1553"/>
      <c r="E48" s="1553"/>
      <c r="F48" s="1553"/>
      <c r="G48" s="1553"/>
      <c r="H48" s="1553"/>
      <c r="I48" s="1553"/>
      <c r="J48" s="1553"/>
      <c r="K48" s="1553"/>
      <c r="L48" s="1552"/>
      <c r="M48" s="1552"/>
      <c r="N48" s="1552"/>
      <c r="O48" s="1552"/>
      <c r="P48" s="1552"/>
      <c r="Q48" s="1552"/>
      <c r="R48" s="1552"/>
      <c r="S48" s="1552"/>
      <c r="T48" s="1026"/>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row>
    <row r="49" spans="1:55" ht="10.9" customHeight="1">
      <c r="A49" s="83"/>
      <c r="B49" s="28" t="s">
        <v>96</v>
      </c>
      <c r="C49" s="453">
        <v>11.009027071561899</v>
      </c>
      <c r="D49" s="453">
        <v>9.5466455882911401</v>
      </c>
      <c r="E49" s="453">
        <v>8.9898097237656103</v>
      </c>
      <c r="F49" s="453">
        <v>8.3562581612809996</v>
      </c>
      <c r="G49" s="453">
        <v>8.8719414144534294</v>
      </c>
      <c r="H49" s="453">
        <v>9.0827592239611494</v>
      </c>
      <c r="I49" s="453">
        <v>9.1274773865000007</v>
      </c>
      <c r="J49" s="453">
        <v>9.3587255786680608</v>
      </c>
      <c r="K49" s="453">
        <v>9.6510257415247995</v>
      </c>
      <c r="L49" s="1552">
        <v>9.5718302664231594</v>
      </c>
      <c r="M49" s="1552">
        <v>9.4600217484930393</v>
      </c>
      <c r="N49" s="1552">
        <v>9.46922465696011</v>
      </c>
      <c r="O49" s="1552">
        <v>9.3141014013039793</v>
      </c>
      <c r="P49" s="1552">
        <v>9.2788006717332792</v>
      </c>
      <c r="Q49" s="1552">
        <v>9.1612187138799399</v>
      </c>
      <c r="R49" s="1552">
        <v>9.2459674027499599</v>
      </c>
      <c r="S49" s="1552">
        <v>9.1137701530690798</v>
      </c>
      <c r="T49" s="1026">
        <v>9.0921857261490704</v>
      </c>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row>
    <row r="50" spans="1:55" ht="10.9" customHeight="1">
      <c r="A50" s="83"/>
      <c r="B50" s="28" t="s">
        <v>484</v>
      </c>
      <c r="C50" s="453">
        <v>5.5946996514417604</v>
      </c>
      <c r="D50" s="453">
        <v>4.5763267230257503</v>
      </c>
      <c r="E50" s="453">
        <v>3.3782192285093999</v>
      </c>
      <c r="F50" s="453">
        <v>3.8720695280481898</v>
      </c>
      <c r="G50" s="453">
        <v>5.20444396815701</v>
      </c>
      <c r="H50" s="453">
        <v>5.1762975752067204</v>
      </c>
      <c r="I50" s="453">
        <v>5.2149571264432604</v>
      </c>
      <c r="J50" s="453">
        <v>5.3908861019789898</v>
      </c>
      <c r="K50" s="453">
        <v>5.3872523177057596</v>
      </c>
      <c r="L50" s="1552">
        <v>5.4614557698599597</v>
      </c>
      <c r="M50" s="1552">
        <v>5.47466755503872</v>
      </c>
      <c r="N50" s="1552">
        <v>5.46383592183322</v>
      </c>
      <c r="O50" s="1552">
        <v>5.4733777635857503</v>
      </c>
      <c r="P50" s="1552">
        <v>5.2450822057680897</v>
      </c>
      <c r="Q50" s="1552">
        <v>5.2576347555656104</v>
      </c>
      <c r="R50" s="1552">
        <v>5.3068861263590197</v>
      </c>
      <c r="S50" s="1552">
        <v>5.0134562917846699</v>
      </c>
      <c r="T50" s="1026">
        <v>4.9471028032718198</v>
      </c>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row>
    <row r="51" spans="1:55" ht="15" customHeight="1">
      <c r="A51" s="83" t="s">
        <v>85</v>
      </c>
      <c r="B51" s="28" t="s">
        <v>499</v>
      </c>
      <c r="C51" s="1553"/>
      <c r="D51" s="1553"/>
      <c r="E51" s="1553"/>
      <c r="F51" s="1553"/>
      <c r="G51" s="1553"/>
      <c r="H51" s="1553"/>
      <c r="I51" s="1553"/>
      <c r="J51" s="1553"/>
      <c r="K51" s="1553"/>
      <c r="L51" s="1552"/>
      <c r="M51" s="1552"/>
      <c r="N51" s="1552"/>
      <c r="O51" s="1552"/>
      <c r="P51" s="1552"/>
      <c r="Q51" s="1552"/>
      <c r="R51" s="1552"/>
      <c r="S51" s="1552"/>
      <c r="T51" s="1026"/>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row>
    <row r="52" spans="1:55" ht="10.9" customHeight="1">
      <c r="A52" s="83"/>
      <c r="B52" s="28" t="s">
        <v>96</v>
      </c>
      <c r="C52" s="453">
        <v>16.678746188687601</v>
      </c>
      <c r="D52" s="453">
        <v>18.6217646685845</v>
      </c>
      <c r="E52" s="453">
        <v>17.918189310807001</v>
      </c>
      <c r="F52" s="453">
        <v>18.609713011261199</v>
      </c>
      <c r="G52" s="453">
        <v>18.452701247991602</v>
      </c>
      <c r="H52" s="453">
        <v>18.512649509581401</v>
      </c>
      <c r="I52" s="453">
        <v>18.5258087688531</v>
      </c>
      <c r="J52" s="453">
        <v>18.4962912455801</v>
      </c>
      <c r="K52" s="453">
        <v>18.647689266942201</v>
      </c>
      <c r="L52" s="1552">
        <v>18.575941838030399</v>
      </c>
      <c r="M52" s="1552">
        <v>18.454138868796701</v>
      </c>
      <c r="N52" s="1552">
        <v>18.461896414822899</v>
      </c>
      <c r="O52" s="1552">
        <v>18.446589196104998</v>
      </c>
      <c r="P52" s="1552">
        <v>18.275942835316499</v>
      </c>
      <c r="Q52" s="1552">
        <v>18.325087910367401</v>
      </c>
      <c r="R52" s="1552">
        <v>18.483333298793699</v>
      </c>
      <c r="S52" s="1552">
        <v>18.3957532241728</v>
      </c>
      <c r="T52" s="1026">
        <v>18.4585284953918</v>
      </c>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row>
    <row r="53" spans="1:55" ht="10.9" customHeight="1">
      <c r="A53" s="83"/>
      <c r="B53" s="28" t="s">
        <v>484</v>
      </c>
      <c r="C53" s="457">
        <v>0</v>
      </c>
      <c r="D53" s="457">
        <v>0</v>
      </c>
      <c r="E53" s="457">
        <v>3.66576340662998</v>
      </c>
      <c r="F53" s="457">
        <v>5.1503667553137804</v>
      </c>
      <c r="G53" s="457">
        <v>5.0154681819827003</v>
      </c>
      <c r="H53" s="457">
        <v>5.0100568041099702</v>
      </c>
      <c r="I53" s="457">
        <v>4.9409856905431502</v>
      </c>
      <c r="J53" s="457">
        <v>4.8630860005584804</v>
      </c>
      <c r="K53" s="457">
        <v>4.7835317042328702</v>
      </c>
      <c r="L53" s="1552">
        <v>4.6008386683545499</v>
      </c>
      <c r="M53" s="1552">
        <v>4.6067638498996102</v>
      </c>
      <c r="N53" s="1552">
        <v>4.7087772794545302</v>
      </c>
      <c r="O53" s="1552">
        <v>4.7079761367990702</v>
      </c>
      <c r="P53" s="1552">
        <v>4.7151249715145704</v>
      </c>
      <c r="Q53" s="1552">
        <v>4.7194844680835804</v>
      </c>
      <c r="R53" s="1552">
        <v>4.7188079727938703</v>
      </c>
      <c r="S53" s="1552">
        <v>4.72720349296136</v>
      </c>
      <c r="T53" s="1026">
        <v>4.7332178242854104</v>
      </c>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row>
    <row r="54" spans="1:55" ht="18.600000000000001" customHeight="1">
      <c r="A54" s="83" t="s">
        <v>86</v>
      </c>
      <c r="B54" s="28" t="s">
        <v>500</v>
      </c>
      <c r="C54" s="1553"/>
      <c r="D54" s="1553"/>
      <c r="E54" s="1553"/>
      <c r="F54" s="1553"/>
      <c r="G54" s="1553"/>
      <c r="H54" s="1553"/>
      <c r="I54" s="1553"/>
      <c r="J54" s="1553"/>
      <c r="K54" s="1553"/>
      <c r="L54" s="1552"/>
      <c r="M54" s="1552"/>
      <c r="N54" s="1552"/>
      <c r="O54" s="1552"/>
      <c r="P54" s="1552"/>
      <c r="Q54" s="1552"/>
      <c r="R54" s="1552"/>
      <c r="S54" s="1552"/>
      <c r="T54" s="1026"/>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row>
    <row r="55" spans="1:55" ht="16.350000000000001" customHeight="1">
      <c r="A55" s="83"/>
      <c r="B55" s="28" t="s">
        <v>96</v>
      </c>
      <c r="C55" s="453">
        <v>12.858133628733</v>
      </c>
      <c r="D55" s="453">
        <v>12.241398122799399</v>
      </c>
      <c r="E55" s="453">
        <v>10.3935008982357</v>
      </c>
      <c r="F55" s="453">
        <v>8.9784748539716599</v>
      </c>
      <c r="G55" s="453">
        <v>9.4152654146310493</v>
      </c>
      <c r="H55" s="453">
        <v>9.4528143314465805</v>
      </c>
      <c r="I55" s="453">
        <v>9.5020084341357105</v>
      </c>
      <c r="J55" s="453">
        <v>9.57971525020832</v>
      </c>
      <c r="K55" s="453">
        <v>9.2323455703710398</v>
      </c>
      <c r="L55" s="1552">
        <v>9.3019955011732804</v>
      </c>
      <c r="M55" s="1552">
        <v>9.34012748399015</v>
      </c>
      <c r="N55" s="1552">
        <v>9.6170918436530002</v>
      </c>
      <c r="O55" s="1552">
        <v>9.6384157704271498</v>
      </c>
      <c r="P55" s="1552">
        <v>9.6639761461704996</v>
      </c>
      <c r="Q55" s="1552">
        <v>9.7151369164684205</v>
      </c>
      <c r="R55" s="1552">
        <v>9.8746642529154407</v>
      </c>
      <c r="S55" s="1552">
        <v>9.9959998584154501</v>
      </c>
      <c r="T55" s="1026">
        <v>10.0578132739238</v>
      </c>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row>
    <row r="56" spans="1:55" ht="10.15" customHeight="1">
      <c r="A56" s="83"/>
      <c r="B56" s="28" t="s">
        <v>484</v>
      </c>
      <c r="C56" s="453">
        <v>3.9778591398445</v>
      </c>
      <c r="D56" s="453">
        <v>3.9674582578219999</v>
      </c>
      <c r="E56" s="453">
        <v>3.9687111258156298</v>
      </c>
      <c r="F56" s="453">
        <v>3.17</v>
      </c>
      <c r="G56" s="453">
        <v>3.17</v>
      </c>
      <c r="H56" s="453">
        <v>3.17</v>
      </c>
      <c r="I56" s="453">
        <v>3.17</v>
      </c>
      <c r="J56" s="453">
        <v>3.17</v>
      </c>
      <c r="K56" s="453">
        <v>3.17</v>
      </c>
      <c r="L56" s="1552">
        <v>0</v>
      </c>
      <c r="M56" s="1552">
        <v>9.34012748399015</v>
      </c>
      <c r="N56" s="1552">
        <v>0</v>
      </c>
      <c r="O56" s="1552">
        <v>0</v>
      </c>
      <c r="P56" s="1552">
        <v>8.56</v>
      </c>
      <c r="Q56" s="1552">
        <v>8.56</v>
      </c>
      <c r="R56" s="1552">
        <v>0</v>
      </c>
      <c r="S56" s="1552">
        <v>0</v>
      </c>
      <c r="T56" s="1026">
        <v>0</v>
      </c>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row>
    <row r="57" spans="1:55" ht="15" customHeight="1">
      <c r="A57" s="83" t="s">
        <v>87</v>
      </c>
      <c r="B57" s="28" t="s">
        <v>501</v>
      </c>
      <c r="C57" s="1553"/>
      <c r="D57" s="1553"/>
      <c r="E57" s="1553"/>
      <c r="F57" s="1553"/>
      <c r="G57" s="1553"/>
      <c r="H57" s="1553"/>
      <c r="I57" s="1553"/>
      <c r="J57" s="1553"/>
      <c r="K57" s="1553"/>
      <c r="L57" s="1552"/>
      <c r="M57" s="1552"/>
      <c r="N57" s="1552"/>
      <c r="O57" s="1552"/>
      <c r="P57" s="1552"/>
      <c r="Q57" s="1552"/>
      <c r="R57" s="1552"/>
      <c r="S57" s="1552"/>
      <c r="T57" s="1026"/>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row>
    <row r="58" spans="1:55" ht="10.15" customHeight="1">
      <c r="A58" s="83"/>
      <c r="B58" s="28" t="s">
        <v>96</v>
      </c>
      <c r="C58" s="453">
        <v>11.1732392983431</v>
      </c>
      <c r="D58" s="453">
        <v>9.3610792219038004</v>
      </c>
      <c r="E58" s="453">
        <v>8.2261251025288704</v>
      </c>
      <c r="F58" s="453">
        <v>0</v>
      </c>
      <c r="G58" s="453">
        <v>0</v>
      </c>
      <c r="H58" s="453">
        <v>0</v>
      </c>
      <c r="I58" s="453">
        <v>0</v>
      </c>
      <c r="J58" s="453">
        <v>0</v>
      </c>
      <c r="K58" s="453">
        <v>0</v>
      </c>
      <c r="L58" s="453">
        <v>0</v>
      </c>
      <c r="M58" s="453">
        <v>0</v>
      </c>
      <c r="N58" s="453">
        <v>0</v>
      </c>
      <c r="O58" s="453">
        <v>0</v>
      </c>
      <c r="P58" s="453">
        <v>0</v>
      </c>
      <c r="Q58" s="453">
        <v>0</v>
      </c>
      <c r="R58" s="453">
        <v>0</v>
      </c>
      <c r="S58" s="453">
        <v>0</v>
      </c>
      <c r="T58" s="1554">
        <v>0</v>
      </c>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row>
    <row r="59" spans="1:55" ht="10.15" customHeight="1">
      <c r="A59" s="83"/>
      <c r="B59" s="28" t="s">
        <v>484</v>
      </c>
      <c r="C59" s="458">
        <v>5.2618782689166004</v>
      </c>
      <c r="D59" s="458">
        <v>3.3013252172372698</v>
      </c>
      <c r="E59" s="458">
        <v>3.0533436618833298</v>
      </c>
      <c r="F59" s="458">
        <v>0</v>
      </c>
      <c r="G59" s="458">
        <v>0</v>
      </c>
      <c r="H59" s="458">
        <v>0</v>
      </c>
      <c r="I59" s="458">
        <v>0</v>
      </c>
      <c r="J59" s="458">
        <v>0</v>
      </c>
      <c r="K59" s="453">
        <v>0</v>
      </c>
      <c r="L59" s="453">
        <v>0</v>
      </c>
      <c r="M59" s="453">
        <v>0</v>
      </c>
      <c r="N59" s="453">
        <v>0</v>
      </c>
      <c r="O59" s="453">
        <v>0</v>
      </c>
      <c r="P59" s="453">
        <v>0</v>
      </c>
      <c r="Q59" s="453">
        <v>0</v>
      </c>
      <c r="R59" s="453">
        <v>0</v>
      </c>
      <c r="S59" s="453">
        <v>0</v>
      </c>
      <c r="T59" s="1554">
        <v>0</v>
      </c>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row>
    <row r="60" spans="1:55" ht="15" customHeight="1">
      <c r="A60" s="1286" t="s">
        <v>502</v>
      </c>
      <c r="B60" s="1287"/>
      <c r="C60" s="1553"/>
      <c r="D60" s="1553"/>
      <c r="E60" s="1553"/>
      <c r="F60" s="1553"/>
      <c r="G60" s="1553"/>
      <c r="H60" s="1553"/>
      <c r="I60" s="1553"/>
      <c r="J60" s="1553"/>
      <c r="K60" s="1553"/>
      <c r="L60" s="1552"/>
      <c r="M60" s="1552"/>
      <c r="N60" s="1552"/>
      <c r="O60" s="1552"/>
      <c r="P60" s="1552"/>
      <c r="Q60" s="1552"/>
      <c r="R60" s="1552"/>
      <c r="S60" s="1552"/>
      <c r="T60" s="1026"/>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row>
    <row r="61" spans="1:55" ht="10.15" customHeight="1">
      <c r="A61" s="84" t="s">
        <v>481</v>
      </c>
      <c r="B61" s="1555"/>
      <c r="C61" s="1556"/>
      <c r="D61" s="1556"/>
      <c r="E61" s="1556"/>
      <c r="F61" s="1556"/>
      <c r="G61" s="1556"/>
      <c r="H61" s="1556"/>
      <c r="I61" s="1556"/>
      <c r="J61" s="1556"/>
      <c r="K61" s="1556"/>
      <c r="L61" s="1552"/>
      <c r="M61" s="1552"/>
      <c r="N61" s="1552"/>
      <c r="O61" s="1552"/>
      <c r="P61" s="1552"/>
      <c r="Q61" s="1552"/>
      <c r="R61" s="1552"/>
      <c r="S61" s="1552"/>
      <c r="T61" s="1026"/>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row>
    <row r="62" spans="1:55" ht="10.15" customHeight="1">
      <c r="A62" s="85" t="s">
        <v>17</v>
      </c>
      <c r="B62" s="28" t="s">
        <v>503</v>
      </c>
      <c r="C62" s="459"/>
      <c r="D62" s="459"/>
      <c r="E62" s="459"/>
      <c r="F62" s="459"/>
      <c r="G62" s="459"/>
      <c r="H62" s="459"/>
      <c r="I62" s="459"/>
      <c r="J62" s="459"/>
      <c r="K62" s="459"/>
      <c r="L62" s="1552"/>
      <c r="M62" s="1552"/>
      <c r="N62" s="1552"/>
      <c r="O62" s="1552"/>
      <c r="P62" s="1552"/>
      <c r="Q62" s="1552"/>
      <c r="R62" s="1552"/>
      <c r="S62" s="1552"/>
      <c r="T62" s="1026"/>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row>
    <row r="63" spans="1:55" ht="10.15" customHeight="1">
      <c r="A63" s="83"/>
      <c r="B63" s="28" t="s">
        <v>96</v>
      </c>
      <c r="C63" s="459">
        <v>9.1881036308462001</v>
      </c>
      <c r="D63" s="459">
        <v>8.3065600509349409</v>
      </c>
      <c r="E63" s="459">
        <v>8.0210684307922797</v>
      </c>
      <c r="F63" s="459">
        <v>7.5961891011266003</v>
      </c>
      <c r="G63" s="459">
        <v>7.2016210355133703</v>
      </c>
      <c r="H63" s="459">
        <v>7.1655707031171501</v>
      </c>
      <c r="I63" s="459">
        <v>7.1351943696292199</v>
      </c>
      <c r="J63" s="459">
        <v>7.0358281390145203</v>
      </c>
      <c r="K63" s="459">
        <v>7.02767355650718</v>
      </c>
      <c r="L63" s="1552">
        <v>7.0015938072615098</v>
      </c>
      <c r="M63" s="1552">
        <v>6.9726547722999301</v>
      </c>
      <c r="N63" s="1552">
        <v>6.9417268506038399</v>
      </c>
      <c r="O63" s="1552">
        <v>6.9361082873456796</v>
      </c>
      <c r="P63" s="1552">
        <v>6.9284529150393404</v>
      </c>
      <c r="Q63" s="1552">
        <v>6.9056640340139399</v>
      </c>
      <c r="R63" s="1552">
        <v>6.8943093351640199</v>
      </c>
      <c r="S63" s="1552">
        <v>6.9063876844656402</v>
      </c>
      <c r="T63" s="1026">
        <v>6.8742738468743196</v>
      </c>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row>
    <row r="64" spans="1:55" ht="10.15" customHeight="1">
      <c r="A64" s="83"/>
      <c r="B64" s="28" t="s">
        <v>484</v>
      </c>
      <c r="C64" s="459">
        <v>3.55712810403837</v>
      </c>
      <c r="D64" s="459">
        <v>3.1910090595449701</v>
      </c>
      <c r="E64" s="459">
        <v>2.40382692820809</v>
      </c>
      <c r="F64" s="459">
        <v>0</v>
      </c>
      <c r="G64" s="459">
        <v>0</v>
      </c>
      <c r="H64" s="459">
        <v>0</v>
      </c>
      <c r="I64" s="459">
        <v>0</v>
      </c>
      <c r="J64" s="459">
        <v>0</v>
      </c>
      <c r="K64" s="459">
        <v>0</v>
      </c>
      <c r="L64" s="459">
        <v>0</v>
      </c>
      <c r="M64" s="459">
        <v>0</v>
      </c>
      <c r="N64" s="459">
        <v>0</v>
      </c>
      <c r="O64" s="459">
        <v>0</v>
      </c>
      <c r="P64" s="459">
        <v>0</v>
      </c>
      <c r="Q64" s="459">
        <v>0</v>
      </c>
      <c r="R64" s="459">
        <v>0</v>
      </c>
      <c r="S64" s="459">
        <v>0</v>
      </c>
      <c r="T64" s="1027">
        <v>0</v>
      </c>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row>
    <row r="65" spans="1:55" ht="10.15" customHeight="1">
      <c r="A65" s="85" t="s">
        <v>17</v>
      </c>
      <c r="B65" s="28" t="s">
        <v>504</v>
      </c>
      <c r="C65" s="460"/>
      <c r="D65" s="460"/>
      <c r="E65" s="460"/>
      <c r="F65" s="460"/>
      <c r="G65" s="460"/>
      <c r="H65" s="460"/>
      <c r="I65" s="460"/>
      <c r="J65" s="460"/>
      <c r="K65" s="460"/>
      <c r="L65" s="1552"/>
      <c r="M65" s="1552"/>
      <c r="N65" s="1552"/>
      <c r="O65" s="1552"/>
      <c r="P65" s="1552"/>
      <c r="Q65" s="1552"/>
      <c r="R65" s="1552"/>
      <c r="S65" s="1552"/>
      <c r="T65" s="1026"/>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row>
    <row r="66" spans="1:55" ht="10.15" customHeight="1">
      <c r="A66" s="83"/>
      <c r="B66" s="28" t="s">
        <v>96</v>
      </c>
      <c r="C66" s="453">
        <v>9.1544096268723099</v>
      </c>
      <c r="D66" s="453">
        <v>8.3068857227554105</v>
      </c>
      <c r="E66" s="453">
        <v>7.8864214262892798</v>
      </c>
      <c r="F66" s="453">
        <v>7.7377503518395203</v>
      </c>
      <c r="G66" s="453">
        <v>7.48834048341054</v>
      </c>
      <c r="H66" s="453">
        <v>7.46827053847342</v>
      </c>
      <c r="I66" s="453">
        <v>7.4570532013794297</v>
      </c>
      <c r="J66" s="453">
        <v>7.4447557842486196</v>
      </c>
      <c r="K66" s="453">
        <v>7.4355971030951196</v>
      </c>
      <c r="L66" s="1552">
        <v>7.4128820307878103</v>
      </c>
      <c r="M66" s="1552">
        <v>7.3742843854177504</v>
      </c>
      <c r="N66" s="1552">
        <v>7.3588051570475601</v>
      </c>
      <c r="O66" s="1552">
        <v>7.3747899078798804</v>
      </c>
      <c r="P66" s="1552">
        <v>7.3716721021326901</v>
      </c>
      <c r="Q66" s="1552">
        <v>7.3466233619825703</v>
      </c>
      <c r="R66" s="1552">
        <v>7.3320310291988804</v>
      </c>
      <c r="S66" s="1552">
        <v>7.3417350879596404</v>
      </c>
      <c r="T66" s="1026">
        <v>7.3132702196209101</v>
      </c>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row>
    <row r="67" spans="1:55" ht="10.15" customHeight="1">
      <c r="A67" s="83"/>
      <c r="B67" s="28" t="s">
        <v>484</v>
      </c>
      <c r="C67" s="458">
        <v>0</v>
      </c>
      <c r="D67" s="458">
        <v>0</v>
      </c>
      <c r="E67" s="458">
        <v>1.25</v>
      </c>
      <c r="F67" s="458">
        <v>1.25</v>
      </c>
      <c r="G67" s="458">
        <v>0</v>
      </c>
      <c r="H67" s="458">
        <v>0</v>
      </c>
      <c r="I67" s="458">
        <v>0</v>
      </c>
      <c r="J67" s="458">
        <v>0</v>
      </c>
      <c r="K67" s="458">
        <v>0</v>
      </c>
      <c r="L67" s="1552">
        <v>0</v>
      </c>
      <c r="M67" s="1552">
        <v>0</v>
      </c>
      <c r="N67" s="1552">
        <v>0</v>
      </c>
      <c r="O67" s="1552">
        <v>0</v>
      </c>
      <c r="P67" s="1552">
        <v>0</v>
      </c>
      <c r="Q67" s="1552">
        <v>0</v>
      </c>
      <c r="R67" s="1552">
        <v>0</v>
      </c>
      <c r="S67" s="1552">
        <v>0</v>
      </c>
      <c r="T67" s="1026">
        <v>0</v>
      </c>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row>
    <row r="68" spans="1:55" ht="10.15" customHeight="1">
      <c r="A68" s="85" t="s">
        <v>17</v>
      </c>
      <c r="B68" s="28" t="s">
        <v>505</v>
      </c>
      <c r="C68" s="461"/>
      <c r="D68" s="461"/>
      <c r="E68" s="461"/>
      <c r="F68" s="461"/>
      <c r="G68" s="461"/>
      <c r="H68" s="461"/>
      <c r="I68" s="461"/>
      <c r="J68" s="461"/>
      <c r="K68" s="461"/>
      <c r="L68" s="1552"/>
      <c r="M68" s="1552"/>
      <c r="N68" s="1552"/>
      <c r="O68" s="1552"/>
      <c r="P68" s="1552"/>
      <c r="Q68" s="1552"/>
      <c r="R68" s="1552"/>
      <c r="S68" s="1552"/>
      <c r="T68" s="1026"/>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row>
    <row r="69" spans="1:55" ht="10.15" customHeight="1">
      <c r="A69" s="83"/>
      <c r="B69" s="28" t="s">
        <v>96</v>
      </c>
      <c r="C69" s="453">
        <v>9.9165946271851109</v>
      </c>
      <c r="D69" s="453">
        <v>9.1896415816444303</v>
      </c>
      <c r="E69" s="453">
        <v>9.0548925803866407</v>
      </c>
      <c r="F69" s="453">
        <v>8.4178244135607105</v>
      </c>
      <c r="G69" s="453">
        <v>7.6233883395831903</v>
      </c>
      <c r="H69" s="453">
        <v>7.5442388158198099</v>
      </c>
      <c r="I69" s="453">
        <v>7.4763156220534199</v>
      </c>
      <c r="J69" s="453">
        <v>7.5113357420220401</v>
      </c>
      <c r="K69" s="453">
        <v>7.9075442483341503</v>
      </c>
      <c r="L69" s="1552">
        <v>7.8268346398663704</v>
      </c>
      <c r="M69" s="1552">
        <v>7.7536377395412002</v>
      </c>
      <c r="N69" s="1552">
        <v>7.6847469864778004</v>
      </c>
      <c r="O69" s="1552">
        <v>7.6208054294230596</v>
      </c>
      <c r="P69" s="1552">
        <v>7.5611092151710304</v>
      </c>
      <c r="Q69" s="1552">
        <v>7.4991996199511597</v>
      </c>
      <c r="R69" s="1552">
        <v>7.4570435028306097</v>
      </c>
      <c r="S69" s="1552">
        <v>7.4156617162289997</v>
      </c>
      <c r="T69" s="1026">
        <v>7.3808488248183597</v>
      </c>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row>
    <row r="70" spans="1:55" ht="10.15" customHeight="1">
      <c r="A70" s="83"/>
      <c r="B70" s="28" t="s">
        <v>484</v>
      </c>
      <c r="C70" s="454">
        <v>6.4049379847191696</v>
      </c>
      <c r="D70" s="454">
        <v>0</v>
      </c>
      <c r="E70" s="454">
        <v>0</v>
      </c>
      <c r="F70" s="454">
        <v>0</v>
      </c>
      <c r="G70" s="454">
        <v>0</v>
      </c>
      <c r="H70" s="454">
        <v>0</v>
      </c>
      <c r="I70" s="454">
        <v>0</v>
      </c>
      <c r="J70" s="454">
        <v>0</v>
      </c>
      <c r="K70" s="454">
        <v>0</v>
      </c>
      <c r="L70" s="459">
        <v>0</v>
      </c>
      <c r="M70" s="459">
        <v>0</v>
      </c>
      <c r="N70" s="459">
        <v>0</v>
      </c>
      <c r="O70" s="459">
        <v>0</v>
      </c>
      <c r="P70" s="459">
        <v>0</v>
      </c>
      <c r="Q70" s="459">
        <v>0</v>
      </c>
      <c r="R70" s="459">
        <v>0</v>
      </c>
      <c r="S70" s="459">
        <v>0</v>
      </c>
      <c r="T70" s="1027">
        <v>0</v>
      </c>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row>
    <row r="71" spans="1:55" ht="10.15" customHeight="1">
      <c r="A71" s="85" t="s">
        <v>17</v>
      </c>
      <c r="B71" s="28" t="s">
        <v>506</v>
      </c>
      <c r="C71" s="461"/>
      <c r="D71" s="461"/>
      <c r="E71" s="461"/>
      <c r="F71" s="461"/>
      <c r="G71" s="461"/>
      <c r="H71" s="461"/>
      <c r="I71" s="461"/>
      <c r="J71" s="461"/>
      <c r="K71" s="461"/>
      <c r="L71" s="1552"/>
      <c r="M71" s="1552"/>
      <c r="N71" s="1552"/>
      <c r="O71" s="1552"/>
      <c r="P71" s="1552"/>
      <c r="Q71" s="1552"/>
      <c r="R71" s="1552"/>
      <c r="S71" s="1552"/>
      <c r="T71" s="1026"/>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row>
    <row r="72" spans="1:55" ht="10.15" customHeight="1">
      <c r="A72" s="83"/>
      <c r="B72" s="28" t="s">
        <v>96</v>
      </c>
      <c r="C72" s="453">
        <v>10.2982370562934</v>
      </c>
      <c r="D72" s="453">
        <v>10.4267601812889</v>
      </c>
      <c r="E72" s="453">
        <v>9.7206385997716094</v>
      </c>
      <c r="F72" s="453">
        <v>8.8122198278486294</v>
      </c>
      <c r="G72" s="453">
        <v>8.6929649505149307</v>
      </c>
      <c r="H72" s="453">
        <v>8.7184217650284701</v>
      </c>
      <c r="I72" s="453">
        <v>8.7377051567339095</v>
      </c>
      <c r="J72" s="453">
        <v>8.75501255763497</v>
      </c>
      <c r="K72" s="453">
        <v>8.7746524953250002</v>
      </c>
      <c r="L72" s="1552">
        <v>8.7845158518185809</v>
      </c>
      <c r="M72" s="1552">
        <v>8.8269227213511297</v>
      </c>
      <c r="N72" s="1552">
        <v>8.7941535008665603</v>
      </c>
      <c r="O72" s="1552">
        <v>8.7886500134874304</v>
      </c>
      <c r="P72" s="1552">
        <v>8.7600910715958502</v>
      </c>
      <c r="Q72" s="1552">
        <v>8.7482740959352405</v>
      </c>
      <c r="R72" s="1552">
        <v>8.7260974272129808</v>
      </c>
      <c r="S72" s="1552">
        <v>8.7696979226784606</v>
      </c>
      <c r="T72" s="1026">
        <v>8.7690754094659606</v>
      </c>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row>
    <row r="73" spans="1:55" ht="12" customHeight="1">
      <c r="A73" s="83"/>
      <c r="B73" s="28" t="s">
        <v>484</v>
      </c>
      <c r="C73" s="454">
        <v>2.5</v>
      </c>
      <c r="D73" s="454">
        <v>3.0662672725695601</v>
      </c>
      <c r="E73" s="454">
        <v>3.8995884161853498</v>
      </c>
      <c r="F73" s="454">
        <v>2.5</v>
      </c>
      <c r="G73" s="454">
        <v>6.4189885655066004</v>
      </c>
      <c r="H73" s="454">
        <v>6.4603315126172696</v>
      </c>
      <c r="I73" s="454">
        <v>6.5048402926764801</v>
      </c>
      <c r="J73" s="454">
        <v>6.5529190383258697</v>
      </c>
      <c r="K73" s="454">
        <v>6.6050464035088199</v>
      </c>
      <c r="L73" s="1552">
        <v>6.6617873109477896</v>
      </c>
      <c r="M73" s="1552">
        <v>6.7238192809187103</v>
      </c>
      <c r="N73" s="1552">
        <v>6.7919590562518</v>
      </c>
      <c r="O73" s="1552">
        <v>6.8671966571330998</v>
      </c>
      <c r="P73" s="1552">
        <v>6.9507573572802697</v>
      </c>
      <c r="Q73" s="1552">
        <v>7.0441574887351797</v>
      </c>
      <c r="R73" s="1552">
        <v>6.9279125625073101</v>
      </c>
      <c r="S73" s="1552">
        <v>7.0415331620062398</v>
      </c>
      <c r="T73" s="1026">
        <v>7.1717093922281698</v>
      </c>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row>
    <row r="74" spans="1:55" ht="22.5">
      <c r="A74" s="85" t="s">
        <v>17</v>
      </c>
      <c r="B74" s="28" t="s">
        <v>507</v>
      </c>
      <c r="C74" s="461"/>
      <c r="D74" s="461"/>
      <c r="E74" s="461"/>
      <c r="F74" s="461"/>
      <c r="G74" s="461"/>
      <c r="H74" s="461"/>
      <c r="I74" s="461"/>
      <c r="J74" s="461"/>
      <c r="K74" s="461"/>
      <c r="L74" s="1552"/>
      <c r="M74" s="1552"/>
      <c r="N74" s="1552"/>
      <c r="O74" s="1552"/>
      <c r="P74" s="1552"/>
      <c r="Q74" s="1552"/>
      <c r="R74" s="1552"/>
      <c r="S74" s="1552"/>
      <c r="T74" s="1026"/>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row>
    <row r="75" spans="1:55" ht="10.15" customHeight="1">
      <c r="A75" s="83"/>
      <c r="B75" s="28" t="s">
        <v>96</v>
      </c>
      <c r="C75" s="453">
        <v>12.9208954712389</v>
      </c>
      <c r="D75" s="453">
        <v>12.233471337171</v>
      </c>
      <c r="E75" s="453">
        <v>11.8341609942697</v>
      </c>
      <c r="F75" s="453">
        <v>11.6589464615711</v>
      </c>
      <c r="G75" s="453">
        <v>11.698381625466901</v>
      </c>
      <c r="H75" s="453">
        <v>11.728581857147301</v>
      </c>
      <c r="I75" s="453">
        <v>11.7166318997124</v>
      </c>
      <c r="J75" s="453">
        <v>11.693737788929701</v>
      </c>
      <c r="K75" s="453">
        <v>11.6649632446418</v>
      </c>
      <c r="L75" s="1552">
        <v>11.670118484082099</v>
      </c>
      <c r="M75" s="1552">
        <v>11.685881653657001</v>
      </c>
      <c r="N75" s="1552">
        <v>11.669793111380899</v>
      </c>
      <c r="O75" s="1552">
        <v>11.6712552395802</v>
      </c>
      <c r="P75" s="1552">
        <v>11.6796239332794</v>
      </c>
      <c r="Q75" s="1552">
        <v>11.6416871097392</v>
      </c>
      <c r="R75" s="1552">
        <v>11.838187496019501</v>
      </c>
      <c r="S75" s="1552">
        <v>11.801925116779399</v>
      </c>
      <c r="T75" s="1026">
        <v>11.8327776134579</v>
      </c>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row>
    <row r="76" spans="1:55" ht="10.15" customHeight="1">
      <c r="A76" s="83"/>
      <c r="B76" s="28" t="s">
        <v>484</v>
      </c>
      <c r="C76" s="453">
        <v>2.3165371515428101</v>
      </c>
      <c r="D76" s="453">
        <v>4.1484961822626598</v>
      </c>
      <c r="E76" s="453">
        <v>3.9130872984675098</v>
      </c>
      <c r="F76" s="453">
        <v>6.30863444511892</v>
      </c>
      <c r="G76" s="453">
        <v>5.1693981453960598</v>
      </c>
      <c r="H76" s="453">
        <v>6.7616370018217902</v>
      </c>
      <c r="I76" s="453">
        <v>6.9179358470883798</v>
      </c>
      <c r="J76" s="453">
        <v>6.9416058014127202</v>
      </c>
      <c r="K76" s="453">
        <v>6.9741821282474401</v>
      </c>
      <c r="L76" s="1552">
        <v>6.95812452887332</v>
      </c>
      <c r="M76" s="1552">
        <v>6.0325055320921104</v>
      </c>
      <c r="N76" s="1552">
        <v>6.0150567133686099</v>
      </c>
      <c r="O76" s="1552">
        <v>6.13532655058924</v>
      </c>
      <c r="P76" s="1552">
        <v>6.1846604541406203</v>
      </c>
      <c r="Q76" s="1552">
        <v>6.1807023712754097</v>
      </c>
      <c r="R76" s="1552">
        <v>6.1225282616311603</v>
      </c>
      <c r="S76" s="1552">
        <v>6.09731428599226</v>
      </c>
      <c r="T76" s="1026">
        <v>6.0456431262947996</v>
      </c>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row>
    <row r="77" spans="1:55" ht="10.15" customHeight="1">
      <c r="A77" s="85" t="s">
        <v>17</v>
      </c>
      <c r="B77" s="28" t="s">
        <v>508</v>
      </c>
      <c r="C77" s="453"/>
      <c r="D77" s="453"/>
      <c r="E77" s="453"/>
      <c r="F77" s="453"/>
      <c r="G77" s="453"/>
      <c r="H77" s="453"/>
      <c r="I77" s="453"/>
      <c r="J77" s="453"/>
      <c r="K77" s="453"/>
      <c r="L77" s="1552"/>
      <c r="M77" s="1552"/>
      <c r="N77" s="1552"/>
      <c r="O77" s="1552"/>
      <c r="P77" s="1552"/>
      <c r="Q77" s="1552"/>
      <c r="R77" s="1552"/>
      <c r="S77" s="1552"/>
      <c r="T77" s="1026"/>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row>
    <row r="78" spans="1:55" ht="9.75" customHeight="1">
      <c r="A78" s="83"/>
      <c r="B78" s="28" t="s">
        <v>96</v>
      </c>
      <c r="C78" s="453">
        <v>14.996391929938699</v>
      </c>
      <c r="D78" s="453">
        <v>13.8557890395337</v>
      </c>
      <c r="E78" s="453">
        <v>13.375631990271399</v>
      </c>
      <c r="F78" s="453">
        <v>14.0582121488296</v>
      </c>
      <c r="G78" s="453">
        <v>13.734482338691199</v>
      </c>
      <c r="H78" s="453">
        <v>14.378837611004499</v>
      </c>
      <c r="I78" s="453">
        <v>14.370597286795199</v>
      </c>
      <c r="J78" s="453">
        <v>14.2299784710855</v>
      </c>
      <c r="K78" s="453">
        <v>14.295863808526301</v>
      </c>
      <c r="L78" s="1552">
        <v>14.335899296948</v>
      </c>
      <c r="M78" s="1552">
        <v>14.3398058021438</v>
      </c>
      <c r="N78" s="1552">
        <v>14.4277617767614</v>
      </c>
      <c r="O78" s="1552">
        <v>14.350071454398</v>
      </c>
      <c r="P78" s="1552">
        <v>14.4750296258427</v>
      </c>
      <c r="Q78" s="1552">
        <v>14.4837419125012</v>
      </c>
      <c r="R78" s="1552">
        <v>15.6276695133821</v>
      </c>
      <c r="S78" s="1552">
        <v>15.6597036408051</v>
      </c>
      <c r="T78" s="1026">
        <v>16.0191514461767</v>
      </c>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row>
    <row r="79" spans="1:55" ht="16.7" customHeight="1" thickBot="1">
      <c r="A79" s="462"/>
      <c r="B79" s="463" t="s">
        <v>484</v>
      </c>
      <c r="C79" s="464">
        <v>4.5742275791216702</v>
      </c>
      <c r="D79" s="464">
        <v>3.8350463287980099</v>
      </c>
      <c r="E79" s="464">
        <v>3.0912987727005898</v>
      </c>
      <c r="F79" s="464">
        <v>5.9277645668389898</v>
      </c>
      <c r="G79" s="464">
        <v>8.5035235772656197</v>
      </c>
      <c r="H79" s="880">
        <v>8.2217322511220008</v>
      </c>
      <c r="I79" s="880">
        <v>6.8995857868101202</v>
      </c>
      <c r="J79" s="880">
        <v>7.0193117371473797</v>
      </c>
      <c r="K79" s="880">
        <v>6.9888944874980998</v>
      </c>
      <c r="L79" s="905">
        <v>6.9713610926885599</v>
      </c>
      <c r="M79" s="905">
        <v>7.0670958353004201</v>
      </c>
      <c r="N79" s="905">
        <v>7.2167883032772204</v>
      </c>
      <c r="O79" s="905">
        <v>6.8268813769928096</v>
      </c>
      <c r="P79" s="905">
        <v>6.9463105305879402</v>
      </c>
      <c r="Q79" s="905">
        <v>6.9126755181644102</v>
      </c>
      <c r="R79" s="905">
        <v>6.8603998509131996</v>
      </c>
      <c r="S79" s="905">
        <v>5.6706342242800796</v>
      </c>
      <c r="T79" s="1028">
        <v>5.7247421197207098</v>
      </c>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row>
    <row r="80" spans="1:55" s="48" customFormat="1" ht="19.899999999999999" customHeight="1">
      <c r="A80" s="1237" t="s">
        <v>239</v>
      </c>
      <c r="B80" s="1237"/>
      <c r="C80" s="316"/>
      <c r="D80" s="316"/>
      <c r="E80" s="316"/>
      <c r="F80" s="316"/>
      <c r="G80" s="316"/>
      <c r="H80" s="316"/>
      <c r="I80" s="316"/>
      <c r="J80" s="316"/>
      <c r="K80" s="316"/>
      <c r="L80" s="316"/>
      <c r="M80" s="316"/>
      <c r="N80" s="316"/>
      <c r="O80" s="316"/>
      <c r="P80" s="316"/>
      <c r="Q80" s="316"/>
      <c r="R80" s="316"/>
      <c r="S80" s="316"/>
      <c r="T80" s="316"/>
      <c r="U80" s="163"/>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1">
    <mergeCell ref="A2:T2"/>
    <mergeCell ref="A3:B4"/>
    <mergeCell ref="A80:B80"/>
    <mergeCell ref="C3:C4"/>
    <mergeCell ref="A60:B60"/>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A2" sqref="A2:U24"/>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288" t="s">
        <v>710</v>
      </c>
      <c r="B2" s="1289"/>
      <c r="C2" s="1289"/>
      <c r="D2" s="1289"/>
      <c r="E2" s="1289"/>
      <c r="F2" s="1289"/>
      <c r="G2" s="1289"/>
      <c r="H2" s="1289"/>
      <c r="I2" s="1289"/>
      <c r="J2" s="1289"/>
      <c r="K2" s="1289"/>
      <c r="L2" s="1289"/>
      <c r="M2" s="1289"/>
      <c r="N2" s="1289"/>
      <c r="O2" s="1289"/>
      <c r="P2" s="1289"/>
      <c r="Q2" s="1289"/>
      <c r="R2" s="1289"/>
      <c r="S2" s="1289"/>
      <c r="T2" s="1289"/>
      <c r="U2" s="1290"/>
    </row>
    <row r="3" spans="1:21" ht="22.35" customHeight="1">
      <c r="A3" s="1291" t="s">
        <v>509</v>
      </c>
      <c r="B3" s="1557"/>
      <c r="C3" s="1235" t="s">
        <v>277</v>
      </c>
      <c r="D3" s="1235" t="s">
        <v>842</v>
      </c>
      <c r="E3" s="1234">
        <v>2021</v>
      </c>
      <c r="F3" s="1234">
        <v>2022</v>
      </c>
      <c r="G3" s="1234">
        <v>2023</v>
      </c>
      <c r="H3" s="1234">
        <v>2024</v>
      </c>
      <c r="I3" s="1234"/>
      <c r="J3" s="1234"/>
      <c r="K3" s="1234"/>
      <c r="L3" s="1234"/>
      <c r="M3" s="1234"/>
      <c r="N3" s="1234"/>
      <c r="O3" s="1234"/>
      <c r="P3" s="1234"/>
      <c r="Q3" s="1234"/>
      <c r="R3" s="1234"/>
      <c r="S3" s="1234"/>
      <c r="T3" s="1134">
        <v>2025</v>
      </c>
      <c r="U3" s="852"/>
    </row>
    <row r="4" spans="1:21" ht="22.35" customHeight="1">
      <c r="A4" s="1291"/>
      <c r="B4" s="1557"/>
      <c r="C4" s="1242"/>
      <c r="D4" s="1242"/>
      <c r="E4" s="1475"/>
      <c r="F4" s="1234"/>
      <c r="G4" s="1234"/>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1" ht="20.100000000000001" customHeight="1">
      <c r="A5" s="1294" t="s">
        <v>510</v>
      </c>
      <c r="B5" s="1295"/>
      <c r="C5" s="1558"/>
      <c r="D5" s="1558"/>
      <c r="E5" s="1558"/>
      <c r="F5" s="1558"/>
      <c r="G5" s="1558"/>
      <c r="H5" s="1558"/>
      <c r="I5" s="1558"/>
      <c r="J5" s="1558"/>
      <c r="K5" s="1558"/>
      <c r="L5" s="1558"/>
      <c r="M5" s="1558"/>
      <c r="N5" s="1558"/>
      <c r="O5" s="1558"/>
      <c r="P5" s="1558"/>
      <c r="Q5" s="1558"/>
      <c r="R5" s="1558"/>
      <c r="S5" s="1558"/>
      <c r="T5" s="1558"/>
      <c r="U5" s="473"/>
    </row>
    <row r="6" spans="1:21" ht="20.100000000000001" customHeight="1">
      <c r="A6" s="87" t="s">
        <v>17</v>
      </c>
      <c r="B6" s="465" t="s">
        <v>511</v>
      </c>
      <c r="C6" s="1558"/>
      <c r="D6" s="1558"/>
      <c r="E6" s="1558"/>
      <c r="F6" s="1558"/>
      <c r="G6" s="1558"/>
      <c r="H6" s="1558"/>
      <c r="I6" s="1558"/>
      <c r="J6" s="1558"/>
      <c r="K6" s="1558"/>
      <c r="L6" s="1558"/>
      <c r="M6" s="1558"/>
      <c r="N6" s="1558"/>
      <c r="O6" s="1558"/>
      <c r="P6" s="1558"/>
      <c r="Q6" s="1558"/>
      <c r="R6" s="1558"/>
      <c r="S6" s="1558"/>
      <c r="T6" s="1558"/>
      <c r="U6" s="473"/>
    </row>
    <row r="7" spans="1:21" ht="20.100000000000001" customHeight="1">
      <c r="A7" s="88"/>
      <c r="B7" s="466" t="s">
        <v>96</v>
      </c>
      <c r="C7" s="467">
        <v>10.3698015948061</v>
      </c>
      <c r="D7" s="467">
        <v>9.2105406454005507</v>
      </c>
      <c r="E7" s="467">
        <v>8.6281546693456193</v>
      </c>
      <c r="F7" s="467">
        <v>8.6000134404477109</v>
      </c>
      <c r="G7" s="467">
        <v>8.8576056928945093</v>
      </c>
      <c r="H7" s="467">
        <v>8.8746180655108304</v>
      </c>
      <c r="I7" s="467">
        <v>8.8443261317254098</v>
      </c>
      <c r="J7" s="467">
        <v>8.8274667855454805</v>
      </c>
      <c r="K7" s="467">
        <v>8.8475457184467405</v>
      </c>
      <c r="L7" s="467">
        <v>8.8612019870610403</v>
      </c>
      <c r="M7" s="467">
        <v>8.8233159831457098</v>
      </c>
      <c r="N7" s="467">
        <v>8.8060686483060504</v>
      </c>
      <c r="O7" s="467">
        <v>8.7809524317576795</v>
      </c>
      <c r="P7" s="467">
        <v>8.8700232860956003</v>
      </c>
      <c r="Q7" s="467">
        <v>8.7152402084260991</v>
      </c>
      <c r="R7" s="467">
        <v>8.6783528106988896</v>
      </c>
      <c r="S7" s="467">
        <v>8.61914155091476</v>
      </c>
      <c r="T7" s="467">
        <v>8.6248834923977107</v>
      </c>
      <c r="U7" s="474"/>
    </row>
    <row r="8" spans="1:21" ht="20.100000000000001" customHeight="1">
      <c r="A8" s="88"/>
      <c r="B8" s="466" t="s">
        <v>421</v>
      </c>
      <c r="C8" s="467">
        <v>4.3362070086722602</v>
      </c>
      <c r="D8" s="467">
        <v>3.4469868878321601</v>
      </c>
      <c r="E8" s="467">
        <v>3.02771852230146</v>
      </c>
      <c r="F8" s="467">
        <v>5.5060198236634301</v>
      </c>
      <c r="G8" s="467">
        <v>6.2780921688558902</v>
      </c>
      <c r="H8" s="467">
        <v>6.2851517239224197</v>
      </c>
      <c r="I8" s="467">
        <v>6.2729410640802197</v>
      </c>
      <c r="J8" s="467">
        <v>6.2492350871157001</v>
      </c>
      <c r="K8" s="467">
        <v>6.28402234053575</v>
      </c>
      <c r="L8" s="467">
        <v>6.3058526690157102</v>
      </c>
      <c r="M8" s="467">
        <v>6.3313817392276901</v>
      </c>
      <c r="N8" s="467">
        <v>6.32664761713548</v>
      </c>
      <c r="O8" s="467">
        <v>6.3115683645982097</v>
      </c>
      <c r="P8" s="467">
        <v>6.1815353968144597</v>
      </c>
      <c r="Q8" s="467">
        <v>6.0362404101221996</v>
      </c>
      <c r="R8" s="467">
        <v>5.9440428993111203</v>
      </c>
      <c r="S8" s="467">
        <v>5.8180895195741602</v>
      </c>
      <c r="T8" s="467">
        <v>5.7621473755655099</v>
      </c>
      <c r="U8" s="474"/>
    </row>
    <row r="9" spans="1:21" ht="20.100000000000001" customHeight="1">
      <c r="A9" s="87" t="s">
        <v>17</v>
      </c>
      <c r="B9" s="465" t="s">
        <v>512</v>
      </c>
      <c r="C9" s="468"/>
      <c r="D9" s="468"/>
      <c r="E9" s="468"/>
      <c r="F9" s="468"/>
      <c r="G9" s="468"/>
      <c r="H9" s="468"/>
      <c r="I9" s="468"/>
      <c r="J9" s="468"/>
      <c r="K9" s="468"/>
      <c r="L9" s="468"/>
      <c r="M9" s="468"/>
      <c r="N9" s="468"/>
      <c r="O9" s="468"/>
      <c r="P9" s="468"/>
      <c r="Q9" s="468"/>
      <c r="R9" s="468"/>
      <c r="S9" s="468"/>
      <c r="T9" s="468"/>
      <c r="U9" s="475"/>
    </row>
    <row r="10" spans="1:21" ht="20.100000000000001" customHeight="1">
      <c r="A10" s="88"/>
      <c r="B10" s="466" t="s">
        <v>96</v>
      </c>
      <c r="C10" s="467">
        <v>10.3828551417354</v>
      </c>
      <c r="D10" s="467">
        <v>8.8781572700855698</v>
      </c>
      <c r="E10" s="467">
        <v>8.3451997525464403</v>
      </c>
      <c r="F10" s="467">
        <v>8.5113833258130498</v>
      </c>
      <c r="G10" s="467">
        <v>8.8121352772149102</v>
      </c>
      <c r="H10" s="467">
        <v>8.8429387088844607</v>
      </c>
      <c r="I10" s="467">
        <v>8.8578748140768298</v>
      </c>
      <c r="J10" s="467">
        <v>8.8453765060799192</v>
      </c>
      <c r="K10" s="467">
        <v>8.8465287761644404</v>
      </c>
      <c r="L10" s="467">
        <v>8.8542056458449192</v>
      </c>
      <c r="M10" s="467">
        <v>8.8594447144519997</v>
      </c>
      <c r="N10" s="467">
        <v>8.8233161736648196</v>
      </c>
      <c r="O10" s="467">
        <v>8.8146364654552691</v>
      </c>
      <c r="P10" s="467">
        <v>8.7486914314342492</v>
      </c>
      <c r="Q10" s="467">
        <v>8.7136894696365204</v>
      </c>
      <c r="R10" s="467">
        <v>8.6852938470960801</v>
      </c>
      <c r="S10" s="467">
        <v>8.7051160938707604</v>
      </c>
      <c r="T10" s="467">
        <v>8.6572551937033904</v>
      </c>
      <c r="U10" s="474"/>
    </row>
    <row r="11" spans="1:21" ht="20.100000000000001" customHeight="1">
      <c r="A11" s="88"/>
      <c r="B11" s="466" t="s">
        <v>421</v>
      </c>
      <c r="C11" s="467">
        <v>5.2974227655460604</v>
      </c>
      <c r="D11" s="467">
        <v>3.74204205975715</v>
      </c>
      <c r="E11" s="467">
        <v>3.6874072154372399</v>
      </c>
      <c r="F11" s="467">
        <v>6.16269504104514</v>
      </c>
      <c r="G11" s="467">
        <v>6.9207677644690797</v>
      </c>
      <c r="H11" s="467">
        <v>6.8895481059881396</v>
      </c>
      <c r="I11" s="467">
        <v>6.8846673480191498</v>
      </c>
      <c r="J11" s="467">
        <v>6.8847242315920596</v>
      </c>
      <c r="K11" s="467">
        <v>6.8881208004295598</v>
      </c>
      <c r="L11" s="467">
        <v>6.8765554626636503</v>
      </c>
      <c r="M11" s="467">
        <v>6.8898266058767899</v>
      </c>
      <c r="N11" s="467">
        <v>6.8817727816986602</v>
      </c>
      <c r="O11" s="467">
        <v>6.8552752846866802</v>
      </c>
      <c r="P11" s="467">
        <v>6.69329365161932</v>
      </c>
      <c r="Q11" s="467">
        <v>6.6002921115856701</v>
      </c>
      <c r="R11" s="467">
        <v>6.4975933926820897</v>
      </c>
      <c r="S11" s="467">
        <v>6.3706276800256898</v>
      </c>
      <c r="T11" s="467">
        <v>6.3116361568612902</v>
      </c>
      <c r="U11" s="474"/>
    </row>
    <row r="12" spans="1:21" ht="20.100000000000001" customHeight="1">
      <c r="A12" s="87" t="s">
        <v>17</v>
      </c>
      <c r="B12" s="465" t="s">
        <v>513</v>
      </c>
      <c r="C12" s="469"/>
      <c r="D12" s="469"/>
      <c r="E12" s="469"/>
      <c r="F12" s="469"/>
      <c r="G12" s="469"/>
      <c r="H12" s="469"/>
      <c r="I12" s="469"/>
      <c r="J12" s="469"/>
      <c r="K12" s="469"/>
      <c r="L12" s="469"/>
      <c r="M12" s="469"/>
      <c r="N12" s="469"/>
      <c r="O12" s="469"/>
      <c r="P12" s="469"/>
      <c r="Q12" s="469"/>
      <c r="R12" s="469"/>
      <c r="S12" s="469"/>
      <c r="T12" s="469"/>
      <c r="U12" s="476"/>
    </row>
    <row r="13" spans="1:21" ht="20.100000000000001" customHeight="1">
      <c r="A13" s="88"/>
      <c r="B13" s="466" t="s">
        <v>96</v>
      </c>
      <c r="C13" s="467">
        <v>11.7304150659493</v>
      </c>
      <c r="D13" s="467">
        <v>10.974197165331701</v>
      </c>
      <c r="E13" s="467">
        <v>10.526062385056999</v>
      </c>
      <c r="F13" s="467">
        <v>10.355492688697399</v>
      </c>
      <c r="G13" s="467">
        <v>10.126973504910399</v>
      </c>
      <c r="H13" s="467">
        <v>10.2130821817252</v>
      </c>
      <c r="I13" s="467">
        <v>10.1949135367128</v>
      </c>
      <c r="J13" s="467">
        <v>10.1276613319041</v>
      </c>
      <c r="K13" s="467">
        <v>10.117430356855399</v>
      </c>
      <c r="L13" s="467">
        <v>10.1151114657352</v>
      </c>
      <c r="M13" s="467">
        <v>10.1225614018883</v>
      </c>
      <c r="N13" s="467">
        <v>10.1076461158606</v>
      </c>
      <c r="O13" s="467">
        <v>10.1032279283954</v>
      </c>
      <c r="P13" s="467">
        <v>10.134581142837099</v>
      </c>
      <c r="Q13" s="467">
        <v>10.111949103668</v>
      </c>
      <c r="R13" s="467">
        <v>10.355888864720599</v>
      </c>
      <c r="S13" s="467">
        <v>10.3587439876852</v>
      </c>
      <c r="T13" s="467">
        <v>10.380679877776799</v>
      </c>
      <c r="U13" s="474"/>
    </row>
    <row r="14" spans="1:21" ht="12.95" customHeight="1">
      <c r="A14" s="88"/>
      <c r="B14" s="466" t="s">
        <v>421</v>
      </c>
      <c r="C14" s="467">
        <v>3.5928196428646899</v>
      </c>
      <c r="D14" s="467">
        <v>4.0592502509606199</v>
      </c>
      <c r="E14" s="467">
        <v>3.7089298486564002</v>
      </c>
      <c r="F14" s="467">
        <v>6.20873312970234</v>
      </c>
      <c r="G14" s="467">
        <v>5.7981294907353398</v>
      </c>
      <c r="H14" s="467">
        <v>7.0345539890133804</v>
      </c>
      <c r="I14" s="467">
        <v>6.9139332867652303</v>
      </c>
      <c r="J14" s="467">
        <v>6.9577654988104802</v>
      </c>
      <c r="K14" s="467">
        <v>6.9772289663840397</v>
      </c>
      <c r="L14" s="467">
        <v>6.9608513157510998</v>
      </c>
      <c r="M14" s="467">
        <v>6.2355256094326998</v>
      </c>
      <c r="N14" s="467">
        <v>6.2531841609166001</v>
      </c>
      <c r="O14" s="467">
        <v>6.2700622600406399</v>
      </c>
      <c r="P14" s="467">
        <v>6.3353176592575497</v>
      </c>
      <c r="Q14" s="467">
        <v>6.3246973857534199</v>
      </c>
      <c r="R14" s="467">
        <v>6.2668457495478096</v>
      </c>
      <c r="S14" s="467">
        <v>5.9972945050091404</v>
      </c>
      <c r="T14" s="467">
        <v>5.97134545061295</v>
      </c>
      <c r="U14" s="474"/>
    </row>
    <row r="15" spans="1:21" ht="12.95" customHeight="1">
      <c r="A15" s="1294" t="s">
        <v>514</v>
      </c>
      <c r="B15" s="1295"/>
      <c r="C15" s="469"/>
      <c r="D15" s="469"/>
      <c r="E15" s="469"/>
      <c r="F15" s="469"/>
      <c r="G15" s="469"/>
      <c r="H15" s="469"/>
      <c r="I15" s="469"/>
      <c r="J15" s="469"/>
      <c r="K15" s="469"/>
      <c r="L15" s="469"/>
      <c r="M15" s="469"/>
      <c r="N15" s="469"/>
      <c r="O15" s="469"/>
      <c r="P15" s="469"/>
      <c r="Q15" s="469"/>
      <c r="R15" s="469"/>
      <c r="S15" s="469"/>
      <c r="T15" s="469"/>
      <c r="U15" s="476"/>
    </row>
    <row r="16" spans="1:21" ht="12.95" customHeight="1">
      <c r="A16" s="87" t="s">
        <v>17</v>
      </c>
      <c r="B16" s="465" t="s">
        <v>515</v>
      </c>
      <c r="C16" s="470"/>
      <c r="D16" s="470"/>
      <c r="E16" s="470"/>
      <c r="F16" s="470"/>
      <c r="G16" s="470"/>
      <c r="H16" s="470"/>
      <c r="I16" s="470"/>
      <c r="J16" s="470"/>
      <c r="K16" s="470"/>
      <c r="L16" s="470"/>
      <c r="M16" s="470"/>
      <c r="N16" s="470"/>
      <c r="O16" s="470"/>
      <c r="P16" s="470"/>
      <c r="Q16" s="470"/>
      <c r="R16" s="470"/>
      <c r="S16" s="470"/>
      <c r="T16" s="470"/>
      <c r="U16" s="477"/>
    </row>
    <row r="17" spans="1:56" ht="12.95" customHeight="1">
      <c r="A17" s="88"/>
      <c r="B17" s="466" t="s">
        <v>96</v>
      </c>
      <c r="C17" s="467">
        <v>9.8829052404743098</v>
      </c>
      <c r="D17" s="467">
        <v>8.3357280493647892</v>
      </c>
      <c r="E17" s="467">
        <v>9.0728882805855893</v>
      </c>
      <c r="F17" s="467">
        <v>9.0816498861402692</v>
      </c>
      <c r="G17" s="467">
        <v>8.5969400973050902</v>
      </c>
      <c r="H17" s="467">
        <v>8.3686018685380894</v>
      </c>
      <c r="I17" s="467">
        <v>8.4741959415318799</v>
      </c>
      <c r="J17" s="467">
        <v>8.6287549721677195</v>
      </c>
      <c r="K17" s="467">
        <v>8.3955336169157704</v>
      </c>
      <c r="L17" s="467">
        <v>8.40028469346802</v>
      </c>
      <c r="M17" s="467">
        <v>8.4283852377145099</v>
      </c>
      <c r="N17" s="467">
        <v>8.3763052875175195</v>
      </c>
      <c r="O17" s="467">
        <v>8.3938094725601804</v>
      </c>
      <c r="P17" s="467">
        <v>8.3093827613171705</v>
      </c>
      <c r="Q17" s="467">
        <v>8.1408570029751406</v>
      </c>
      <c r="R17" s="467">
        <v>7.9029775586554702</v>
      </c>
      <c r="S17" s="467">
        <v>7.8372570735746798</v>
      </c>
      <c r="T17" s="467">
        <v>7.7891463075591201</v>
      </c>
      <c r="U17" s="47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8"/>
      <c r="B18" s="466" t="s">
        <v>421</v>
      </c>
      <c r="C18" s="471">
        <v>4.4404910792038397</v>
      </c>
      <c r="D18" s="471">
        <v>2.7016402227085199</v>
      </c>
      <c r="E18" s="471">
        <v>2.8526177635056</v>
      </c>
      <c r="F18" s="471">
        <v>5.7742118875587103</v>
      </c>
      <c r="G18" s="471">
        <v>6.6852378704945803</v>
      </c>
      <c r="H18" s="471">
        <v>6.6939448331547498</v>
      </c>
      <c r="I18" s="471">
        <v>6.6667325334701699</v>
      </c>
      <c r="J18" s="471">
        <v>6.6208539800328996</v>
      </c>
      <c r="K18" s="471">
        <v>6.58460918047808</v>
      </c>
      <c r="L18" s="471">
        <v>6.6347445074235001</v>
      </c>
      <c r="M18" s="471">
        <v>6.6973670563615899</v>
      </c>
      <c r="N18" s="471">
        <v>6.6477553992551801</v>
      </c>
      <c r="O18" s="471">
        <v>6.6376332874670103</v>
      </c>
      <c r="P18" s="471">
        <v>6.4635365773508102</v>
      </c>
      <c r="Q18" s="471">
        <v>6.2600138916516599</v>
      </c>
      <c r="R18" s="471">
        <v>6.1928721754337603</v>
      </c>
      <c r="S18" s="471">
        <v>5.9909746709884697</v>
      </c>
      <c r="T18" s="471">
        <v>5.9969095314559597</v>
      </c>
      <c r="U18" s="478"/>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7" t="s">
        <v>17</v>
      </c>
      <c r="B19" s="465" t="s">
        <v>516</v>
      </c>
      <c r="C19" s="467"/>
      <c r="D19" s="467"/>
      <c r="E19" s="467"/>
      <c r="F19" s="467"/>
      <c r="G19" s="467"/>
      <c r="H19" s="467"/>
      <c r="I19" s="467"/>
      <c r="J19" s="467"/>
      <c r="K19" s="467"/>
      <c r="L19" s="467"/>
      <c r="M19" s="467"/>
      <c r="N19" s="467"/>
      <c r="O19" s="467"/>
      <c r="P19" s="467"/>
      <c r="Q19" s="467"/>
      <c r="R19" s="467"/>
      <c r="S19" s="467"/>
      <c r="T19" s="467"/>
      <c r="U19" s="474"/>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8"/>
      <c r="B20" s="466" t="s">
        <v>96</v>
      </c>
      <c r="C20" s="471">
        <v>9.5032689911588797</v>
      </c>
      <c r="D20" s="471">
        <v>9.0284579487396392</v>
      </c>
      <c r="E20" s="471">
        <v>8.6244135545121505</v>
      </c>
      <c r="F20" s="471">
        <v>8.4343603151546098</v>
      </c>
      <c r="G20" s="471">
        <v>8.2692397220335696</v>
      </c>
      <c r="H20" s="471">
        <v>8.2505911797517797</v>
      </c>
      <c r="I20" s="471">
        <v>8.24394499023831</v>
      </c>
      <c r="J20" s="471">
        <v>8.1613306068007994</v>
      </c>
      <c r="K20" s="471">
        <v>8.2766692703378109</v>
      </c>
      <c r="L20" s="471">
        <v>8.3497276657105406</v>
      </c>
      <c r="M20" s="471">
        <v>8.2731935787646993</v>
      </c>
      <c r="N20" s="471">
        <v>8.2744686584554703</v>
      </c>
      <c r="O20" s="471">
        <v>8.2718221288766092</v>
      </c>
      <c r="P20" s="471">
        <v>8.2119497603301408</v>
      </c>
      <c r="Q20" s="471">
        <v>8.1685548797279104</v>
      </c>
      <c r="R20" s="471">
        <v>8.1456765548036003</v>
      </c>
      <c r="S20" s="471">
        <v>8.0938744785562093</v>
      </c>
      <c r="T20" s="471">
        <v>8.1144816244544504</v>
      </c>
      <c r="U20" s="478"/>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8"/>
      <c r="B21" s="466" t="s">
        <v>421</v>
      </c>
      <c r="C21" s="470">
        <v>5.0063864152560402</v>
      </c>
      <c r="D21" s="470">
        <v>3.8740686647155398</v>
      </c>
      <c r="E21" s="470">
        <v>3.32007930768272</v>
      </c>
      <c r="F21" s="470">
        <v>5.5455583752708897</v>
      </c>
      <c r="G21" s="470">
        <v>6.40739107684246</v>
      </c>
      <c r="H21" s="470">
        <v>6.45485468251543</v>
      </c>
      <c r="I21" s="470">
        <v>6.3304821699836298</v>
      </c>
      <c r="J21" s="470">
        <v>6.1469038162909797</v>
      </c>
      <c r="K21" s="470">
        <v>6.2905571748219602</v>
      </c>
      <c r="L21" s="470">
        <v>6.3512561279084698</v>
      </c>
      <c r="M21" s="470">
        <v>6.3800368562123202</v>
      </c>
      <c r="N21" s="470">
        <v>6.4305331883357697</v>
      </c>
      <c r="O21" s="470">
        <v>6.3479350044248699</v>
      </c>
      <c r="P21" s="470">
        <v>6.29356163139897</v>
      </c>
      <c r="Q21" s="470">
        <v>6.1108616379359804</v>
      </c>
      <c r="R21" s="470">
        <v>5.9822333521973698</v>
      </c>
      <c r="S21" s="470">
        <v>5.9783036885148899</v>
      </c>
      <c r="T21" s="470">
        <v>5.85759230133546</v>
      </c>
      <c r="U21" s="477"/>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7" t="s">
        <v>17</v>
      </c>
      <c r="B22" s="465" t="s">
        <v>517</v>
      </c>
      <c r="C22" s="470"/>
      <c r="D22" s="470"/>
      <c r="E22" s="470"/>
      <c r="F22" s="470"/>
      <c r="G22" s="470"/>
      <c r="H22" s="470"/>
      <c r="I22" s="470"/>
      <c r="J22" s="470"/>
      <c r="K22" s="470"/>
      <c r="L22" s="470"/>
      <c r="M22" s="470"/>
      <c r="N22" s="470"/>
      <c r="O22" s="470"/>
      <c r="P22" s="470"/>
      <c r="Q22" s="470"/>
      <c r="R22" s="470"/>
      <c r="S22" s="470"/>
      <c r="T22" s="470"/>
      <c r="U22" s="477"/>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8"/>
      <c r="B23" s="466" t="s">
        <v>96</v>
      </c>
      <c r="C23" s="470">
        <v>10.8421951644895</v>
      </c>
      <c r="D23" s="470">
        <v>9.7284437670867501</v>
      </c>
      <c r="E23" s="470">
        <v>9.1855646556199808</v>
      </c>
      <c r="F23" s="470">
        <v>9.1529741480284201</v>
      </c>
      <c r="G23" s="470">
        <v>9.2707421044870397</v>
      </c>
      <c r="H23" s="470">
        <v>9.3228219020023104</v>
      </c>
      <c r="I23" s="470">
        <v>9.3030641761691797</v>
      </c>
      <c r="J23" s="470">
        <v>9.2680011965471696</v>
      </c>
      <c r="K23" s="470">
        <v>9.2770790557604101</v>
      </c>
      <c r="L23" s="470">
        <v>9.2827203275684909</v>
      </c>
      <c r="M23" s="470">
        <v>9.2681135874906193</v>
      </c>
      <c r="N23" s="470">
        <v>9.2486010603130708</v>
      </c>
      <c r="O23" s="470">
        <v>9.2326061906548809</v>
      </c>
      <c r="P23" s="470">
        <v>9.2667556319199402</v>
      </c>
      <c r="Q23" s="470">
        <v>9.1869032331371905</v>
      </c>
      <c r="R23" s="470">
        <v>9.2486964195103205</v>
      </c>
      <c r="S23" s="470">
        <v>9.2266876370711497</v>
      </c>
      <c r="T23" s="470">
        <v>9.2303195678243206</v>
      </c>
      <c r="U23" s="477"/>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79"/>
      <c r="B24" s="480" t="s">
        <v>421</v>
      </c>
      <c r="C24" s="481">
        <v>4.7167833940886501</v>
      </c>
      <c r="D24" s="481">
        <v>3.6716051855163601</v>
      </c>
      <c r="E24" s="481">
        <v>3.37210993468707</v>
      </c>
      <c r="F24" s="481">
        <v>5.8103692189885097</v>
      </c>
      <c r="G24" s="481">
        <v>6.57990565505047</v>
      </c>
      <c r="H24" s="481">
        <v>6.5706669376061804</v>
      </c>
      <c r="I24" s="481">
        <v>6.5731353676227702</v>
      </c>
      <c r="J24" s="481">
        <v>6.5638148395498197</v>
      </c>
      <c r="K24" s="481">
        <v>6.5791741426202703</v>
      </c>
      <c r="L24" s="481">
        <v>6.5840980819094597</v>
      </c>
      <c r="M24" s="481">
        <v>6.5957437880320402</v>
      </c>
      <c r="N24" s="481">
        <v>6.5893774621591303</v>
      </c>
      <c r="O24" s="481">
        <v>6.5716030978654203</v>
      </c>
      <c r="P24" s="481">
        <v>6.4236220638098898</v>
      </c>
      <c r="Q24" s="481">
        <v>6.3095476916463999</v>
      </c>
      <c r="R24" s="481">
        <v>6.2159628021777902</v>
      </c>
      <c r="S24" s="481">
        <v>6.0909374725671501</v>
      </c>
      <c r="T24" s="481">
        <v>6.0340201623826699</v>
      </c>
      <c r="U24" s="48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250" t="s">
        <v>243</v>
      </c>
      <c r="B25" s="1251"/>
      <c r="C25" s="75"/>
      <c r="D25" s="75"/>
      <c r="E25" s="75"/>
      <c r="F25" s="75"/>
      <c r="G25" s="75"/>
      <c r="H25" s="75"/>
      <c r="I25" s="75"/>
      <c r="J25" s="75"/>
      <c r="K25" s="75"/>
      <c r="L25" s="75"/>
      <c r="M25" s="75"/>
      <c r="N25" s="75"/>
      <c r="O25" s="75"/>
      <c r="P25" s="75"/>
      <c r="Q25" s="75"/>
      <c r="R25" s="75"/>
      <c r="S25" s="75"/>
      <c r="T25" s="75"/>
      <c r="U25" s="75"/>
      <c r="V25" s="2"/>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row>
    <row r="26" spans="1:56" ht="10.9" hidden="1" customHeight="1">
      <c r="A26" s="1250" t="s">
        <v>241</v>
      </c>
      <c r="B26" s="1250"/>
      <c r="C26" s="75"/>
      <c r="D26" s="75"/>
      <c r="E26" s="75"/>
      <c r="F26" s="75"/>
      <c r="G26" s="75"/>
      <c r="H26" s="75"/>
      <c r="I26" s="75"/>
      <c r="J26" s="75"/>
      <c r="K26" s="75"/>
      <c r="L26" s="75"/>
      <c r="M26" s="75"/>
      <c r="N26" s="75"/>
      <c r="O26" s="75"/>
      <c r="P26" s="75"/>
      <c r="Q26" s="75"/>
      <c r="R26" s="75"/>
      <c r="S26" s="75"/>
      <c r="T26" s="75"/>
      <c r="U26" s="75"/>
      <c r="V26" s="2"/>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row>
    <row r="27" spans="1:56" ht="10.9" hidden="1" customHeight="1">
      <c r="A27" s="1292" t="s">
        <v>242</v>
      </c>
      <c r="B27" s="1292"/>
      <c r="C27" s="1293"/>
      <c r="D27" s="1293"/>
      <c r="E27" s="1293"/>
      <c r="F27" s="1293"/>
      <c r="G27" s="1293"/>
      <c r="H27" s="1293"/>
      <c r="I27" s="1293"/>
      <c r="J27" s="1293"/>
      <c r="K27" s="1293"/>
      <c r="L27" s="1293"/>
      <c r="M27" s="1293"/>
      <c r="N27" s="1293"/>
      <c r="O27" s="1293"/>
      <c r="P27" s="1293"/>
      <c r="Q27" s="1293"/>
      <c r="R27" s="1293"/>
      <c r="S27" s="1293"/>
      <c r="T27" s="1293"/>
      <c r="U27" s="1293"/>
      <c r="V27" s="2"/>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row>
    <row r="28" spans="1:56" s="48" customFormat="1" ht="24.2" hidden="1" customHeight="1" thickBot="1">
      <c r="A28" s="1245" t="s">
        <v>268</v>
      </c>
      <c r="B28" s="1245"/>
      <c r="C28" s="472"/>
      <c r="D28" s="472"/>
      <c r="E28" s="472"/>
      <c r="F28" s="472"/>
      <c r="G28" s="472"/>
      <c r="H28" s="472"/>
      <c r="I28" s="472"/>
      <c r="J28" s="472"/>
      <c r="K28" s="472"/>
      <c r="L28" s="472"/>
      <c r="M28" s="472"/>
      <c r="N28" s="472"/>
      <c r="O28" s="472"/>
      <c r="P28" s="472"/>
      <c r="Q28" s="472"/>
      <c r="R28" s="472"/>
      <c r="S28" s="472"/>
      <c r="T28" s="472"/>
      <c r="U28" s="472"/>
      <c r="V28" s="163"/>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20.45" hidden="1" customHeight="1">
      <c r="A29" s="1250" t="s">
        <v>239</v>
      </c>
      <c r="B29" s="1250"/>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6">
    <mergeCell ref="H3:S3"/>
    <mergeCell ref="A2:U2"/>
    <mergeCell ref="A3:B4"/>
    <mergeCell ref="A29:B29"/>
    <mergeCell ref="A25:B25"/>
    <mergeCell ref="A26:B26"/>
    <mergeCell ref="A27:B27"/>
    <mergeCell ref="C27:U27"/>
    <mergeCell ref="A28:B28"/>
    <mergeCell ref="A5:B5"/>
    <mergeCell ref="A15:B15"/>
    <mergeCell ref="C3:C4"/>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I4" sqref="I4"/>
      <selection pane="topRight" activeCell="B2" sqref="B2:U23"/>
    </sheetView>
  </sheetViews>
  <sheetFormatPr defaultColWidth="8.77734375" defaultRowHeight="12.95" customHeight="1"/>
  <cols>
    <col min="1" max="1" width="1.44140625" style="1" customWidth="1"/>
    <col min="2" max="2" width="36" style="1" customWidth="1"/>
    <col min="3" max="4" width="8.44140625" style="2" hidden="1" customWidth="1"/>
    <col min="5" max="20" width="8.44140625" style="2" customWidth="1"/>
    <col min="21" max="21" width="0.77734375" style="2" customWidth="1"/>
    <col min="22" max="16384" width="8.77734375" style="1"/>
  </cols>
  <sheetData>
    <row r="1" spans="2:21" ht="12.95" customHeight="1" thickBot="1"/>
    <row r="2" spans="2:21" ht="75" customHeight="1">
      <c r="B2" s="1288" t="s">
        <v>306</v>
      </c>
      <c r="C2" s="1289"/>
      <c r="D2" s="1289"/>
      <c r="E2" s="1289"/>
      <c r="F2" s="1289"/>
      <c r="G2" s="1289"/>
      <c r="H2" s="1289"/>
      <c r="I2" s="1289"/>
      <c r="J2" s="1289"/>
      <c r="K2" s="1289"/>
      <c r="L2" s="1289"/>
      <c r="M2" s="1289"/>
      <c r="N2" s="1289"/>
      <c r="O2" s="1289"/>
      <c r="P2" s="1289"/>
      <c r="Q2" s="1289"/>
      <c r="R2" s="1289"/>
      <c r="S2" s="1289"/>
      <c r="T2" s="1289"/>
      <c r="U2" s="1290"/>
    </row>
    <row r="3" spans="2:21" ht="22.35" customHeight="1">
      <c r="B3" s="1273" t="s">
        <v>406</v>
      </c>
      <c r="C3" s="1235" t="s">
        <v>277</v>
      </c>
      <c r="D3" s="1235" t="s">
        <v>842</v>
      </c>
      <c r="E3" s="1234">
        <v>2021</v>
      </c>
      <c r="F3" s="1234">
        <v>2022</v>
      </c>
      <c r="G3" s="1234">
        <v>2023</v>
      </c>
      <c r="H3" s="1234">
        <v>2024</v>
      </c>
      <c r="I3" s="1234"/>
      <c r="J3" s="1234"/>
      <c r="K3" s="1234"/>
      <c r="L3" s="1234"/>
      <c r="M3" s="1234"/>
      <c r="N3" s="1234"/>
      <c r="O3" s="1234"/>
      <c r="P3" s="1234"/>
      <c r="Q3" s="1234"/>
      <c r="R3" s="1234"/>
      <c r="S3" s="1234"/>
      <c r="T3" s="1134">
        <v>2025</v>
      </c>
      <c r="U3" s="852"/>
    </row>
    <row r="4" spans="2:21" ht="22.35" customHeight="1">
      <c r="B4" s="1273"/>
      <c r="C4" s="1242"/>
      <c r="D4" s="1242"/>
      <c r="E4" s="1475"/>
      <c r="F4" s="1234"/>
      <c r="G4" s="12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2:21" ht="30" customHeight="1">
      <c r="B5" s="486" t="s">
        <v>518</v>
      </c>
      <c r="C5" s="1559"/>
      <c r="D5" s="1559"/>
      <c r="E5" s="1559"/>
      <c r="F5" s="1559"/>
      <c r="G5" s="1559"/>
      <c r="H5" s="1559"/>
      <c r="I5" s="1559"/>
      <c r="J5" s="1559"/>
      <c r="K5" s="1559"/>
      <c r="L5" s="1559"/>
      <c r="M5" s="1559"/>
      <c r="N5" s="1559"/>
      <c r="O5" s="1559"/>
      <c r="P5" s="1559"/>
      <c r="Q5" s="1559"/>
      <c r="R5" s="1559"/>
      <c r="S5" s="1559"/>
      <c r="T5" s="1559"/>
      <c r="U5" s="487"/>
    </row>
    <row r="6" spans="2:21" ht="20.100000000000001" customHeight="1">
      <c r="B6" s="488" t="s">
        <v>519</v>
      </c>
      <c r="C6" s="483">
        <v>4</v>
      </c>
      <c r="D6" s="483">
        <v>4</v>
      </c>
      <c r="E6" s="483">
        <v>4</v>
      </c>
      <c r="F6" s="483">
        <v>4</v>
      </c>
      <c r="G6" s="483">
        <v>4</v>
      </c>
      <c r="H6" s="483">
        <v>4</v>
      </c>
      <c r="I6" s="483">
        <v>4</v>
      </c>
      <c r="J6" s="483">
        <v>4</v>
      </c>
      <c r="K6" s="483">
        <v>4</v>
      </c>
      <c r="L6" s="483">
        <v>4</v>
      </c>
      <c r="M6" s="483">
        <v>4</v>
      </c>
      <c r="N6" s="483">
        <v>4</v>
      </c>
      <c r="O6" s="483">
        <v>4</v>
      </c>
      <c r="P6" s="483">
        <v>4</v>
      </c>
      <c r="Q6" s="483">
        <v>4</v>
      </c>
      <c r="R6" s="483">
        <v>4</v>
      </c>
      <c r="S6" s="483">
        <v>4</v>
      </c>
      <c r="T6" s="483">
        <v>4</v>
      </c>
      <c r="U6" s="489">
        <v>4</v>
      </c>
    </row>
    <row r="7" spans="2:21" ht="20.100000000000001" customHeight="1">
      <c r="B7" s="488" t="s">
        <v>520</v>
      </c>
      <c r="C7" s="483">
        <v>17853</v>
      </c>
      <c r="D7" s="483">
        <v>17307</v>
      </c>
      <c r="E7" s="483">
        <v>18182</v>
      </c>
      <c r="F7" s="483">
        <v>13023</v>
      </c>
      <c r="G7" s="483">
        <v>12392</v>
      </c>
      <c r="H7" s="483">
        <v>12394</v>
      </c>
      <c r="I7" s="483">
        <v>12392</v>
      </c>
      <c r="J7" s="483">
        <v>12391</v>
      </c>
      <c r="K7" s="483">
        <v>12377</v>
      </c>
      <c r="L7" s="483">
        <v>12375</v>
      </c>
      <c r="M7" s="483">
        <v>12364</v>
      </c>
      <c r="N7" s="483">
        <v>12373</v>
      </c>
      <c r="O7" s="483">
        <v>12245</v>
      </c>
      <c r="P7" s="483">
        <v>12221</v>
      </c>
      <c r="Q7" s="483">
        <v>12209</v>
      </c>
      <c r="R7" s="483">
        <v>12194</v>
      </c>
      <c r="S7" s="483">
        <v>12194</v>
      </c>
      <c r="T7" s="483">
        <v>12167</v>
      </c>
      <c r="U7" s="489"/>
    </row>
    <row r="8" spans="2:21" ht="12">
      <c r="B8" s="490"/>
      <c r="C8" s="484"/>
      <c r="D8" s="484"/>
      <c r="E8" s="484"/>
      <c r="F8" s="484"/>
      <c r="G8" s="484"/>
      <c r="H8" s="484"/>
      <c r="I8" s="484"/>
      <c r="J8" s="484"/>
      <c r="K8" s="484"/>
      <c r="L8" s="484"/>
      <c r="M8" s="484"/>
      <c r="N8" s="484"/>
      <c r="O8" s="484"/>
      <c r="P8" s="484"/>
      <c r="Q8" s="484"/>
      <c r="R8" s="484"/>
      <c r="S8" s="484"/>
      <c r="T8" s="484"/>
      <c r="U8" s="491"/>
    </row>
    <row r="9" spans="2:21" ht="30" customHeight="1">
      <c r="B9" s="492" t="s">
        <v>521</v>
      </c>
      <c r="C9" s="484"/>
      <c r="D9" s="484"/>
      <c r="E9" s="484"/>
      <c r="F9" s="484"/>
      <c r="G9" s="484"/>
      <c r="H9" s="484"/>
      <c r="I9" s="484"/>
      <c r="J9" s="484"/>
      <c r="K9" s="484"/>
      <c r="L9" s="484"/>
      <c r="M9" s="484"/>
      <c r="N9" s="484"/>
      <c r="O9" s="484"/>
      <c r="P9" s="484"/>
      <c r="Q9" s="484"/>
      <c r="R9" s="484"/>
      <c r="S9" s="484"/>
      <c r="T9" s="484"/>
      <c r="U9" s="491"/>
    </row>
    <row r="10" spans="2:21" ht="20.100000000000001" customHeight="1">
      <c r="B10" s="488" t="s">
        <v>519</v>
      </c>
      <c r="C10" s="483">
        <v>27</v>
      </c>
      <c r="D10" s="483">
        <v>27</v>
      </c>
      <c r="E10" s="483">
        <v>27</v>
      </c>
      <c r="F10" s="483">
        <v>27</v>
      </c>
      <c r="G10" s="483">
        <v>27</v>
      </c>
      <c r="H10" s="483">
        <v>27</v>
      </c>
      <c r="I10" s="483">
        <v>27</v>
      </c>
      <c r="J10" s="483">
        <v>27</v>
      </c>
      <c r="K10" s="483">
        <v>27</v>
      </c>
      <c r="L10" s="483">
        <v>27</v>
      </c>
      <c r="M10" s="483">
        <v>27</v>
      </c>
      <c r="N10" s="483">
        <v>27</v>
      </c>
      <c r="O10" s="483">
        <v>27</v>
      </c>
      <c r="P10" s="483">
        <v>27</v>
      </c>
      <c r="Q10" s="483">
        <v>27</v>
      </c>
      <c r="R10" s="483">
        <v>27</v>
      </c>
      <c r="S10" s="483">
        <v>27</v>
      </c>
      <c r="T10" s="483">
        <v>27</v>
      </c>
      <c r="U10" s="489"/>
    </row>
    <row r="11" spans="2:21" s="4" customFormat="1" ht="14.65" customHeight="1">
      <c r="B11" s="488" t="s">
        <v>520</v>
      </c>
      <c r="C11" s="483">
        <v>4288</v>
      </c>
      <c r="D11" s="483">
        <v>4421</v>
      </c>
      <c r="E11" s="483">
        <v>5127</v>
      </c>
      <c r="F11" s="483">
        <v>4038</v>
      </c>
      <c r="G11" s="483">
        <v>4035</v>
      </c>
      <c r="H11" s="483">
        <v>4043</v>
      </c>
      <c r="I11" s="483">
        <v>4043</v>
      </c>
      <c r="J11" s="483">
        <v>4044</v>
      </c>
      <c r="K11" s="483">
        <v>4044</v>
      </c>
      <c r="L11" s="483">
        <v>4043</v>
      </c>
      <c r="M11" s="483">
        <v>4046</v>
      </c>
      <c r="N11" s="483">
        <v>4053</v>
      </c>
      <c r="O11" s="483">
        <v>3993</v>
      </c>
      <c r="P11" s="483">
        <v>3996</v>
      </c>
      <c r="Q11" s="483">
        <v>3993</v>
      </c>
      <c r="R11" s="483">
        <v>3996</v>
      </c>
      <c r="S11" s="483">
        <v>3997</v>
      </c>
      <c r="T11" s="483">
        <v>3996</v>
      </c>
      <c r="U11" s="489"/>
    </row>
    <row r="12" spans="2:21" ht="12">
      <c r="B12" s="490"/>
      <c r="C12" s="483"/>
      <c r="D12" s="483"/>
      <c r="E12" s="483"/>
      <c r="F12" s="483"/>
      <c r="G12" s="483"/>
      <c r="H12" s="483"/>
      <c r="I12" s="483"/>
      <c r="J12" s="483"/>
      <c r="K12" s="483"/>
      <c r="L12" s="483"/>
      <c r="M12" s="483"/>
      <c r="N12" s="483"/>
      <c r="O12" s="483"/>
      <c r="P12" s="483"/>
      <c r="Q12" s="483"/>
      <c r="R12" s="483"/>
      <c r="S12" s="483"/>
      <c r="T12" s="483"/>
      <c r="U12" s="489"/>
    </row>
    <row r="13" spans="2:21" ht="30" customHeight="1">
      <c r="B13" s="492" t="s">
        <v>522</v>
      </c>
      <c r="C13" s="483"/>
      <c r="D13" s="483"/>
      <c r="E13" s="483"/>
      <c r="F13" s="483"/>
      <c r="G13" s="483"/>
      <c r="H13" s="483"/>
      <c r="I13" s="483"/>
      <c r="J13" s="483"/>
      <c r="K13" s="483"/>
      <c r="L13" s="483"/>
      <c r="M13" s="483"/>
      <c r="N13" s="483"/>
      <c r="O13" s="483"/>
      <c r="P13" s="483"/>
      <c r="Q13" s="483"/>
      <c r="R13" s="483"/>
      <c r="S13" s="483"/>
      <c r="T13" s="483"/>
      <c r="U13" s="489"/>
    </row>
    <row r="14" spans="2:21" ht="20.100000000000001" customHeight="1">
      <c r="B14" s="488" t="s">
        <v>519</v>
      </c>
      <c r="C14" s="483">
        <v>75</v>
      </c>
      <c r="D14" s="483">
        <v>70</v>
      </c>
      <c r="E14" s="483">
        <v>68</v>
      </c>
      <c r="F14" s="483">
        <v>68</v>
      </c>
      <c r="G14" s="483">
        <v>67</v>
      </c>
      <c r="H14" s="483">
        <v>68</v>
      </c>
      <c r="I14" s="483">
        <v>68</v>
      </c>
      <c r="J14" s="483">
        <v>68</v>
      </c>
      <c r="K14" s="483">
        <v>68</v>
      </c>
      <c r="L14" s="483">
        <v>68</v>
      </c>
      <c r="M14" s="483">
        <v>68</v>
      </c>
      <c r="N14" s="483">
        <v>68</v>
      </c>
      <c r="O14" s="483">
        <v>68</v>
      </c>
      <c r="P14" s="483">
        <v>67</v>
      </c>
      <c r="Q14" s="483">
        <v>67</v>
      </c>
      <c r="R14" s="483">
        <v>67</v>
      </c>
      <c r="S14" s="483">
        <v>67</v>
      </c>
      <c r="T14" s="483">
        <v>67</v>
      </c>
      <c r="U14" s="489"/>
    </row>
    <row r="15" spans="2:21" s="4" customFormat="1" ht="20.100000000000001" customHeight="1">
      <c r="B15" s="488" t="s">
        <v>520</v>
      </c>
      <c r="C15" s="483">
        <v>9430</v>
      </c>
      <c r="D15" s="483">
        <v>8969</v>
      </c>
      <c r="E15" s="483">
        <v>9030</v>
      </c>
      <c r="F15" s="483">
        <v>8293</v>
      </c>
      <c r="G15" s="483">
        <v>7830</v>
      </c>
      <c r="H15" s="483">
        <v>7830</v>
      </c>
      <c r="I15" s="483">
        <v>7814</v>
      </c>
      <c r="J15" s="483">
        <v>7789</v>
      </c>
      <c r="K15" s="483">
        <v>7769</v>
      </c>
      <c r="L15" s="483">
        <v>7713</v>
      </c>
      <c r="M15" s="483">
        <v>7741</v>
      </c>
      <c r="N15" s="483">
        <v>7823</v>
      </c>
      <c r="O15" s="483">
        <v>7715</v>
      </c>
      <c r="P15" s="483">
        <v>7699</v>
      </c>
      <c r="Q15" s="483">
        <v>7698</v>
      </c>
      <c r="R15" s="483">
        <v>7688</v>
      </c>
      <c r="S15" s="483">
        <v>7689</v>
      </c>
      <c r="T15" s="483">
        <v>7671</v>
      </c>
      <c r="U15" s="489"/>
    </row>
    <row r="16" spans="2:21" ht="5.65" customHeight="1">
      <c r="B16" s="490"/>
      <c r="C16" s="483"/>
      <c r="D16" s="483"/>
      <c r="E16" s="483"/>
      <c r="F16" s="483"/>
      <c r="G16" s="483"/>
      <c r="H16" s="483"/>
      <c r="I16" s="483"/>
      <c r="J16" s="483"/>
      <c r="K16" s="483"/>
      <c r="L16" s="483"/>
      <c r="M16" s="483"/>
      <c r="N16" s="483"/>
      <c r="O16" s="483"/>
      <c r="P16" s="483"/>
      <c r="Q16" s="483"/>
      <c r="R16" s="483"/>
      <c r="S16" s="483"/>
      <c r="T16" s="483"/>
      <c r="U16" s="489"/>
    </row>
    <row r="17" spans="2:22" ht="39.4" customHeight="1">
      <c r="B17" s="492" t="s">
        <v>723</v>
      </c>
      <c r="C17" s="483"/>
      <c r="D17" s="483"/>
      <c r="E17" s="483"/>
      <c r="F17" s="483"/>
      <c r="G17" s="483"/>
      <c r="H17" s="483"/>
      <c r="I17" s="483"/>
      <c r="J17" s="483"/>
      <c r="K17" s="483"/>
      <c r="L17" s="483"/>
      <c r="M17" s="483"/>
      <c r="N17" s="483"/>
      <c r="O17" s="483"/>
      <c r="P17" s="483"/>
      <c r="Q17" s="483"/>
      <c r="R17" s="483"/>
      <c r="S17" s="483"/>
      <c r="T17" s="483"/>
      <c r="U17" s="489"/>
    </row>
    <row r="18" spans="2:22" ht="20.100000000000001" customHeight="1">
      <c r="B18" s="488" t="s">
        <v>519</v>
      </c>
      <c r="C18" s="483">
        <v>9</v>
      </c>
      <c r="D18" s="483">
        <v>8</v>
      </c>
      <c r="E18" s="483">
        <v>8</v>
      </c>
      <c r="F18" s="483">
        <v>7</v>
      </c>
      <c r="G18" s="483">
        <v>7</v>
      </c>
      <c r="H18" s="483">
        <v>7</v>
      </c>
      <c r="I18" s="483">
        <v>7</v>
      </c>
      <c r="J18" s="483">
        <v>7</v>
      </c>
      <c r="K18" s="483">
        <v>7</v>
      </c>
      <c r="L18" s="483">
        <v>7</v>
      </c>
      <c r="M18" s="483">
        <v>7</v>
      </c>
      <c r="N18" s="483">
        <v>7</v>
      </c>
      <c r="O18" s="483">
        <v>7</v>
      </c>
      <c r="P18" s="483">
        <v>7</v>
      </c>
      <c r="Q18" s="483">
        <v>7</v>
      </c>
      <c r="R18" s="483">
        <v>7</v>
      </c>
      <c r="S18" s="483">
        <v>7</v>
      </c>
      <c r="T18" s="483">
        <v>7</v>
      </c>
      <c r="U18" s="489">
        <v>7</v>
      </c>
    </row>
    <row r="19" spans="2:22" s="4" customFormat="1" ht="20.100000000000001" customHeight="1">
      <c r="B19" s="488" t="s">
        <v>520</v>
      </c>
      <c r="C19" s="485">
        <v>38</v>
      </c>
      <c r="D19" s="483">
        <v>36</v>
      </c>
      <c r="E19" s="483">
        <v>27</v>
      </c>
      <c r="F19" s="483">
        <v>23</v>
      </c>
      <c r="G19" s="483">
        <v>19</v>
      </c>
      <c r="H19" s="483">
        <v>19</v>
      </c>
      <c r="I19" s="483">
        <v>19</v>
      </c>
      <c r="J19" s="483">
        <v>19</v>
      </c>
      <c r="K19" s="483">
        <v>19</v>
      </c>
      <c r="L19" s="483">
        <v>19</v>
      </c>
      <c r="M19" s="483">
        <v>19</v>
      </c>
      <c r="N19" s="483">
        <v>19</v>
      </c>
      <c r="O19" s="483">
        <v>19</v>
      </c>
      <c r="P19" s="483">
        <v>19</v>
      </c>
      <c r="Q19" s="483">
        <v>19</v>
      </c>
      <c r="R19" s="483">
        <v>19</v>
      </c>
      <c r="S19" s="483">
        <v>19</v>
      </c>
      <c r="T19" s="483">
        <v>19</v>
      </c>
      <c r="U19" s="489"/>
    </row>
    <row r="20" spans="2:22" ht="12">
      <c r="B20" s="490"/>
      <c r="C20" s="46"/>
      <c r="D20" s="46"/>
      <c r="E20" s="46"/>
      <c r="F20" s="46"/>
      <c r="G20" s="46"/>
      <c r="H20" s="46"/>
      <c r="I20" s="46"/>
      <c r="J20" s="46"/>
      <c r="K20" s="46"/>
      <c r="L20" s="46"/>
      <c r="M20" s="46"/>
      <c r="N20" s="46"/>
      <c r="O20" s="46"/>
      <c r="P20" s="46"/>
      <c r="Q20" s="46"/>
      <c r="R20" s="46"/>
      <c r="S20" s="46"/>
      <c r="T20" s="46"/>
      <c r="U20" s="493"/>
    </row>
    <row r="21" spans="2:22" ht="17.25" customHeight="1">
      <c r="B21" s="494" t="s">
        <v>72</v>
      </c>
      <c r="C21" s="495"/>
      <c r="D21" s="495"/>
      <c r="E21" s="495"/>
      <c r="F21" s="495"/>
      <c r="G21" s="495"/>
      <c r="H21" s="495"/>
      <c r="I21" s="495"/>
      <c r="J21" s="495"/>
      <c r="K21" s="495"/>
      <c r="L21" s="495"/>
      <c r="M21" s="495"/>
      <c r="N21" s="495"/>
      <c r="O21" s="495"/>
      <c r="P21" s="495"/>
      <c r="Q21" s="495"/>
      <c r="R21" s="495"/>
      <c r="S21" s="495"/>
      <c r="T21" s="495"/>
      <c r="U21" s="496"/>
    </row>
    <row r="22" spans="2:22" s="164" customFormat="1" ht="20.100000000000001" customHeight="1">
      <c r="B22" s="497" t="s">
        <v>523</v>
      </c>
      <c r="C22" s="498">
        <f>C6+C10+C14+C18</f>
        <v>115</v>
      </c>
      <c r="D22" s="498">
        <v>109</v>
      </c>
      <c r="E22" s="498">
        <v>107</v>
      </c>
      <c r="F22" s="498">
        <v>106</v>
      </c>
      <c r="G22" s="498">
        <v>105</v>
      </c>
      <c r="H22" s="498">
        <v>106</v>
      </c>
      <c r="I22" s="498">
        <v>106</v>
      </c>
      <c r="J22" s="498">
        <v>106</v>
      </c>
      <c r="K22" s="498">
        <v>106</v>
      </c>
      <c r="L22" s="498">
        <v>106</v>
      </c>
      <c r="M22" s="498">
        <v>106</v>
      </c>
      <c r="N22" s="498">
        <v>106</v>
      </c>
      <c r="O22" s="498">
        <v>106</v>
      </c>
      <c r="P22" s="498">
        <v>105</v>
      </c>
      <c r="Q22" s="498">
        <v>105</v>
      </c>
      <c r="R22" s="498">
        <v>105</v>
      </c>
      <c r="S22" s="498">
        <v>105</v>
      </c>
      <c r="T22" s="498">
        <v>105</v>
      </c>
      <c r="U22" s="499"/>
      <c r="V22" s="921"/>
    </row>
    <row r="23" spans="2:22" s="164" customFormat="1" ht="27.2" customHeight="1" thickBot="1">
      <c r="B23" s="500" t="s">
        <v>524</v>
      </c>
      <c r="C23" s="501">
        <f>C7+C11+C15+C19</f>
        <v>31609</v>
      </c>
      <c r="D23" s="501">
        <v>30733</v>
      </c>
      <c r="E23" s="501">
        <v>32366</v>
      </c>
      <c r="F23" s="501">
        <v>25377</v>
      </c>
      <c r="G23" s="501">
        <v>24276</v>
      </c>
      <c r="H23" s="501">
        <v>24286</v>
      </c>
      <c r="I23" s="501">
        <v>24268</v>
      </c>
      <c r="J23" s="501">
        <v>24243</v>
      </c>
      <c r="K23" s="501">
        <v>24209</v>
      </c>
      <c r="L23" s="501">
        <v>24150</v>
      </c>
      <c r="M23" s="501">
        <v>24170</v>
      </c>
      <c r="N23" s="501">
        <v>24268</v>
      </c>
      <c r="O23" s="501">
        <v>23972</v>
      </c>
      <c r="P23" s="501">
        <v>23935</v>
      </c>
      <c r="Q23" s="501">
        <v>23919</v>
      </c>
      <c r="R23" s="501">
        <v>23897</v>
      </c>
      <c r="S23" s="501">
        <v>23899</v>
      </c>
      <c r="T23" s="501">
        <v>23853</v>
      </c>
      <c r="U23" s="502"/>
    </row>
    <row r="24" spans="2:22" s="48" customFormat="1" ht="24.2" hidden="1" customHeight="1" thickBot="1">
      <c r="B24" s="830" t="s">
        <v>239</v>
      </c>
      <c r="C24" s="1296"/>
      <c r="D24" s="1296"/>
      <c r="E24" s="1296"/>
      <c r="F24" s="1296"/>
      <c r="G24" s="1296"/>
      <c r="H24" s="1296"/>
      <c r="I24" s="1296"/>
      <c r="J24" s="1296"/>
      <c r="K24" s="1296"/>
      <c r="L24" s="1296"/>
      <c r="M24" s="1296"/>
      <c r="N24" s="1296"/>
      <c r="O24" s="1296"/>
      <c r="P24" s="1296"/>
      <c r="Q24" s="1296"/>
      <c r="R24" s="1296"/>
      <c r="S24" s="1296"/>
      <c r="T24" s="1296"/>
      <c r="U24" s="1296"/>
    </row>
    <row r="25" spans="2:22" s="2" customFormat="1" ht="15" customHeight="1">
      <c r="B25" s="281"/>
      <c r="C25" s="17"/>
      <c r="D25" s="17"/>
      <c r="E25" s="17"/>
      <c r="F25" s="17"/>
      <c r="G25" s="17"/>
      <c r="H25" s="17"/>
      <c r="I25" s="17"/>
      <c r="J25" s="17"/>
      <c r="K25" s="17"/>
      <c r="L25" s="17"/>
      <c r="M25" s="17"/>
      <c r="N25" s="17"/>
      <c r="O25" s="17"/>
      <c r="P25" s="17"/>
      <c r="Q25" s="17"/>
      <c r="R25" s="17"/>
      <c r="S25" s="17"/>
      <c r="T25" s="17"/>
      <c r="U25" s="17"/>
    </row>
    <row r="26" spans="2:22" s="2" customFormat="1" ht="15" customHeight="1">
      <c r="B26" s="281"/>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U24"/>
    <mergeCell ref="B2:U2"/>
    <mergeCell ref="B3:B4"/>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N5" sqref="N5"/>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288" t="s">
        <v>711</v>
      </c>
      <c r="B2" s="1289"/>
      <c r="C2" s="1289"/>
      <c r="D2" s="1289"/>
      <c r="E2" s="1289"/>
      <c r="F2" s="1289"/>
      <c r="G2" s="1289"/>
      <c r="H2" s="1289"/>
      <c r="I2" s="1289"/>
      <c r="J2" s="1289"/>
      <c r="K2" s="1289"/>
      <c r="L2" s="1289"/>
      <c r="M2" s="1289"/>
      <c r="N2" s="1289"/>
      <c r="O2" s="1289"/>
      <c r="P2" s="1289"/>
      <c r="Q2" s="1289"/>
      <c r="R2" s="1289"/>
      <c r="S2" s="1289"/>
      <c r="T2" s="1289"/>
      <c r="U2" s="1290"/>
      <c r="V2" s="2"/>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row>
    <row r="3" spans="1:56" s="158" customFormat="1" ht="22.35" customHeight="1">
      <c r="A3" s="1273" t="s">
        <v>480</v>
      </c>
      <c r="B3" s="1530"/>
      <c r="C3" s="1300" t="s">
        <v>277</v>
      </c>
      <c r="D3" s="1235" t="s">
        <v>842</v>
      </c>
      <c r="E3" s="1234">
        <v>2021</v>
      </c>
      <c r="F3" s="1234">
        <v>2022</v>
      </c>
      <c r="G3" s="1234">
        <v>2023</v>
      </c>
      <c r="H3" s="1234">
        <v>2024</v>
      </c>
      <c r="I3" s="1234"/>
      <c r="J3" s="1234"/>
      <c r="K3" s="1234"/>
      <c r="L3" s="1234"/>
      <c r="M3" s="1234"/>
      <c r="N3" s="1234"/>
      <c r="O3" s="1234"/>
      <c r="P3" s="1234"/>
      <c r="Q3" s="1234"/>
      <c r="R3" s="1234"/>
      <c r="S3" s="1234"/>
      <c r="T3" s="1134">
        <v>2025</v>
      </c>
      <c r="U3" s="852"/>
      <c r="V3" s="157"/>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row>
    <row r="4" spans="1:56" s="158" customFormat="1" ht="22.35" customHeight="1">
      <c r="A4" s="1273"/>
      <c r="B4" s="1530"/>
      <c r="C4" s="1301"/>
      <c r="D4" s="1242"/>
      <c r="E4" s="1475"/>
      <c r="F4" s="1234"/>
      <c r="G4" s="1234"/>
      <c r="H4" s="776" t="s">
        <v>0</v>
      </c>
      <c r="I4" s="776" t="s">
        <v>1</v>
      </c>
      <c r="J4" s="776" t="s">
        <v>2</v>
      </c>
      <c r="K4" s="776" t="s">
        <v>3</v>
      </c>
      <c r="L4" s="776" t="s">
        <v>4</v>
      </c>
      <c r="M4" s="885" t="s">
        <v>5</v>
      </c>
      <c r="N4" s="885" t="s">
        <v>6</v>
      </c>
      <c r="O4" s="885" t="s">
        <v>267</v>
      </c>
      <c r="P4" s="885" t="s">
        <v>7</v>
      </c>
      <c r="Q4" s="885" t="s">
        <v>13</v>
      </c>
      <c r="R4" s="885" t="s">
        <v>14</v>
      </c>
      <c r="S4" s="885" t="s">
        <v>15</v>
      </c>
      <c r="T4" s="885" t="s">
        <v>0</v>
      </c>
      <c r="U4" s="775"/>
      <c r="V4" s="157"/>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row>
    <row r="5" spans="1:56" ht="16.899999999999999" customHeight="1">
      <c r="A5" s="99" t="s">
        <v>18</v>
      </c>
      <c r="B5" s="1560" t="s">
        <v>37</v>
      </c>
      <c r="C5" s="202">
        <v>416</v>
      </c>
      <c r="D5" s="202">
        <v>402</v>
      </c>
      <c r="E5" s="202">
        <v>398</v>
      </c>
      <c r="F5" s="202">
        <v>375</v>
      </c>
      <c r="G5" s="202">
        <v>371</v>
      </c>
      <c r="H5" s="202">
        <v>372</v>
      </c>
      <c r="I5" s="202">
        <v>372</v>
      </c>
      <c r="J5" s="202">
        <v>372</v>
      </c>
      <c r="K5" s="202">
        <v>373</v>
      </c>
      <c r="L5" s="202">
        <v>373</v>
      </c>
      <c r="M5" s="202">
        <v>373</v>
      </c>
      <c r="N5" s="202">
        <v>374</v>
      </c>
      <c r="O5" s="202">
        <v>374</v>
      </c>
      <c r="P5" s="202">
        <v>372</v>
      </c>
      <c r="Q5" s="202">
        <v>373</v>
      </c>
      <c r="R5" s="202">
        <v>372</v>
      </c>
      <c r="S5" s="202">
        <v>372</v>
      </c>
      <c r="T5" s="202">
        <v>373</v>
      </c>
      <c r="U5" s="301"/>
      <c r="V5" s="2"/>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row>
    <row r="6" spans="1:56" ht="16.899999999999999" customHeight="1">
      <c r="A6" s="99" t="s">
        <v>19</v>
      </c>
      <c r="B6" s="1560" t="s">
        <v>38</v>
      </c>
      <c r="C6" s="202">
        <v>105</v>
      </c>
      <c r="D6" s="202">
        <v>102</v>
      </c>
      <c r="E6" s="202">
        <v>104</v>
      </c>
      <c r="F6" s="202">
        <v>96</v>
      </c>
      <c r="G6" s="202">
        <v>94</v>
      </c>
      <c r="H6" s="202">
        <v>96</v>
      </c>
      <c r="I6" s="202">
        <v>96</v>
      </c>
      <c r="J6" s="202">
        <v>96</v>
      </c>
      <c r="K6" s="202">
        <v>96</v>
      </c>
      <c r="L6" s="202">
        <v>96</v>
      </c>
      <c r="M6" s="202">
        <v>96</v>
      </c>
      <c r="N6" s="202">
        <v>96</v>
      </c>
      <c r="O6" s="202">
        <v>96</v>
      </c>
      <c r="P6" s="202">
        <v>96</v>
      </c>
      <c r="Q6" s="202">
        <v>96</v>
      </c>
      <c r="R6" s="202">
        <v>96</v>
      </c>
      <c r="S6" s="202">
        <v>96</v>
      </c>
      <c r="T6" s="202">
        <v>96</v>
      </c>
      <c r="U6" s="301"/>
      <c r="V6" s="2"/>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row>
    <row r="7" spans="1:56" ht="16.899999999999999" customHeight="1">
      <c r="A7" s="99" t="s">
        <v>20</v>
      </c>
      <c r="B7" s="1560" t="s">
        <v>39</v>
      </c>
      <c r="C7" s="202">
        <v>527</v>
      </c>
      <c r="D7" s="202">
        <v>467</v>
      </c>
      <c r="E7" s="202">
        <v>456</v>
      </c>
      <c r="F7" s="202">
        <v>451</v>
      </c>
      <c r="G7" s="202">
        <v>446</v>
      </c>
      <c r="H7" s="202">
        <v>444</v>
      </c>
      <c r="I7" s="202">
        <v>444</v>
      </c>
      <c r="J7" s="202">
        <v>444</v>
      </c>
      <c r="K7" s="202">
        <v>444</v>
      </c>
      <c r="L7" s="202">
        <v>445</v>
      </c>
      <c r="M7" s="202">
        <v>446</v>
      </c>
      <c r="N7" s="202">
        <v>446</v>
      </c>
      <c r="O7" s="202">
        <v>446</v>
      </c>
      <c r="P7" s="202">
        <v>446</v>
      </c>
      <c r="Q7" s="202">
        <v>447</v>
      </c>
      <c r="R7" s="202">
        <v>448</v>
      </c>
      <c r="S7" s="202">
        <v>447</v>
      </c>
      <c r="T7" s="202">
        <v>448</v>
      </c>
      <c r="U7" s="301"/>
      <c r="V7" s="2"/>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row>
    <row r="8" spans="1:56" ht="16.899999999999999" customHeight="1">
      <c r="A8" s="99" t="s">
        <v>22</v>
      </c>
      <c r="B8" s="1560" t="s">
        <v>224</v>
      </c>
      <c r="C8" s="202">
        <v>63</v>
      </c>
      <c r="D8" s="202">
        <v>61</v>
      </c>
      <c r="E8" s="202">
        <v>61</v>
      </c>
      <c r="F8" s="202">
        <v>59</v>
      </c>
      <c r="G8" s="202">
        <v>59</v>
      </c>
      <c r="H8" s="202">
        <v>59</v>
      </c>
      <c r="I8" s="202">
        <v>59</v>
      </c>
      <c r="J8" s="202">
        <v>59</v>
      </c>
      <c r="K8" s="202">
        <v>59</v>
      </c>
      <c r="L8" s="202">
        <v>59</v>
      </c>
      <c r="M8" s="202">
        <v>59</v>
      </c>
      <c r="N8" s="202">
        <v>59</v>
      </c>
      <c r="O8" s="202">
        <v>59</v>
      </c>
      <c r="P8" s="202">
        <v>58</v>
      </c>
      <c r="Q8" s="202">
        <v>58</v>
      </c>
      <c r="R8" s="202">
        <v>58</v>
      </c>
      <c r="S8" s="202">
        <v>58</v>
      </c>
      <c r="T8" s="202">
        <v>58</v>
      </c>
      <c r="U8" s="301"/>
      <c r="V8" s="2"/>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row>
    <row r="9" spans="1:56" ht="16.899999999999999" customHeight="1">
      <c r="A9" s="99" t="s">
        <v>23</v>
      </c>
      <c r="B9" s="1560" t="s">
        <v>41</v>
      </c>
      <c r="C9" s="202">
        <v>345</v>
      </c>
      <c r="D9" s="202">
        <v>332</v>
      </c>
      <c r="E9" s="202">
        <v>332</v>
      </c>
      <c r="F9" s="202">
        <v>326</v>
      </c>
      <c r="G9" s="202">
        <v>318</v>
      </c>
      <c r="H9" s="202">
        <v>318</v>
      </c>
      <c r="I9" s="202">
        <v>318</v>
      </c>
      <c r="J9" s="202">
        <v>318</v>
      </c>
      <c r="K9" s="202">
        <v>318</v>
      </c>
      <c r="L9" s="202">
        <v>318</v>
      </c>
      <c r="M9" s="202">
        <v>318</v>
      </c>
      <c r="N9" s="202">
        <v>317</v>
      </c>
      <c r="O9" s="202">
        <v>317</v>
      </c>
      <c r="P9" s="202">
        <v>315</v>
      </c>
      <c r="Q9" s="202">
        <v>315</v>
      </c>
      <c r="R9" s="202">
        <v>315</v>
      </c>
      <c r="S9" s="202">
        <v>315</v>
      </c>
      <c r="T9" s="202">
        <v>315</v>
      </c>
      <c r="U9" s="301"/>
      <c r="V9" s="2"/>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row>
    <row r="10" spans="1:56" ht="16.899999999999999" customHeight="1">
      <c r="A10" s="99" t="s">
        <v>24</v>
      </c>
      <c r="B10" s="1560" t="s">
        <v>42</v>
      </c>
      <c r="C10" s="202">
        <v>433</v>
      </c>
      <c r="D10" s="202">
        <v>409</v>
      </c>
      <c r="E10" s="202">
        <v>408</v>
      </c>
      <c r="F10" s="202">
        <v>397</v>
      </c>
      <c r="G10" s="202">
        <v>383</v>
      </c>
      <c r="H10" s="202">
        <v>383</v>
      </c>
      <c r="I10" s="202">
        <v>383</v>
      </c>
      <c r="J10" s="202">
        <v>383</v>
      </c>
      <c r="K10" s="202">
        <v>380</v>
      </c>
      <c r="L10" s="202">
        <v>380</v>
      </c>
      <c r="M10" s="202">
        <v>380</v>
      </c>
      <c r="N10" s="202">
        <v>379</v>
      </c>
      <c r="O10" s="202">
        <v>379</v>
      </c>
      <c r="P10" s="202">
        <v>377</v>
      </c>
      <c r="Q10" s="202">
        <v>377</v>
      </c>
      <c r="R10" s="202">
        <v>378</v>
      </c>
      <c r="S10" s="202">
        <v>379</v>
      </c>
      <c r="T10" s="202">
        <v>380</v>
      </c>
      <c r="U10" s="301"/>
      <c r="V10" s="2"/>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row>
    <row r="11" spans="1:56" ht="16.899999999999999" customHeight="1">
      <c r="A11" s="99" t="s">
        <v>25</v>
      </c>
      <c r="B11" s="1560" t="s">
        <v>43</v>
      </c>
      <c r="C11" s="202">
        <v>34</v>
      </c>
      <c r="D11" s="202">
        <v>34</v>
      </c>
      <c r="E11" s="202">
        <v>35</v>
      </c>
      <c r="F11" s="202">
        <v>32</v>
      </c>
      <c r="G11" s="202">
        <v>32</v>
      </c>
      <c r="H11" s="202">
        <v>32</v>
      </c>
      <c r="I11" s="202">
        <v>32</v>
      </c>
      <c r="J11" s="202">
        <v>32</v>
      </c>
      <c r="K11" s="202">
        <v>32</v>
      </c>
      <c r="L11" s="202">
        <v>32</v>
      </c>
      <c r="M11" s="202">
        <v>32</v>
      </c>
      <c r="N11" s="202">
        <v>32</v>
      </c>
      <c r="O11" s="202">
        <v>32</v>
      </c>
      <c r="P11" s="202">
        <v>32</v>
      </c>
      <c r="Q11" s="202">
        <v>32</v>
      </c>
      <c r="R11" s="202">
        <v>32</v>
      </c>
      <c r="S11" s="202">
        <v>32</v>
      </c>
      <c r="T11" s="202">
        <v>32</v>
      </c>
      <c r="U11" s="301"/>
      <c r="V11" s="2"/>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row>
    <row r="12" spans="1:56" ht="16.899999999999999" customHeight="1">
      <c r="A12" s="99" t="s">
        <v>26</v>
      </c>
      <c r="B12" s="1560" t="s">
        <v>44</v>
      </c>
      <c r="C12" s="202">
        <v>61</v>
      </c>
      <c r="D12" s="202">
        <v>61</v>
      </c>
      <c r="E12" s="202">
        <v>65</v>
      </c>
      <c r="F12" s="202">
        <v>61</v>
      </c>
      <c r="G12" s="202">
        <v>58</v>
      </c>
      <c r="H12" s="202">
        <v>58</v>
      </c>
      <c r="I12" s="202">
        <v>58</v>
      </c>
      <c r="J12" s="202">
        <v>58</v>
      </c>
      <c r="K12" s="202">
        <v>58</v>
      </c>
      <c r="L12" s="202">
        <v>58</v>
      </c>
      <c r="M12" s="202">
        <v>58</v>
      </c>
      <c r="N12" s="202">
        <v>58</v>
      </c>
      <c r="O12" s="202">
        <v>58</v>
      </c>
      <c r="P12" s="202">
        <v>57</v>
      </c>
      <c r="Q12" s="202">
        <v>57</v>
      </c>
      <c r="R12" s="202">
        <v>57</v>
      </c>
      <c r="S12" s="202">
        <v>57</v>
      </c>
      <c r="T12" s="202">
        <v>57</v>
      </c>
      <c r="U12" s="301"/>
      <c r="V12" s="2"/>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row>
    <row r="13" spans="1:56" ht="16.899999999999999" customHeight="1">
      <c r="A13" s="99" t="s">
        <v>27</v>
      </c>
      <c r="B13" s="1561" t="s">
        <v>115</v>
      </c>
      <c r="C13" s="202">
        <v>76</v>
      </c>
      <c r="D13" s="202">
        <v>87</v>
      </c>
      <c r="E13" s="202">
        <v>62</v>
      </c>
      <c r="F13" s="202">
        <v>52</v>
      </c>
      <c r="G13" s="202">
        <v>52</v>
      </c>
      <c r="H13" s="202">
        <v>52</v>
      </c>
      <c r="I13" s="202">
        <v>52</v>
      </c>
      <c r="J13" s="202">
        <v>52</v>
      </c>
      <c r="K13" s="202">
        <v>52</v>
      </c>
      <c r="L13" s="202">
        <v>52</v>
      </c>
      <c r="M13" s="202">
        <v>52</v>
      </c>
      <c r="N13" s="202">
        <v>52</v>
      </c>
      <c r="O13" s="202">
        <v>52</v>
      </c>
      <c r="P13" s="202">
        <v>52</v>
      </c>
      <c r="Q13" s="202">
        <v>52</v>
      </c>
      <c r="R13" s="202">
        <v>52</v>
      </c>
      <c r="S13" s="202">
        <v>53</v>
      </c>
      <c r="T13" s="202">
        <v>53</v>
      </c>
      <c r="U13" s="301"/>
      <c r="V13" s="2"/>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row>
    <row r="14" spans="1:56" ht="16.899999999999999" customHeight="1">
      <c r="A14" s="99" t="s">
        <v>28</v>
      </c>
      <c r="B14" s="1561" t="s">
        <v>46</v>
      </c>
      <c r="C14" s="202">
        <v>212</v>
      </c>
      <c r="D14" s="202">
        <v>208</v>
      </c>
      <c r="E14" s="202">
        <v>204</v>
      </c>
      <c r="F14" s="202">
        <v>196</v>
      </c>
      <c r="G14" s="202">
        <v>193</v>
      </c>
      <c r="H14" s="202">
        <v>193</v>
      </c>
      <c r="I14" s="202">
        <v>193</v>
      </c>
      <c r="J14" s="202">
        <v>193</v>
      </c>
      <c r="K14" s="202">
        <v>193</v>
      </c>
      <c r="L14" s="202">
        <v>193</v>
      </c>
      <c r="M14" s="202">
        <v>193</v>
      </c>
      <c r="N14" s="202">
        <v>192</v>
      </c>
      <c r="O14" s="202">
        <v>192</v>
      </c>
      <c r="P14" s="202">
        <v>191</v>
      </c>
      <c r="Q14" s="202">
        <v>191</v>
      </c>
      <c r="R14" s="202">
        <v>191</v>
      </c>
      <c r="S14" s="202">
        <v>191</v>
      </c>
      <c r="T14" s="202">
        <v>192</v>
      </c>
      <c r="U14" s="301"/>
      <c r="V14" s="2"/>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row>
    <row r="15" spans="1:56" ht="16.899999999999999" customHeight="1">
      <c r="A15" s="99" t="s">
        <v>119</v>
      </c>
      <c r="B15" s="1560" t="s">
        <v>47</v>
      </c>
      <c r="C15" s="202">
        <v>86</v>
      </c>
      <c r="D15" s="202">
        <v>87</v>
      </c>
      <c r="E15" s="202">
        <v>88</v>
      </c>
      <c r="F15" s="202">
        <v>84</v>
      </c>
      <c r="G15" s="202">
        <v>84</v>
      </c>
      <c r="H15" s="202">
        <v>84</v>
      </c>
      <c r="I15" s="202">
        <v>84</v>
      </c>
      <c r="J15" s="202">
        <v>84</v>
      </c>
      <c r="K15" s="202">
        <v>84</v>
      </c>
      <c r="L15" s="202">
        <v>84</v>
      </c>
      <c r="M15" s="202">
        <v>84</v>
      </c>
      <c r="N15" s="202">
        <v>83</v>
      </c>
      <c r="O15" s="202">
        <v>83</v>
      </c>
      <c r="P15" s="202">
        <v>83</v>
      </c>
      <c r="Q15" s="202">
        <v>83</v>
      </c>
      <c r="R15" s="202">
        <v>83</v>
      </c>
      <c r="S15" s="202">
        <v>83</v>
      </c>
      <c r="T15" s="202">
        <v>83</v>
      </c>
      <c r="U15" s="301"/>
      <c r="V15" s="2"/>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row>
    <row r="16" spans="1:56" ht="16.899999999999999" customHeight="1">
      <c r="A16" s="99" t="s">
        <v>81</v>
      </c>
      <c r="B16" s="1560" t="s">
        <v>48</v>
      </c>
      <c r="C16" s="202">
        <v>92</v>
      </c>
      <c r="D16" s="202">
        <v>90</v>
      </c>
      <c r="E16" s="202">
        <v>91</v>
      </c>
      <c r="F16" s="202">
        <v>84</v>
      </c>
      <c r="G16" s="202">
        <v>86</v>
      </c>
      <c r="H16" s="202">
        <v>87</v>
      </c>
      <c r="I16" s="202">
        <v>87</v>
      </c>
      <c r="J16" s="202">
        <v>87</v>
      </c>
      <c r="K16" s="202">
        <v>87</v>
      </c>
      <c r="L16" s="202">
        <v>87</v>
      </c>
      <c r="M16" s="202">
        <v>87</v>
      </c>
      <c r="N16" s="202">
        <v>87</v>
      </c>
      <c r="O16" s="202">
        <v>87</v>
      </c>
      <c r="P16" s="202">
        <v>85</v>
      </c>
      <c r="Q16" s="202">
        <v>85</v>
      </c>
      <c r="R16" s="202">
        <v>85</v>
      </c>
      <c r="S16" s="202">
        <v>85</v>
      </c>
      <c r="T16" s="202">
        <v>85</v>
      </c>
      <c r="U16" s="301"/>
      <c r="V16" s="2"/>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row>
    <row r="17" spans="1:56" ht="16.899999999999999" customHeight="1">
      <c r="A17" s="99" t="s">
        <v>82</v>
      </c>
      <c r="B17" s="1560" t="s">
        <v>50</v>
      </c>
      <c r="C17" s="202">
        <v>107</v>
      </c>
      <c r="D17" s="202">
        <v>106</v>
      </c>
      <c r="E17" s="202">
        <v>108</v>
      </c>
      <c r="F17" s="202">
        <v>98</v>
      </c>
      <c r="G17" s="202">
        <v>98</v>
      </c>
      <c r="H17" s="202">
        <v>98</v>
      </c>
      <c r="I17" s="202">
        <v>98</v>
      </c>
      <c r="J17" s="202">
        <v>98</v>
      </c>
      <c r="K17" s="202">
        <v>98</v>
      </c>
      <c r="L17" s="202">
        <v>98</v>
      </c>
      <c r="M17" s="202">
        <v>98</v>
      </c>
      <c r="N17" s="202">
        <v>98</v>
      </c>
      <c r="O17" s="202">
        <v>98</v>
      </c>
      <c r="P17" s="202">
        <v>97</v>
      </c>
      <c r="Q17" s="202">
        <v>97</v>
      </c>
      <c r="R17" s="202">
        <v>97</v>
      </c>
      <c r="S17" s="202">
        <v>97</v>
      </c>
      <c r="T17" s="202">
        <v>97</v>
      </c>
      <c r="U17" s="301"/>
      <c r="V17" s="2"/>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row>
    <row r="18" spans="1:56" ht="16.899999999999999" customHeight="1">
      <c r="A18" s="99" t="s">
        <v>83</v>
      </c>
      <c r="B18" s="1560" t="s">
        <v>51</v>
      </c>
      <c r="C18" s="202">
        <v>29</v>
      </c>
      <c r="D18" s="202">
        <v>30</v>
      </c>
      <c r="E18" s="202">
        <v>31</v>
      </c>
      <c r="F18" s="202">
        <v>31</v>
      </c>
      <c r="G18" s="202">
        <v>30</v>
      </c>
      <c r="H18" s="202">
        <v>30</v>
      </c>
      <c r="I18" s="202">
        <v>30</v>
      </c>
      <c r="J18" s="202">
        <v>30</v>
      </c>
      <c r="K18" s="202">
        <v>30</v>
      </c>
      <c r="L18" s="202">
        <v>30</v>
      </c>
      <c r="M18" s="202">
        <v>30</v>
      </c>
      <c r="N18" s="202">
        <v>30</v>
      </c>
      <c r="O18" s="202">
        <v>30</v>
      </c>
      <c r="P18" s="202">
        <v>30</v>
      </c>
      <c r="Q18" s="202">
        <v>30</v>
      </c>
      <c r="R18" s="202">
        <v>30</v>
      </c>
      <c r="S18" s="202">
        <v>30</v>
      </c>
      <c r="T18" s="202">
        <v>30</v>
      </c>
      <c r="U18" s="301"/>
      <c r="V18" s="2"/>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row>
    <row r="19" spans="1:56" ht="16.899999999999999" customHeight="1">
      <c r="A19" s="99" t="s">
        <v>84</v>
      </c>
      <c r="B19" s="1560" t="s">
        <v>49</v>
      </c>
      <c r="C19" s="202">
        <v>62</v>
      </c>
      <c r="D19" s="202">
        <v>61</v>
      </c>
      <c r="E19" s="202">
        <v>61</v>
      </c>
      <c r="F19" s="202">
        <v>58</v>
      </c>
      <c r="G19" s="202">
        <v>61</v>
      </c>
      <c r="H19" s="202">
        <v>59</v>
      </c>
      <c r="I19" s="202">
        <v>59</v>
      </c>
      <c r="J19" s="202">
        <v>59</v>
      </c>
      <c r="K19" s="202">
        <v>59</v>
      </c>
      <c r="L19" s="202">
        <v>59</v>
      </c>
      <c r="M19" s="202">
        <v>59</v>
      </c>
      <c r="N19" s="202">
        <v>59</v>
      </c>
      <c r="O19" s="202">
        <v>59</v>
      </c>
      <c r="P19" s="202">
        <v>58</v>
      </c>
      <c r="Q19" s="202">
        <v>58</v>
      </c>
      <c r="R19" s="202">
        <v>58</v>
      </c>
      <c r="S19" s="202">
        <v>58</v>
      </c>
      <c r="T19" s="202">
        <v>58</v>
      </c>
      <c r="U19" s="301"/>
      <c r="V19" s="2"/>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row>
    <row r="20" spans="1:56" ht="16.899999999999999" customHeight="1">
      <c r="A20" s="99" t="s">
        <v>85</v>
      </c>
      <c r="B20" s="1560" t="s">
        <v>52</v>
      </c>
      <c r="C20" s="202">
        <v>65</v>
      </c>
      <c r="D20" s="202">
        <v>65</v>
      </c>
      <c r="E20" s="202">
        <v>66</v>
      </c>
      <c r="F20" s="202">
        <v>65</v>
      </c>
      <c r="G20" s="202">
        <v>65</v>
      </c>
      <c r="H20" s="202">
        <v>65</v>
      </c>
      <c r="I20" s="202">
        <v>65</v>
      </c>
      <c r="J20" s="202">
        <v>65</v>
      </c>
      <c r="K20" s="202">
        <v>65</v>
      </c>
      <c r="L20" s="202">
        <v>65</v>
      </c>
      <c r="M20" s="202">
        <v>65</v>
      </c>
      <c r="N20" s="202">
        <v>65</v>
      </c>
      <c r="O20" s="202">
        <v>65</v>
      </c>
      <c r="P20" s="202">
        <v>64</v>
      </c>
      <c r="Q20" s="202">
        <v>64</v>
      </c>
      <c r="R20" s="202">
        <v>64</v>
      </c>
      <c r="S20" s="202">
        <v>65</v>
      </c>
      <c r="T20" s="202">
        <v>65</v>
      </c>
      <c r="U20" s="301"/>
      <c r="V20" s="2"/>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row>
    <row r="21" spans="1:56" ht="16.899999999999999" customHeight="1">
      <c r="A21" s="99" t="s">
        <v>86</v>
      </c>
      <c r="B21" s="1560" t="s">
        <v>53</v>
      </c>
      <c r="C21" s="202">
        <v>74</v>
      </c>
      <c r="D21" s="202">
        <v>73</v>
      </c>
      <c r="E21" s="202">
        <v>73</v>
      </c>
      <c r="F21" s="202">
        <v>71</v>
      </c>
      <c r="G21" s="202">
        <v>71</v>
      </c>
      <c r="H21" s="202">
        <v>71</v>
      </c>
      <c r="I21" s="202">
        <v>71</v>
      </c>
      <c r="J21" s="202">
        <v>71</v>
      </c>
      <c r="K21" s="202">
        <v>71</v>
      </c>
      <c r="L21" s="202">
        <v>71</v>
      </c>
      <c r="M21" s="202">
        <v>71</v>
      </c>
      <c r="N21" s="202">
        <v>71</v>
      </c>
      <c r="O21" s="202">
        <v>71</v>
      </c>
      <c r="P21" s="202">
        <v>70</v>
      </c>
      <c r="Q21" s="202">
        <v>70</v>
      </c>
      <c r="R21" s="202">
        <v>70</v>
      </c>
      <c r="S21" s="202">
        <v>70</v>
      </c>
      <c r="T21" s="202">
        <v>70</v>
      </c>
      <c r="U21" s="301"/>
      <c r="V21" s="2"/>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row>
    <row r="22" spans="1:56" ht="16.899999999999999" customHeight="1">
      <c r="A22" s="99" t="s">
        <v>87</v>
      </c>
      <c r="B22" s="1560" t="s">
        <v>54</v>
      </c>
      <c r="C22" s="202">
        <v>78</v>
      </c>
      <c r="D22" s="202">
        <v>81</v>
      </c>
      <c r="E22" s="202">
        <v>81</v>
      </c>
      <c r="F22" s="202">
        <v>76</v>
      </c>
      <c r="G22" s="202">
        <v>77</v>
      </c>
      <c r="H22" s="202">
        <v>77</v>
      </c>
      <c r="I22" s="202">
        <v>77</v>
      </c>
      <c r="J22" s="202">
        <v>77</v>
      </c>
      <c r="K22" s="202">
        <v>77</v>
      </c>
      <c r="L22" s="202">
        <v>77</v>
      </c>
      <c r="M22" s="202">
        <v>77</v>
      </c>
      <c r="N22" s="202">
        <v>77</v>
      </c>
      <c r="O22" s="202">
        <v>77</v>
      </c>
      <c r="P22" s="202">
        <v>76</v>
      </c>
      <c r="Q22" s="202">
        <v>75</v>
      </c>
      <c r="R22" s="202">
        <v>75</v>
      </c>
      <c r="S22" s="202">
        <v>75</v>
      </c>
      <c r="T22" s="202">
        <v>75</v>
      </c>
      <c r="U22" s="301"/>
      <c r="V22" s="2"/>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row>
    <row r="23" spans="1:56" ht="16.899999999999999" customHeight="1">
      <c r="A23" s="99" t="s">
        <v>88</v>
      </c>
      <c r="B23" s="1560" t="s">
        <v>55</v>
      </c>
      <c r="C23" s="202">
        <v>114</v>
      </c>
      <c r="D23" s="202">
        <v>117</v>
      </c>
      <c r="E23" s="202">
        <v>118</v>
      </c>
      <c r="F23" s="202">
        <v>113</v>
      </c>
      <c r="G23" s="202">
        <v>112</v>
      </c>
      <c r="H23" s="202">
        <v>112</v>
      </c>
      <c r="I23" s="202">
        <v>112</v>
      </c>
      <c r="J23" s="202">
        <v>112</v>
      </c>
      <c r="K23" s="202">
        <v>112</v>
      </c>
      <c r="L23" s="202">
        <v>112</v>
      </c>
      <c r="M23" s="202">
        <v>112</v>
      </c>
      <c r="N23" s="202">
        <v>111</v>
      </c>
      <c r="O23" s="202">
        <v>111</v>
      </c>
      <c r="P23" s="202">
        <v>109</v>
      </c>
      <c r="Q23" s="202">
        <v>109</v>
      </c>
      <c r="R23" s="202">
        <v>109</v>
      </c>
      <c r="S23" s="202">
        <v>110</v>
      </c>
      <c r="T23" s="202">
        <v>110</v>
      </c>
      <c r="U23" s="301"/>
      <c r="V23" s="2"/>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row>
    <row r="24" spans="1:56" ht="16.899999999999999" customHeight="1">
      <c r="A24" s="99" t="s">
        <v>120</v>
      </c>
      <c r="B24" s="1560" t="s">
        <v>56</v>
      </c>
      <c r="C24" s="202">
        <v>46</v>
      </c>
      <c r="D24" s="202">
        <v>46</v>
      </c>
      <c r="E24" s="202">
        <v>47</v>
      </c>
      <c r="F24" s="202">
        <v>44</v>
      </c>
      <c r="G24" s="202">
        <v>44</v>
      </c>
      <c r="H24" s="202">
        <v>44</v>
      </c>
      <c r="I24" s="202">
        <v>44</v>
      </c>
      <c r="J24" s="202">
        <v>44</v>
      </c>
      <c r="K24" s="202">
        <v>44</v>
      </c>
      <c r="L24" s="202">
        <v>44</v>
      </c>
      <c r="M24" s="202">
        <v>44</v>
      </c>
      <c r="N24" s="202">
        <v>44</v>
      </c>
      <c r="O24" s="202">
        <v>44</v>
      </c>
      <c r="P24" s="202">
        <v>44</v>
      </c>
      <c r="Q24" s="202">
        <v>44</v>
      </c>
      <c r="R24" s="202">
        <v>44</v>
      </c>
      <c r="S24" s="202">
        <v>44</v>
      </c>
      <c r="T24" s="202">
        <v>44</v>
      </c>
      <c r="U24" s="301"/>
      <c r="V24" s="2"/>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row>
    <row r="25" spans="1:56" ht="16.899999999999999" customHeight="1">
      <c r="A25" s="99" t="s">
        <v>186</v>
      </c>
      <c r="B25" s="1561" t="s">
        <v>57</v>
      </c>
      <c r="C25" s="202">
        <v>46</v>
      </c>
      <c r="D25" s="202">
        <v>46</v>
      </c>
      <c r="E25" s="202">
        <v>46</v>
      </c>
      <c r="F25" s="202">
        <v>45</v>
      </c>
      <c r="G25" s="202">
        <v>48</v>
      </c>
      <c r="H25" s="202">
        <v>48</v>
      </c>
      <c r="I25" s="202">
        <v>48</v>
      </c>
      <c r="J25" s="202">
        <v>48</v>
      </c>
      <c r="K25" s="202">
        <v>48</v>
      </c>
      <c r="L25" s="202">
        <v>48</v>
      </c>
      <c r="M25" s="202">
        <v>48</v>
      </c>
      <c r="N25" s="202">
        <v>48</v>
      </c>
      <c r="O25" s="202">
        <v>48</v>
      </c>
      <c r="P25" s="202">
        <v>48</v>
      </c>
      <c r="Q25" s="202">
        <v>48</v>
      </c>
      <c r="R25" s="202">
        <v>48</v>
      </c>
      <c r="S25" s="202">
        <v>48</v>
      </c>
      <c r="T25" s="202">
        <v>48</v>
      </c>
      <c r="U25" s="301"/>
      <c r="V25" s="2"/>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row>
    <row r="26" spans="1:56" ht="16.899999999999999" customHeight="1">
      <c r="A26" s="99" t="s">
        <v>187</v>
      </c>
      <c r="B26" s="1561" t="s">
        <v>58</v>
      </c>
      <c r="C26" s="202">
        <v>137</v>
      </c>
      <c r="D26" s="202">
        <v>136</v>
      </c>
      <c r="E26" s="202">
        <v>137</v>
      </c>
      <c r="F26" s="202">
        <v>135</v>
      </c>
      <c r="G26" s="202">
        <v>133</v>
      </c>
      <c r="H26" s="202">
        <v>133</v>
      </c>
      <c r="I26" s="202">
        <v>133</v>
      </c>
      <c r="J26" s="202">
        <v>133</v>
      </c>
      <c r="K26" s="202">
        <v>133</v>
      </c>
      <c r="L26" s="202">
        <v>133</v>
      </c>
      <c r="M26" s="202">
        <v>133</v>
      </c>
      <c r="N26" s="202">
        <v>133</v>
      </c>
      <c r="O26" s="202">
        <v>133</v>
      </c>
      <c r="P26" s="202">
        <v>132</v>
      </c>
      <c r="Q26" s="202">
        <v>132</v>
      </c>
      <c r="R26" s="202">
        <v>132</v>
      </c>
      <c r="S26" s="202">
        <v>132</v>
      </c>
      <c r="T26" s="202">
        <v>132</v>
      </c>
      <c r="U26" s="301"/>
      <c r="V26" s="2"/>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row>
    <row r="27" spans="1:56" ht="16.899999999999999" customHeight="1">
      <c r="A27" s="99" t="s">
        <v>188</v>
      </c>
      <c r="B27" s="1561" t="s">
        <v>59</v>
      </c>
      <c r="C27" s="202">
        <v>64</v>
      </c>
      <c r="D27" s="202">
        <v>64</v>
      </c>
      <c r="E27" s="202">
        <v>62</v>
      </c>
      <c r="F27" s="202">
        <v>61</v>
      </c>
      <c r="G27" s="202">
        <v>61</v>
      </c>
      <c r="H27" s="202">
        <v>61</v>
      </c>
      <c r="I27" s="202">
        <v>61</v>
      </c>
      <c r="J27" s="202">
        <v>61</v>
      </c>
      <c r="K27" s="202">
        <v>61</v>
      </c>
      <c r="L27" s="202">
        <v>61</v>
      </c>
      <c r="M27" s="202">
        <v>61</v>
      </c>
      <c r="N27" s="202">
        <v>61</v>
      </c>
      <c r="O27" s="202">
        <v>61</v>
      </c>
      <c r="P27" s="202">
        <v>61</v>
      </c>
      <c r="Q27" s="202">
        <v>61</v>
      </c>
      <c r="R27" s="202">
        <v>61</v>
      </c>
      <c r="S27" s="202">
        <v>60</v>
      </c>
      <c r="T27" s="202">
        <v>60</v>
      </c>
      <c r="U27" s="301"/>
      <c r="V27" s="2"/>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row>
    <row r="28" spans="1:56" ht="16.899999999999999" customHeight="1">
      <c r="A28" s="99" t="s">
        <v>189</v>
      </c>
      <c r="B28" s="1560" t="s">
        <v>62</v>
      </c>
      <c r="C28" s="202">
        <v>19</v>
      </c>
      <c r="D28" s="202">
        <v>19</v>
      </c>
      <c r="E28" s="202">
        <v>19</v>
      </c>
      <c r="F28" s="202">
        <v>19</v>
      </c>
      <c r="G28" s="202">
        <v>19</v>
      </c>
      <c r="H28" s="202">
        <v>19</v>
      </c>
      <c r="I28" s="202">
        <v>19</v>
      </c>
      <c r="J28" s="202">
        <v>19</v>
      </c>
      <c r="K28" s="202">
        <v>19</v>
      </c>
      <c r="L28" s="202">
        <v>19</v>
      </c>
      <c r="M28" s="202">
        <v>19</v>
      </c>
      <c r="N28" s="202">
        <v>19</v>
      </c>
      <c r="O28" s="202">
        <v>19</v>
      </c>
      <c r="P28" s="202">
        <v>19</v>
      </c>
      <c r="Q28" s="202">
        <v>19</v>
      </c>
      <c r="R28" s="202">
        <v>19</v>
      </c>
      <c r="S28" s="202">
        <v>19</v>
      </c>
      <c r="T28" s="202">
        <v>19</v>
      </c>
      <c r="U28" s="301"/>
      <c r="V28" s="2"/>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row>
    <row r="29" spans="1:56" ht="16.899999999999999" customHeight="1">
      <c r="A29" s="99" t="s">
        <v>190</v>
      </c>
      <c r="B29" s="1560" t="s">
        <v>61</v>
      </c>
      <c r="C29" s="202">
        <v>16</v>
      </c>
      <c r="D29" s="202">
        <v>16</v>
      </c>
      <c r="E29" s="202">
        <v>16</v>
      </c>
      <c r="F29" s="202">
        <v>17</v>
      </c>
      <c r="G29" s="202">
        <v>17</v>
      </c>
      <c r="H29" s="202">
        <v>17</v>
      </c>
      <c r="I29" s="202">
        <v>17</v>
      </c>
      <c r="J29" s="202">
        <v>17</v>
      </c>
      <c r="K29" s="202">
        <v>17</v>
      </c>
      <c r="L29" s="202">
        <v>17</v>
      </c>
      <c r="M29" s="202">
        <v>17</v>
      </c>
      <c r="N29" s="202">
        <v>17</v>
      </c>
      <c r="O29" s="202">
        <v>17</v>
      </c>
      <c r="P29" s="202">
        <v>17</v>
      </c>
      <c r="Q29" s="202">
        <v>17</v>
      </c>
      <c r="R29" s="202">
        <v>17</v>
      </c>
      <c r="S29" s="202">
        <v>17</v>
      </c>
      <c r="T29" s="202">
        <v>17</v>
      </c>
      <c r="U29" s="301"/>
      <c r="V29" s="2"/>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row>
    <row r="30" spans="1:56" ht="16.899999999999999" customHeight="1">
      <c r="A30" s="99" t="s">
        <v>191</v>
      </c>
      <c r="B30" s="1561" t="s">
        <v>60</v>
      </c>
      <c r="C30" s="202">
        <v>43</v>
      </c>
      <c r="D30" s="202">
        <v>45</v>
      </c>
      <c r="E30" s="202">
        <v>45</v>
      </c>
      <c r="F30" s="202">
        <v>41</v>
      </c>
      <c r="G30" s="202">
        <v>44</v>
      </c>
      <c r="H30" s="202">
        <v>44</v>
      </c>
      <c r="I30" s="202">
        <v>44</v>
      </c>
      <c r="J30" s="202">
        <v>44</v>
      </c>
      <c r="K30" s="202">
        <v>44</v>
      </c>
      <c r="L30" s="202">
        <v>44</v>
      </c>
      <c r="M30" s="202">
        <v>44</v>
      </c>
      <c r="N30" s="202">
        <v>44</v>
      </c>
      <c r="O30" s="202">
        <v>44</v>
      </c>
      <c r="P30" s="202">
        <v>44</v>
      </c>
      <c r="Q30" s="202">
        <v>44</v>
      </c>
      <c r="R30" s="202">
        <v>44</v>
      </c>
      <c r="S30" s="202">
        <v>44</v>
      </c>
      <c r="T30" s="202">
        <v>44</v>
      </c>
      <c r="U30" s="301"/>
      <c r="V30" s="2"/>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row>
    <row r="31" spans="1:56" ht="16.899999999999999" customHeight="1">
      <c r="A31" s="99" t="s">
        <v>192</v>
      </c>
      <c r="B31" s="1560" t="s">
        <v>63</v>
      </c>
      <c r="C31" s="202">
        <v>54</v>
      </c>
      <c r="D31" s="202">
        <v>55</v>
      </c>
      <c r="E31" s="202">
        <v>55</v>
      </c>
      <c r="F31" s="202">
        <v>49</v>
      </c>
      <c r="G31" s="202">
        <v>48</v>
      </c>
      <c r="H31" s="202">
        <v>48</v>
      </c>
      <c r="I31" s="202">
        <v>48</v>
      </c>
      <c r="J31" s="202">
        <v>48</v>
      </c>
      <c r="K31" s="202">
        <v>48</v>
      </c>
      <c r="L31" s="202">
        <v>48</v>
      </c>
      <c r="M31" s="202">
        <v>48</v>
      </c>
      <c r="N31" s="202">
        <v>48</v>
      </c>
      <c r="O31" s="202">
        <v>48</v>
      </c>
      <c r="P31" s="202">
        <v>47</v>
      </c>
      <c r="Q31" s="202">
        <v>47</v>
      </c>
      <c r="R31" s="202">
        <v>47</v>
      </c>
      <c r="S31" s="202">
        <v>47</v>
      </c>
      <c r="T31" s="202">
        <v>47</v>
      </c>
      <c r="U31" s="301"/>
      <c r="V31" s="2"/>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row>
    <row r="32" spans="1:56" ht="16.899999999999999" customHeight="1">
      <c r="A32" s="99" t="s">
        <v>193</v>
      </c>
      <c r="B32" s="1560" t="s">
        <v>64</v>
      </c>
      <c r="C32" s="202">
        <v>94</v>
      </c>
      <c r="D32" s="202">
        <v>92</v>
      </c>
      <c r="E32" s="202">
        <v>90</v>
      </c>
      <c r="F32" s="202">
        <v>88</v>
      </c>
      <c r="G32" s="202">
        <v>85</v>
      </c>
      <c r="H32" s="202">
        <v>88</v>
      </c>
      <c r="I32" s="202">
        <v>88</v>
      </c>
      <c r="J32" s="202">
        <v>88</v>
      </c>
      <c r="K32" s="202">
        <v>88</v>
      </c>
      <c r="L32" s="202">
        <v>88</v>
      </c>
      <c r="M32" s="202">
        <v>88</v>
      </c>
      <c r="N32" s="202">
        <v>88</v>
      </c>
      <c r="O32" s="202">
        <v>88</v>
      </c>
      <c r="P32" s="202">
        <v>87</v>
      </c>
      <c r="Q32" s="202">
        <v>87</v>
      </c>
      <c r="R32" s="202">
        <v>87</v>
      </c>
      <c r="S32" s="202">
        <v>87</v>
      </c>
      <c r="T32" s="202">
        <v>87</v>
      </c>
      <c r="U32" s="301"/>
      <c r="V32" s="2"/>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row>
    <row r="33" spans="1:56" ht="16.899999999999999" customHeight="1">
      <c r="A33" s="99" t="s">
        <v>194</v>
      </c>
      <c r="B33" s="1560" t="s">
        <v>65</v>
      </c>
      <c r="C33" s="202">
        <v>58</v>
      </c>
      <c r="D33" s="202">
        <v>60</v>
      </c>
      <c r="E33" s="202">
        <v>59</v>
      </c>
      <c r="F33" s="202">
        <v>58</v>
      </c>
      <c r="G33" s="202">
        <v>60</v>
      </c>
      <c r="H33" s="202">
        <v>60</v>
      </c>
      <c r="I33" s="202">
        <v>60</v>
      </c>
      <c r="J33" s="202">
        <v>60</v>
      </c>
      <c r="K33" s="202">
        <v>60</v>
      </c>
      <c r="L33" s="202">
        <v>60</v>
      </c>
      <c r="M33" s="202">
        <v>60</v>
      </c>
      <c r="N33" s="202">
        <v>60</v>
      </c>
      <c r="O33" s="202">
        <v>60</v>
      </c>
      <c r="P33" s="202">
        <v>60</v>
      </c>
      <c r="Q33" s="202">
        <v>60</v>
      </c>
      <c r="R33" s="202">
        <v>60</v>
      </c>
      <c r="S33" s="202">
        <v>60</v>
      </c>
      <c r="T33" s="202">
        <v>60</v>
      </c>
      <c r="U33" s="301"/>
      <c r="V33" s="2"/>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row>
    <row r="34" spans="1:56" ht="16.899999999999999" customHeight="1">
      <c r="A34" s="99" t="s">
        <v>195</v>
      </c>
      <c r="B34" s="1560" t="s">
        <v>128</v>
      </c>
      <c r="C34" s="202">
        <v>35</v>
      </c>
      <c r="D34" s="202">
        <v>36</v>
      </c>
      <c r="E34" s="202">
        <v>35</v>
      </c>
      <c r="F34" s="202">
        <v>35</v>
      </c>
      <c r="G34" s="202">
        <v>36</v>
      </c>
      <c r="H34" s="202">
        <v>36</v>
      </c>
      <c r="I34" s="202">
        <v>36</v>
      </c>
      <c r="J34" s="202">
        <v>36</v>
      </c>
      <c r="K34" s="202">
        <v>36</v>
      </c>
      <c r="L34" s="202">
        <v>36</v>
      </c>
      <c r="M34" s="202">
        <v>36</v>
      </c>
      <c r="N34" s="202">
        <v>36</v>
      </c>
      <c r="O34" s="202">
        <v>36</v>
      </c>
      <c r="P34" s="202">
        <v>36</v>
      </c>
      <c r="Q34" s="202">
        <v>36</v>
      </c>
      <c r="R34" s="202">
        <v>36</v>
      </c>
      <c r="S34" s="202">
        <v>36</v>
      </c>
      <c r="T34" s="202">
        <v>36</v>
      </c>
      <c r="U34" s="301"/>
      <c r="V34" s="2"/>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row>
    <row r="35" spans="1:56" ht="16.899999999999999" customHeight="1">
      <c r="A35" s="99" t="s">
        <v>196</v>
      </c>
      <c r="B35" s="1560" t="s">
        <v>67</v>
      </c>
      <c r="C35" s="202">
        <v>61</v>
      </c>
      <c r="D35" s="202">
        <v>61</v>
      </c>
      <c r="E35" s="202">
        <v>64</v>
      </c>
      <c r="F35" s="202">
        <v>64</v>
      </c>
      <c r="G35" s="202">
        <v>65</v>
      </c>
      <c r="H35" s="202">
        <v>65</v>
      </c>
      <c r="I35" s="202">
        <v>65</v>
      </c>
      <c r="J35" s="202">
        <v>65</v>
      </c>
      <c r="K35" s="202">
        <v>65</v>
      </c>
      <c r="L35" s="202">
        <v>65</v>
      </c>
      <c r="M35" s="202">
        <v>65</v>
      </c>
      <c r="N35" s="202">
        <v>65</v>
      </c>
      <c r="O35" s="202">
        <v>65</v>
      </c>
      <c r="P35" s="202">
        <v>65</v>
      </c>
      <c r="Q35" s="202">
        <v>65</v>
      </c>
      <c r="R35" s="202">
        <v>65</v>
      </c>
      <c r="S35" s="202">
        <v>65</v>
      </c>
      <c r="T35" s="202">
        <v>65</v>
      </c>
      <c r="U35" s="301"/>
      <c r="V35" s="2"/>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row>
    <row r="36" spans="1:56" ht="16.899999999999999" customHeight="1">
      <c r="A36" s="99" t="s">
        <v>197</v>
      </c>
      <c r="B36" s="1561" t="s">
        <v>68</v>
      </c>
      <c r="C36" s="202">
        <v>22</v>
      </c>
      <c r="D36" s="202">
        <v>23</v>
      </c>
      <c r="E36" s="202">
        <v>23</v>
      </c>
      <c r="F36" s="202">
        <v>22</v>
      </c>
      <c r="G36" s="202">
        <v>22</v>
      </c>
      <c r="H36" s="202">
        <v>22</v>
      </c>
      <c r="I36" s="202">
        <v>22</v>
      </c>
      <c r="J36" s="202">
        <v>22</v>
      </c>
      <c r="K36" s="202">
        <v>22</v>
      </c>
      <c r="L36" s="202">
        <v>22</v>
      </c>
      <c r="M36" s="202">
        <v>22</v>
      </c>
      <c r="N36" s="202">
        <v>22</v>
      </c>
      <c r="O36" s="202">
        <v>22</v>
      </c>
      <c r="P36" s="202">
        <v>22</v>
      </c>
      <c r="Q36" s="202">
        <v>22</v>
      </c>
      <c r="R36" s="202">
        <v>22</v>
      </c>
      <c r="S36" s="202">
        <v>22</v>
      </c>
      <c r="T36" s="202">
        <v>22</v>
      </c>
      <c r="U36" s="301"/>
      <c r="V36" s="2"/>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row>
    <row r="37" spans="1:56" ht="16.899999999999999" customHeight="1">
      <c r="A37" s="99" t="s">
        <v>198</v>
      </c>
      <c r="B37" s="1561" t="s">
        <v>129</v>
      </c>
      <c r="C37" s="202">
        <v>26</v>
      </c>
      <c r="D37" s="202">
        <v>27</v>
      </c>
      <c r="E37" s="202">
        <v>28</v>
      </c>
      <c r="F37" s="202">
        <v>29</v>
      </c>
      <c r="G37" s="202">
        <v>29</v>
      </c>
      <c r="H37" s="202">
        <v>29</v>
      </c>
      <c r="I37" s="202">
        <v>29</v>
      </c>
      <c r="J37" s="202">
        <v>29</v>
      </c>
      <c r="K37" s="202">
        <v>29</v>
      </c>
      <c r="L37" s="202">
        <v>29</v>
      </c>
      <c r="M37" s="202">
        <v>29</v>
      </c>
      <c r="N37" s="202">
        <v>29</v>
      </c>
      <c r="O37" s="202">
        <v>29</v>
      </c>
      <c r="P37" s="202">
        <v>29</v>
      </c>
      <c r="Q37" s="202">
        <v>29</v>
      </c>
      <c r="R37" s="202">
        <v>29</v>
      </c>
      <c r="S37" s="202">
        <v>29</v>
      </c>
      <c r="T37" s="202">
        <v>29</v>
      </c>
      <c r="U37" s="301"/>
      <c r="V37" s="2"/>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row>
    <row r="38" spans="1:56" ht="16.899999999999999" customHeight="1">
      <c r="A38" s="99" t="s">
        <v>199</v>
      </c>
      <c r="B38" s="1561" t="s">
        <v>328</v>
      </c>
      <c r="C38" s="202">
        <v>17</v>
      </c>
      <c r="D38" s="202">
        <v>17</v>
      </c>
      <c r="E38" s="202">
        <v>18</v>
      </c>
      <c r="F38" s="202">
        <v>18</v>
      </c>
      <c r="G38" s="202">
        <v>19</v>
      </c>
      <c r="H38" s="202">
        <v>19</v>
      </c>
      <c r="I38" s="202">
        <v>19</v>
      </c>
      <c r="J38" s="202">
        <v>19</v>
      </c>
      <c r="K38" s="202">
        <v>19</v>
      </c>
      <c r="L38" s="202">
        <v>19</v>
      </c>
      <c r="M38" s="202">
        <v>19</v>
      </c>
      <c r="N38" s="202">
        <v>19</v>
      </c>
      <c r="O38" s="202">
        <v>19</v>
      </c>
      <c r="P38" s="202">
        <v>19</v>
      </c>
      <c r="Q38" s="202">
        <v>19</v>
      </c>
      <c r="R38" s="202">
        <v>19</v>
      </c>
      <c r="S38" s="202">
        <v>19</v>
      </c>
      <c r="T38" s="202">
        <v>19</v>
      </c>
      <c r="U38" s="301"/>
      <c r="V38" s="2"/>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row>
    <row r="39" spans="1:56" ht="30" customHeight="1" thickBot="1">
      <c r="A39" s="1297" t="s">
        <v>72</v>
      </c>
      <c r="B39" s="1298"/>
      <c r="C39" s="503">
        <f>SUM(C5:C38)</f>
        <v>3717</v>
      </c>
      <c r="D39" s="503">
        <v>3616</v>
      </c>
      <c r="E39" s="503">
        <v>3586</v>
      </c>
      <c r="F39" s="503">
        <v>3450</v>
      </c>
      <c r="G39" s="503">
        <v>3420</v>
      </c>
      <c r="H39" s="503">
        <v>3423</v>
      </c>
      <c r="I39" s="503">
        <v>3423</v>
      </c>
      <c r="J39" s="503">
        <v>3423</v>
      </c>
      <c r="K39" s="503">
        <v>3421</v>
      </c>
      <c r="L39" s="503">
        <v>3422</v>
      </c>
      <c r="M39" s="503">
        <v>3423</v>
      </c>
      <c r="N39" s="503">
        <v>3419</v>
      </c>
      <c r="O39" s="503">
        <v>3419</v>
      </c>
      <c r="P39" s="503">
        <v>3398</v>
      </c>
      <c r="Q39" s="503">
        <v>3399</v>
      </c>
      <c r="R39" s="503">
        <v>3400</v>
      </c>
      <c r="S39" s="503">
        <v>3402</v>
      </c>
      <c r="T39" s="503">
        <v>3406</v>
      </c>
      <c r="U39" s="504"/>
      <c r="V39" s="1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row>
    <row r="40" spans="1:56" s="32" customFormat="1" ht="31.5" hidden="1" customHeight="1" thickBot="1">
      <c r="A40" s="1245" t="s">
        <v>269</v>
      </c>
      <c r="B40" s="1245"/>
      <c r="C40" s="1245"/>
      <c r="D40" s="1299"/>
      <c r="E40" s="1299"/>
      <c r="F40" s="1299"/>
      <c r="G40" s="1299"/>
      <c r="H40" s="1299"/>
      <c r="I40" s="1299"/>
      <c r="J40" s="1299"/>
      <c r="K40" s="1299"/>
      <c r="L40" s="1299"/>
      <c r="M40" s="1299"/>
      <c r="N40" s="1299"/>
      <c r="O40" s="1299"/>
      <c r="P40" s="1299"/>
      <c r="Q40" s="1299"/>
      <c r="R40" s="1299"/>
      <c r="S40" s="1299"/>
      <c r="T40" s="1299"/>
      <c r="U40" s="1299"/>
      <c r="V40" s="279"/>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row>
    <row r="41" spans="1:56" ht="12.95" customHeight="1">
      <c r="C41" s="29"/>
      <c r="D41" s="29"/>
      <c r="E41" s="29"/>
      <c r="F41" s="29"/>
      <c r="G41" s="29"/>
      <c r="H41" s="29"/>
      <c r="I41" s="29"/>
      <c r="J41" s="29"/>
      <c r="K41" s="29"/>
      <c r="L41" s="29"/>
      <c r="M41" s="29"/>
      <c r="N41" s="29"/>
      <c r="O41" s="29"/>
      <c r="P41" s="29"/>
      <c r="Q41" s="29"/>
      <c r="R41" s="29"/>
      <c r="S41" s="29"/>
      <c r="T41" s="29"/>
      <c r="U41" s="29"/>
      <c r="V41" s="2"/>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row>
    <row r="42" spans="1:56" ht="12.95" customHeight="1">
      <c r="C42" s="19"/>
      <c r="D42" s="19"/>
      <c r="E42" s="19"/>
      <c r="F42" s="19"/>
      <c r="G42" s="19"/>
      <c r="H42" s="19"/>
      <c r="I42" s="19"/>
      <c r="J42" s="19"/>
      <c r="K42" s="19"/>
      <c r="L42" s="19"/>
      <c r="M42" s="19"/>
      <c r="N42" s="19"/>
      <c r="O42" s="19"/>
      <c r="P42" s="19"/>
      <c r="Q42" s="19"/>
      <c r="R42" s="19"/>
      <c r="S42" s="19"/>
      <c r="T42" s="19"/>
      <c r="U42" s="19"/>
      <c r="V42" s="2"/>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row>
    <row r="43" spans="1:56" ht="12.95" customHeight="1">
      <c r="C43" s="20"/>
      <c r="D43" s="20"/>
      <c r="E43" s="20"/>
      <c r="F43" s="20"/>
      <c r="G43" s="20"/>
      <c r="H43" s="20"/>
      <c r="I43" s="20"/>
      <c r="J43" s="20"/>
      <c r="K43" s="20"/>
      <c r="L43" s="20"/>
      <c r="M43" s="20"/>
      <c r="N43" s="20"/>
      <c r="O43" s="20"/>
      <c r="P43" s="20"/>
      <c r="Q43" s="20"/>
      <c r="R43" s="20"/>
      <c r="S43" s="20"/>
      <c r="T43" s="20"/>
      <c r="U43" s="20"/>
      <c r="V43" s="2"/>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row>
    <row r="44" spans="1:56" ht="12.95" customHeight="1">
      <c r="V44" s="2"/>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row>
    <row r="45" spans="1:56" ht="12.95" customHeight="1">
      <c r="V45" s="2"/>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row>
    <row r="46" spans="1:56" ht="12.95" customHeight="1">
      <c r="V46" s="2"/>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row>
    <row r="47" spans="1:56" ht="12.95" customHeight="1">
      <c r="V47" s="2"/>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row>
    <row r="48" spans="1:56" ht="12.95" customHeight="1">
      <c r="V48" s="2"/>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row>
    <row r="49" spans="23:55" ht="12.95" customHeight="1">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row>
    <row r="50" spans="23:55" ht="12.95" customHeight="1">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row>
    <row r="51" spans="23:55" ht="12.95" customHeight="1">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row>
    <row r="52" spans="23:55" ht="12.95" customHeight="1">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row>
    <row r="53" spans="23:55" ht="12.95" customHeight="1">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row>
    <row r="54" spans="23:55" ht="12.95" customHeight="1">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row>
    <row r="55" spans="23:55" ht="12.95" customHeight="1">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row>
    <row r="56" spans="23:55" ht="12.95" customHeight="1">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row>
    <row r="57" spans="23:55" ht="12.95" customHeight="1">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row>
    <row r="58" spans="23:55" ht="12.95" customHeight="1">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row>
    <row r="59" spans="23:55" ht="12.95" customHeight="1">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row>
    <row r="60" spans="23:55" ht="12.95" customHeight="1">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row>
    <row r="61" spans="23:55" ht="12.95" customHeight="1">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row>
    <row r="62" spans="23:55" ht="12.95" customHeight="1">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row>
    <row r="63" spans="23:55" ht="12.95" customHeight="1">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row>
    <row r="64" spans="23:55" ht="12.95" customHeight="1">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row>
    <row r="65" spans="23:55" ht="12.95" customHeight="1">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row>
    <row r="66" spans="23:55" ht="12.95" customHeight="1">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row>
    <row r="67" spans="23:55" ht="12.95" customHeight="1">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row>
    <row r="68" spans="23:55" ht="12.95" customHeight="1">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row>
    <row r="69" spans="23:55" ht="12.95" customHeight="1">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row>
    <row r="70" spans="23:55" ht="12.95" customHeight="1">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row>
    <row r="71" spans="23:55" ht="12.95" customHeight="1">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row>
    <row r="72" spans="23:55" ht="12.95" customHeight="1">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row>
    <row r="73" spans="23:55" ht="12.95" customHeight="1">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row>
    <row r="74" spans="23:55" ht="12.95" customHeight="1">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row>
    <row r="75" spans="23:55" ht="12.95" customHeight="1">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row>
    <row r="76" spans="23:55" ht="12.95" customHeight="1">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row>
    <row r="77" spans="23:55" ht="12.95" customHeight="1">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row>
    <row r="78" spans="23:55" ht="12.95" customHeight="1">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row>
    <row r="79" spans="23:55" ht="12.95" customHeight="1">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row>
  </sheetData>
  <mergeCells count="11">
    <mergeCell ref="A2:U2"/>
    <mergeCell ref="A3:B4"/>
    <mergeCell ref="A39:B39"/>
    <mergeCell ref="A40:C40"/>
    <mergeCell ref="D40:U40"/>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Y147"/>
  <sheetViews>
    <sheetView showGridLines="0" view="pageBreakPreview" topLeftCell="A114" zoomScale="83" zoomScaleNormal="90" zoomScaleSheetLayoutView="90" workbookViewId="0">
      <selection activeCell="A108" sqref="A108:U14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7" width="9.109375" style="2" customWidth="1"/>
    <col min="8" max="8" width="9.109375" customWidth="1"/>
    <col min="9" max="20" width="9.109375" style="2" customWidth="1"/>
    <col min="21" max="21" width="0.88671875" style="2" customWidth="1"/>
    <col min="22" max="22" width="12" style="37" bestFit="1" customWidth="1"/>
    <col min="23" max="23" width="19.5546875" style="37" customWidth="1"/>
    <col min="24" max="24" width="10.44140625" style="37" bestFit="1" customWidth="1"/>
    <col min="25" max="25" width="10.44140625" style="1" bestFit="1" customWidth="1"/>
    <col min="26" max="16384" width="8.88671875" style="1"/>
  </cols>
  <sheetData>
    <row r="1" spans="1:23" ht="12.75" customHeight="1" thickBot="1">
      <c r="H1" s="2"/>
      <c r="V1" s="505"/>
    </row>
    <row r="2" spans="1:23" ht="75" customHeight="1">
      <c r="A2" s="1268" t="s">
        <v>898</v>
      </c>
      <c r="B2" s="1269"/>
      <c r="C2" s="1269"/>
      <c r="D2" s="1269"/>
      <c r="E2" s="1269"/>
      <c r="F2" s="1269"/>
      <c r="G2" s="1269"/>
      <c r="H2" s="1269"/>
      <c r="I2" s="1269"/>
      <c r="J2" s="1269"/>
      <c r="K2" s="1269"/>
      <c r="L2" s="1269"/>
      <c r="M2" s="1269"/>
      <c r="N2" s="1269"/>
      <c r="O2" s="1269"/>
      <c r="P2" s="1269"/>
      <c r="Q2" s="1269"/>
      <c r="R2" s="1269"/>
      <c r="S2" s="1269"/>
      <c r="T2" s="1269"/>
      <c r="U2" s="1270"/>
    </row>
    <row r="3" spans="1:23" ht="22.35" customHeight="1">
      <c r="A3" s="1306" t="s">
        <v>405</v>
      </c>
      <c r="B3" s="1562"/>
      <c r="C3" s="1430" t="s">
        <v>277</v>
      </c>
      <c r="D3" s="1307" t="s">
        <v>842</v>
      </c>
      <c r="E3" s="1208">
        <v>2021</v>
      </c>
      <c r="F3" s="1208">
        <v>2022</v>
      </c>
      <c r="G3" s="1208">
        <v>2023</v>
      </c>
      <c r="H3" s="1302">
        <v>2024</v>
      </c>
      <c r="I3" s="1302"/>
      <c r="J3" s="1302"/>
      <c r="K3" s="1302"/>
      <c r="L3" s="1302"/>
      <c r="M3" s="1302"/>
      <c r="N3" s="1302"/>
      <c r="O3" s="1302"/>
      <c r="P3" s="1302"/>
      <c r="Q3" s="1302"/>
      <c r="R3" s="1302"/>
      <c r="S3" s="1302"/>
      <c r="T3" s="1302">
        <v>2025</v>
      </c>
      <c r="U3" s="1303"/>
    </row>
    <row r="4" spans="1:23" ht="22.35" customHeight="1">
      <c r="A4" s="1306"/>
      <c r="B4" s="1562"/>
      <c r="C4" s="1430"/>
      <c r="D4" s="1308"/>
      <c r="E4" s="1430"/>
      <c r="F4" s="1208"/>
      <c r="G4" s="1208"/>
      <c r="H4" s="897" t="s">
        <v>0</v>
      </c>
      <c r="I4" s="897" t="s">
        <v>1</v>
      </c>
      <c r="J4" s="897" t="s">
        <v>2</v>
      </c>
      <c r="K4" s="897" t="s">
        <v>3</v>
      </c>
      <c r="L4" s="897" t="s">
        <v>4</v>
      </c>
      <c r="M4" s="897" t="s">
        <v>5</v>
      </c>
      <c r="N4" s="898" t="s">
        <v>6</v>
      </c>
      <c r="O4" s="897" t="s">
        <v>267</v>
      </c>
      <c r="P4" s="898" t="s">
        <v>7</v>
      </c>
      <c r="Q4" s="898" t="s">
        <v>13</v>
      </c>
      <c r="R4" s="898" t="s">
        <v>14</v>
      </c>
      <c r="S4" s="898" t="s">
        <v>913</v>
      </c>
      <c r="T4" s="898" t="s">
        <v>0</v>
      </c>
      <c r="U4" s="1068"/>
    </row>
    <row r="5" spans="1:23" ht="26.1" customHeight="1">
      <c r="A5" s="1314" t="s">
        <v>525</v>
      </c>
      <c r="B5" s="1563"/>
      <c r="C5" s="506"/>
      <c r="D5" s="506"/>
      <c r="E5" s="506"/>
      <c r="F5" s="506"/>
      <c r="G5" s="506"/>
      <c r="H5" s="506"/>
      <c r="I5" s="506"/>
      <c r="J5" s="506"/>
      <c r="K5" s="506"/>
      <c r="L5" s="506"/>
      <c r="M5" s="506"/>
      <c r="N5" s="506"/>
      <c r="O5" s="506"/>
      <c r="P5" s="506"/>
      <c r="Q5" s="506"/>
      <c r="R5" s="506"/>
      <c r="S5" s="506"/>
      <c r="T5" s="506"/>
      <c r="U5" s="514"/>
    </row>
    <row r="6" spans="1:23" ht="20.100000000000001" customHeight="1">
      <c r="A6" s="177" t="s">
        <v>8</v>
      </c>
      <c r="B6" s="1564" t="s">
        <v>526</v>
      </c>
      <c r="C6" s="69">
        <v>98220.411013000004</v>
      </c>
      <c r="D6" s="69">
        <v>110770.35390510998</v>
      </c>
      <c r="E6" s="69">
        <v>116580.22364781599</v>
      </c>
      <c r="F6" s="69">
        <v>129294.74495746699</v>
      </c>
      <c r="G6" s="69">
        <v>140790.52675144401</v>
      </c>
      <c r="H6" s="69">
        <v>141174.82598253901</v>
      </c>
      <c r="I6" s="69">
        <v>142192.013335386</v>
      </c>
      <c r="J6" s="69">
        <v>144209.68938038699</v>
      </c>
      <c r="K6" s="69">
        <v>143819.67873088599</v>
      </c>
      <c r="L6" s="69">
        <v>143919.983053417</v>
      </c>
      <c r="M6" s="69">
        <v>144596.60604767199</v>
      </c>
      <c r="N6" s="69">
        <v>145512.38991190199</v>
      </c>
      <c r="O6" s="69">
        <v>146220.287761146</v>
      </c>
      <c r="P6" s="69">
        <v>146821.814907808</v>
      </c>
      <c r="Q6" s="69">
        <v>147126.140140314</v>
      </c>
      <c r="R6" s="69">
        <v>148083.41357266999</v>
      </c>
      <c r="S6" s="1147">
        <v>148895.31697792301</v>
      </c>
      <c r="T6" s="69">
        <v>149170.49446856399</v>
      </c>
      <c r="U6" s="369"/>
      <c r="V6" s="69"/>
      <c r="W6" s="69"/>
    </row>
    <row r="7" spans="1:23" ht="26.1" customHeight="1">
      <c r="A7" s="177" t="s">
        <v>9</v>
      </c>
      <c r="B7" s="1564" t="s">
        <v>527</v>
      </c>
      <c r="C7" s="69">
        <v>32504.026719000001</v>
      </c>
      <c r="D7" s="69">
        <v>37938.272367947953</v>
      </c>
      <c r="E7" s="69">
        <v>45251.180837745</v>
      </c>
      <c r="F7" s="69">
        <v>46335.781576144</v>
      </c>
      <c r="G7" s="69">
        <v>47421.144290887001</v>
      </c>
      <c r="H7" s="69">
        <v>46487.584273373999</v>
      </c>
      <c r="I7" s="69">
        <v>44794.398897455001</v>
      </c>
      <c r="J7" s="69">
        <v>42567.018334941997</v>
      </c>
      <c r="K7" s="69">
        <v>43768.236656036999</v>
      </c>
      <c r="L7" s="69">
        <v>43809.903134127999</v>
      </c>
      <c r="M7" s="69">
        <v>44424.499308279002</v>
      </c>
      <c r="N7" s="69">
        <v>44829.247818636002</v>
      </c>
      <c r="O7" s="69">
        <v>45327.714689957997</v>
      </c>
      <c r="P7" s="69">
        <v>45695.941412963999</v>
      </c>
      <c r="Q7" s="69">
        <v>46315.541494541998</v>
      </c>
      <c r="R7" s="69">
        <v>46626.522880600001</v>
      </c>
      <c r="S7" s="1147">
        <v>47502.966142416997</v>
      </c>
      <c r="T7" s="69">
        <v>46563.284042088002</v>
      </c>
      <c r="U7" s="369"/>
      <c r="V7" s="69"/>
      <c r="W7" s="69"/>
    </row>
    <row r="8" spans="1:23" ht="20.100000000000001" customHeight="1">
      <c r="A8" s="178"/>
      <c r="B8" s="1564"/>
      <c r="C8" s="69"/>
      <c r="D8" s="69"/>
      <c r="E8" s="69"/>
      <c r="F8" s="69"/>
      <c r="G8" s="69"/>
      <c r="H8" s="69"/>
      <c r="I8" s="69"/>
      <c r="J8" s="69"/>
      <c r="K8" s="69"/>
      <c r="L8" s="69"/>
      <c r="M8" s="69"/>
      <c r="N8" s="69"/>
      <c r="O8" s="69"/>
      <c r="P8" s="69"/>
      <c r="Q8" s="69"/>
      <c r="R8" s="69"/>
      <c r="S8" s="1147"/>
      <c r="T8" s="69"/>
      <c r="U8" s="369"/>
      <c r="V8" s="69"/>
      <c r="W8" s="69"/>
    </row>
    <row r="9" spans="1:23" ht="26.1" customHeight="1">
      <c r="A9" s="1314" t="s">
        <v>309</v>
      </c>
      <c r="B9" s="1563"/>
      <c r="C9" s="69"/>
      <c r="D9" s="69"/>
      <c r="E9" s="69"/>
      <c r="F9" s="69"/>
      <c r="G9" s="69"/>
      <c r="H9" s="69"/>
      <c r="I9" s="69"/>
      <c r="J9" s="69"/>
      <c r="K9" s="69"/>
      <c r="L9" s="69"/>
      <c r="M9" s="69"/>
      <c r="N9" s="69"/>
      <c r="O9" s="69"/>
      <c r="P9" s="69"/>
      <c r="Q9" s="69"/>
      <c r="R9" s="69"/>
      <c r="S9" s="1147"/>
      <c r="T9" s="69"/>
      <c r="U9" s="369"/>
      <c r="V9" s="69"/>
      <c r="W9" s="69"/>
    </row>
    <row r="10" spans="1:23" ht="20.100000000000001" customHeight="1">
      <c r="A10" s="177" t="s">
        <v>8</v>
      </c>
      <c r="B10" s="1564" t="s">
        <v>528</v>
      </c>
      <c r="C10" s="69">
        <v>91956.223299999998</v>
      </c>
      <c r="D10" s="69">
        <v>106151.41205466297</v>
      </c>
      <c r="E10" s="69">
        <v>117006.054498956</v>
      </c>
      <c r="F10" s="69">
        <v>126943.593551674</v>
      </c>
      <c r="G10" s="69">
        <v>137909.13044884699</v>
      </c>
      <c r="H10" s="69">
        <v>138270.89150164399</v>
      </c>
      <c r="I10" s="69">
        <v>137960.49744055301</v>
      </c>
      <c r="J10" s="69">
        <v>137661.53140911699</v>
      </c>
      <c r="K10" s="69">
        <v>138505.50999694099</v>
      </c>
      <c r="L10" s="69">
        <v>138735.46736704701</v>
      </c>
      <c r="M10" s="69">
        <v>139340.96040130401</v>
      </c>
      <c r="N10" s="69">
        <v>140738.219247653</v>
      </c>
      <c r="O10" s="69">
        <v>141589.73307658001</v>
      </c>
      <c r="P10" s="69">
        <v>142108.48641312501</v>
      </c>
      <c r="Q10" s="69">
        <v>142789.529881133</v>
      </c>
      <c r="R10" s="69">
        <v>143259.170020769</v>
      </c>
      <c r="S10" s="1147">
        <v>143788.69106963501</v>
      </c>
      <c r="T10" s="69">
        <v>143849.10601162</v>
      </c>
      <c r="U10" s="369"/>
      <c r="V10" s="69"/>
      <c r="W10" s="69"/>
    </row>
    <row r="11" spans="1:23" ht="20.100000000000001" customHeight="1">
      <c r="A11" s="177"/>
      <c r="B11" s="1564" t="s">
        <v>529</v>
      </c>
      <c r="C11" s="69">
        <v>62465.018625999997</v>
      </c>
      <c r="D11" s="69">
        <v>73388.559564566982</v>
      </c>
      <c r="E11" s="69">
        <v>81139.336762742998</v>
      </c>
      <c r="F11" s="69">
        <v>86774.988018253003</v>
      </c>
      <c r="G11" s="69">
        <v>95292.598888466993</v>
      </c>
      <c r="H11" s="69">
        <v>96185.519181362994</v>
      </c>
      <c r="I11" s="69">
        <v>96183.5203683</v>
      </c>
      <c r="J11" s="69">
        <v>96971.266407919</v>
      </c>
      <c r="K11" s="69">
        <v>97306.750258910004</v>
      </c>
      <c r="L11" s="69">
        <v>97270.451444833001</v>
      </c>
      <c r="M11" s="69">
        <v>97791.817110570002</v>
      </c>
      <c r="N11" s="69">
        <v>98372.162577185998</v>
      </c>
      <c r="O11" s="69">
        <v>98625.137287221994</v>
      </c>
      <c r="P11" s="69">
        <v>98722.577784848007</v>
      </c>
      <c r="Q11" s="69">
        <v>98882.008508932005</v>
      </c>
      <c r="R11" s="69">
        <v>98749.289759840001</v>
      </c>
      <c r="S11" s="1147">
        <v>98743.455902549002</v>
      </c>
      <c r="T11" s="69">
        <v>99765.193478728004</v>
      </c>
      <c r="U11" s="369"/>
      <c r="V11" s="69"/>
      <c r="W11" s="69"/>
    </row>
    <row r="12" spans="1:23" ht="20.100000000000001" customHeight="1">
      <c r="A12" s="177"/>
      <c r="B12" s="1564" t="s">
        <v>530</v>
      </c>
      <c r="C12" s="69">
        <v>29491.204674000001</v>
      </c>
      <c r="D12" s="69">
        <v>32762.852490095978</v>
      </c>
      <c r="E12" s="69">
        <v>35866.717736212995</v>
      </c>
      <c r="F12" s="69">
        <v>40168.605533421003</v>
      </c>
      <c r="G12" s="69">
        <v>42616.531560379997</v>
      </c>
      <c r="H12" s="69">
        <v>42085.372320281</v>
      </c>
      <c r="I12" s="69">
        <v>41776.977072253001</v>
      </c>
      <c r="J12" s="69">
        <v>40690.265001198</v>
      </c>
      <c r="K12" s="69">
        <v>41198.759738031004</v>
      </c>
      <c r="L12" s="69">
        <v>41465.015922213999</v>
      </c>
      <c r="M12" s="69">
        <v>41549.143290733999</v>
      </c>
      <c r="N12" s="69">
        <v>42366.056670466998</v>
      </c>
      <c r="O12" s="69">
        <v>42964.595789357998</v>
      </c>
      <c r="P12" s="69">
        <v>43385.908628277</v>
      </c>
      <c r="Q12" s="69">
        <v>43907.521372201001</v>
      </c>
      <c r="R12" s="69">
        <v>44509.880260929</v>
      </c>
      <c r="S12" s="1147">
        <v>45045.235167086001</v>
      </c>
      <c r="T12" s="69">
        <v>44083.912532891998</v>
      </c>
      <c r="U12" s="369"/>
      <c r="V12" s="69"/>
      <c r="W12" s="69"/>
    </row>
    <row r="13" spans="1:23" ht="20.100000000000001" customHeight="1">
      <c r="A13" s="177" t="s">
        <v>9</v>
      </c>
      <c r="B13" s="1564" t="s">
        <v>531</v>
      </c>
      <c r="C13" s="69">
        <v>5111.4614069999998</v>
      </c>
      <c r="D13" s="69">
        <v>6655.8763787109974</v>
      </c>
      <c r="E13" s="69">
        <v>8903.2272732639995</v>
      </c>
      <c r="F13" s="69">
        <v>10583.148171954001</v>
      </c>
      <c r="G13" s="69">
        <v>10055.267101976999</v>
      </c>
      <c r="H13" s="69">
        <v>10054.101244363999</v>
      </c>
      <c r="I13" s="69">
        <v>9793.4453753910002</v>
      </c>
      <c r="J13" s="69">
        <v>9441.9039837180007</v>
      </c>
      <c r="K13" s="69">
        <v>9350.0553870610001</v>
      </c>
      <c r="L13" s="69">
        <v>9349.8815587680001</v>
      </c>
      <c r="M13" s="69">
        <v>9382.0971639380004</v>
      </c>
      <c r="N13" s="69">
        <v>9538.3842064660003</v>
      </c>
      <c r="O13" s="69">
        <v>9576.8443102040001</v>
      </c>
      <c r="P13" s="69">
        <v>9554.078624533</v>
      </c>
      <c r="Q13" s="69">
        <v>9687.6743436409997</v>
      </c>
      <c r="R13" s="69">
        <v>9670.0775149330002</v>
      </c>
      <c r="S13" s="1147">
        <v>9730.4002640420003</v>
      </c>
      <c r="T13" s="69">
        <v>9679.1513206870004</v>
      </c>
      <c r="U13" s="369"/>
      <c r="V13" s="69"/>
      <c r="W13" s="69"/>
    </row>
    <row r="14" spans="1:23" ht="20.100000000000001" customHeight="1">
      <c r="A14" s="177" t="s">
        <v>10</v>
      </c>
      <c r="B14" s="1564" t="s">
        <v>532</v>
      </c>
      <c r="C14" s="69">
        <v>13809.387835</v>
      </c>
      <c r="D14" s="69">
        <v>13706.671593859999</v>
      </c>
      <c r="E14" s="69">
        <v>12782.213347035999</v>
      </c>
      <c r="F14" s="69">
        <v>13005.097054663</v>
      </c>
      <c r="G14" s="69">
        <v>14627.940423545999</v>
      </c>
      <c r="H14" s="69">
        <v>14117.124889948</v>
      </c>
      <c r="I14" s="69">
        <v>13935.772667409999</v>
      </c>
      <c r="J14" s="69">
        <v>14682.844567214001</v>
      </c>
      <c r="K14" s="69">
        <v>14997.130401795999</v>
      </c>
      <c r="L14" s="69">
        <v>14668.444867659</v>
      </c>
      <c r="M14" s="69">
        <v>15390.723086102</v>
      </c>
      <c r="N14" s="69">
        <v>15063.649810105</v>
      </c>
      <c r="O14" s="69">
        <v>15066.049756292001</v>
      </c>
      <c r="P14" s="69">
        <v>15332.08606919</v>
      </c>
      <c r="Q14" s="69">
        <v>15121.053325457</v>
      </c>
      <c r="R14" s="69">
        <v>15553.391663027</v>
      </c>
      <c r="S14" s="1147">
        <v>16579.084638393</v>
      </c>
      <c r="T14" s="69">
        <v>15982.972608163</v>
      </c>
      <c r="U14" s="369"/>
      <c r="V14" s="69"/>
      <c r="W14" s="69"/>
    </row>
    <row r="15" spans="1:23" ht="20.100000000000001" customHeight="1">
      <c r="A15" s="177" t="s">
        <v>11</v>
      </c>
      <c r="B15" s="1564" t="s">
        <v>533</v>
      </c>
      <c r="C15" s="69">
        <v>802.09960799999999</v>
      </c>
      <c r="D15" s="69">
        <v>1007.7075263239998</v>
      </c>
      <c r="E15" s="69">
        <v>956.48208362699995</v>
      </c>
      <c r="F15" s="69">
        <v>1075.0127443819999</v>
      </c>
      <c r="G15" s="69">
        <v>971.750026768</v>
      </c>
      <c r="H15" s="69">
        <v>912.87680489299998</v>
      </c>
      <c r="I15" s="69">
        <v>995.44851632300004</v>
      </c>
      <c r="J15" s="69">
        <v>1147.2259002210001</v>
      </c>
      <c r="K15" s="69">
        <v>1030.78874627</v>
      </c>
      <c r="L15" s="69">
        <v>1136.8952685080001</v>
      </c>
      <c r="M15" s="69">
        <v>1116.80746032</v>
      </c>
      <c r="N15" s="69">
        <v>1006.396578633</v>
      </c>
      <c r="O15" s="69">
        <v>1000.135007531</v>
      </c>
      <c r="P15" s="69">
        <v>947.46970336599998</v>
      </c>
      <c r="Q15" s="69">
        <v>913.91410027200004</v>
      </c>
      <c r="R15" s="69">
        <v>957.65563924900005</v>
      </c>
      <c r="S15" s="1147">
        <v>961.45397600700005</v>
      </c>
      <c r="T15" s="69">
        <v>934.50431759799994</v>
      </c>
      <c r="U15" s="369"/>
      <c r="V15" s="69"/>
      <c r="W15" s="69"/>
    </row>
    <row r="16" spans="1:23" ht="20.100000000000001" customHeight="1">
      <c r="A16" s="178"/>
      <c r="B16" s="1564"/>
      <c r="C16" s="69"/>
      <c r="D16" s="69"/>
      <c r="E16" s="69"/>
      <c r="F16" s="69"/>
      <c r="G16" s="69"/>
      <c r="H16" s="1551"/>
      <c r="I16" s="69"/>
      <c r="J16" s="69"/>
      <c r="K16" s="69"/>
      <c r="L16" s="69"/>
      <c r="M16" s="69"/>
      <c r="N16" s="69"/>
      <c r="O16" s="69"/>
      <c r="P16" s="69"/>
      <c r="Q16" s="69"/>
      <c r="R16" s="69"/>
      <c r="S16" s="1147"/>
      <c r="T16" s="69"/>
      <c r="U16" s="369"/>
      <c r="V16" s="69"/>
      <c r="W16" s="69"/>
    </row>
    <row r="17" spans="1:25" ht="29.25" customHeight="1">
      <c r="A17" s="1315" t="s">
        <v>534</v>
      </c>
      <c r="B17" s="1565"/>
      <c r="C17" s="69"/>
      <c r="D17" s="69"/>
      <c r="E17" s="69"/>
      <c r="F17" s="69"/>
      <c r="G17" s="69"/>
      <c r="H17" s="69"/>
      <c r="I17" s="69"/>
      <c r="J17" s="69"/>
      <c r="K17" s="69"/>
      <c r="L17" s="69"/>
      <c r="M17" s="69"/>
      <c r="N17" s="69"/>
      <c r="O17" s="69"/>
      <c r="P17" s="69"/>
      <c r="Q17" s="69"/>
      <c r="R17" s="69"/>
      <c r="S17" s="1147"/>
      <c r="T17" s="69"/>
      <c r="U17" s="369"/>
      <c r="V17" s="69"/>
      <c r="W17" s="69"/>
    </row>
    <row r="18" spans="1:25" ht="20.100000000000001" customHeight="1">
      <c r="A18" s="177" t="s">
        <v>8</v>
      </c>
      <c r="B18" s="1564" t="s">
        <v>535</v>
      </c>
      <c r="C18" s="69">
        <v>12920.731914</v>
      </c>
      <c r="D18" s="69">
        <v>15008.441221874999</v>
      </c>
      <c r="E18" s="69">
        <v>16144.310641538001</v>
      </c>
      <c r="F18" s="69">
        <v>17440.446574975002</v>
      </c>
      <c r="G18" s="69">
        <v>18913.778681291999</v>
      </c>
      <c r="H18" s="69">
        <v>18937.175691291999</v>
      </c>
      <c r="I18" s="69">
        <v>18947.690387078001</v>
      </c>
      <c r="J18" s="69">
        <v>19018.680547710999</v>
      </c>
      <c r="K18" s="69">
        <v>19117.769018158</v>
      </c>
      <c r="L18" s="69">
        <v>19151.16803619</v>
      </c>
      <c r="M18" s="69">
        <v>19241.254556190001</v>
      </c>
      <c r="N18" s="69">
        <v>19322.480542189998</v>
      </c>
      <c r="O18" s="69">
        <v>19483.84931419</v>
      </c>
      <c r="P18" s="69">
        <v>19572.623302190001</v>
      </c>
      <c r="Q18" s="69">
        <v>19623.998804659001</v>
      </c>
      <c r="R18" s="69">
        <v>19743.219789659001</v>
      </c>
      <c r="S18" s="1147">
        <v>19815.882193656002</v>
      </c>
      <c r="T18" s="69">
        <v>19845.235193656001</v>
      </c>
      <c r="U18" s="369"/>
      <c r="V18" s="69"/>
      <c r="W18" s="69"/>
    </row>
    <row r="19" spans="1:25" ht="20.100000000000001" customHeight="1">
      <c r="A19" s="177" t="s">
        <v>9</v>
      </c>
      <c r="B19" s="1564" t="s">
        <v>469</v>
      </c>
      <c r="C19" s="69">
        <v>3015.213139</v>
      </c>
      <c r="D19" s="69">
        <v>3628.9700655630022</v>
      </c>
      <c r="E19" s="69">
        <v>3915.62531154</v>
      </c>
      <c r="F19" s="69">
        <v>4190.91591823</v>
      </c>
      <c r="G19" s="69">
        <v>4457.4253572770003</v>
      </c>
      <c r="H19" s="69">
        <v>4472.764043915</v>
      </c>
      <c r="I19" s="69">
        <v>4482.9198374899997</v>
      </c>
      <c r="J19" s="69">
        <v>4533.956671553</v>
      </c>
      <c r="K19" s="69">
        <v>4560.4797528549998</v>
      </c>
      <c r="L19" s="69">
        <v>4622.603221327</v>
      </c>
      <c r="M19" s="69">
        <v>4681.956063738</v>
      </c>
      <c r="N19" s="69">
        <v>4686.1420611960002</v>
      </c>
      <c r="O19" s="69">
        <v>4675.9942578800001</v>
      </c>
      <c r="P19" s="69">
        <v>4666.248307719</v>
      </c>
      <c r="Q19" s="69">
        <v>4661.7800096069996</v>
      </c>
      <c r="R19" s="69">
        <v>4660.8799223810001</v>
      </c>
      <c r="S19" s="1147">
        <v>4507.5438049869999</v>
      </c>
      <c r="T19" s="69">
        <v>4472.3949970289996</v>
      </c>
      <c r="U19" s="369"/>
      <c r="V19" s="69"/>
      <c r="W19" s="69"/>
    </row>
    <row r="20" spans="1:25" ht="20.100000000000001" customHeight="1">
      <c r="A20" s="177" t="s">
        <v>10</v>
      </c>
      <c r="B20" s="1564" t="s">
        <v>536</v>
      </c>
      <c r="C20" s="69">
        <v>3371.2310950000001</v>
      </c>
      <c r="D20" s="69">
        <v>2901.0948575729999</v>
      </c>
      <c r="E20" s="69">
        <v>3004.5923691139997</v>
      </c>
      <c r="F20" s="69">
        <v>3168.774128558</v>
      </c>
      <c r="G20" s="69">
        <v>1943.5620783219999</v>
      </c>
      <c r="H20" s="69">
        <v>-55.425389412000001</v>
      </c>
      <c r="I20" s="69">
        <v>160.91392266899999</v>
      </c>
      <c r="J20" s="69">
        <v>429.54813155300002</v>
      </c>
      <c r="K20" s="69">
        <v>479.368205192</v>
      </c>
      <c r="L20" s="69">
        <v>813.64252740500001</v>
      </c>
      <c r="M20" s="69">
        <v>1065.4175951679999</v>
      </c>
      <c r="N20" s="69">
        <v>1303.4061228129999</v>
      </c>
      <c r="O20" s="69">
        <v>1596.9494024620001</v>
      </c>
      <c r="P20" s="69">
        <v>1859.4734444139999</v>
      </c>
      <c r="Q20" s="69">
        <v>2097.8643702230002</v>
      </c>
      <c r="R20" s="69">
        <v>2283.362399654</v>
      </c>
      <c r="S20" s="1147">
        <v>2956.4198013209998</v>
      </c>
      <c r="T20" s="69">
        <v>348.44238741800001</v>
      </c>
      <c r="U20" s="369"/>
      <c r="V20" s="69"/>
      <c r="W20" s="69"/>
    </row>
    <row r="21" spans="1:25" ht="26.25" customHeight="1" thickBot="1">
      <c r="A21" s="182" t="s">
        <v>11</v>
      </c>
      <c r="B21" s="515" t="s">
        <v>537</v>
      </c>
      <c r="C21" s="516">
        <v>2466.9181389999999</v>
      </c>
      <c r="D21" s="516">
        <v>3495.2489595980019</v>
      </c>
      <c r="E21" s="516">
        <v>3516.0029542689999</v>
      </c>
      <c r="F21" s="516">
        <v>3561.686076645</v>
      </c>
      <c r="G21" s="516">
        <v>3260.7681175610001</v>
      </c>
      <c r="H21" s="516">
        <v>5125.9318854900002</v>
      </c>
      <c r="I21" s="516">
        <v>4796.9888479780002</v>
      </c>
      <c r="J21" s="516">
        <v>4266.7828600009998</v>
      </c>
      <c r="K21" s="516">
        <v>4165.4971142900004</v>
      </c>
      <c r="L21" s="516">
        <v>3851.1567406059999</v>
      </c>
      <c r="M21" s="516">
        <v>3409.3145497400001</v>
      </c>
      <c r="N21" s="516">
        <v>3181.026497281</v>
      </c>
      <c r="O21" s="516">
        <v>3147.3124280480001</v>
      </c>
      <c r="P21" s="516">
        <v>3102.8100526789999</v>
      </c>
      <c r="Q21" s="516">
        <v>3082.7623360329999</v>
      </c>
      <c r="R21" s="516">
        <v>3038.458472408</v>
      </c>
      <c r="S21" s="1148">
        <v>3176.7354980750001</v>
      </c>
      <c r="T21" s="516">
        <v>5322.8781824289999</v>
      </c>
      <c r="U21" s="517"/>
      <c r="V21" s="69"/>
      <c r="W21" s="69"/>
    </row>
    <row r="22" spans="1:25" ht="32.25" hidden="1" customHeight="1">
      <c r="A22" s="1029" t="s">
        <v>12</v>
      </c>
      <c r="B22" s="1316" t="s">
        <v>256</v>
      </c>
      <c r="C22" s="1316"/>
      <c r="D22" s="1304"/>
      <c r="E22" s="1304"/>
      <c r="F22" s="1304"/>
      <c r="G22" s="1304"/>
      <c r="H22" s="1304"/>
      <c r="I22" s="1304"/>
      <c r="J22" s="1304"/>
      <c r="K22" s="1304"/>
      <c r="L22" s="1304"/>
      <c r="M22" s="1304"/>
      <c r="N22" s="1304"/>
      <c r="O22" s="1304"/>
      <c r="P22" s="1304"/>
      <c r="Q22" s="1304"/>
      <c r="R22" s="1304"/>
      <c r="S22" s="1304"/>
      <c r="T22" s="1304"/>
      <c r="U22" s="1305"/>
      <c r="V22" s="69"/>
      <c r="W22" s="69"/>
    </row>
    <row r="23" spans="1:25" ht="75" customHeight="1">
      <c r="A23" s="1268" t="s">
        <v>899</v>
      </c>
      <c r="B23" s="1269"/>
      <c r="C23" s="1269"/>
      <c r="D23" s="1269"/>
      <c r="E23" s="1269"/>
      <c r="F23" s="1269"/>
      <c r="G23" s="1269"/>
      <c r="H23" s="1269"/>
      <c r="I23" s="1269"/>
      <c r="J23" s="1269"/>
      <c r="K23" s="1269"/>
      <c r="L23" s="1269"/>
      <c r="M23" s="1269"/>
      <c r="N23" s="1269"/>
      <c r="O23" s="1269"/>
      <c r="P23" s="1269"/>
      <c r="Q23" s="1269"/>
      <c r="R23" s="1269"/>
      <c r="S23" s="1269"/>
      <c r="T23" s="1269"/>
      <c r="U23" s="1270"/>
    </row>
    <row r="24" spans="1:25" ht="22.35" customHeight="1">
      <c r="A24" s="1306" t="s">
        <v>405</v>
      </c>
      <c r="B24" s="1562"/>
      <c r="C24" s="1430" t="s">
        <v>277</v>
      </c>
      <c r="D24" s="1307" t="s">
        <v>842</v>
      </c>
      <c r="E24" s="1208">
        <v>2021</v>
      </c>
      <c r="F24" s="1208">
        <v>2022</v>
      </c>
      <c r="G24" s="1208">
        <v>2023</v>
      </c>
      <c r="H24" s="1302">
        <v>2024</v>
      </c>
      <c r="I24" s="1302"/>
      <c r="J24" s="1302"/>
      <c r="K24" s="1302"/>
      <c r="L24" s="1302"/>
      <c r="M24" s="1302"/>
      <c r="N24" s="1302"/>
      <c r="O24" s="1302"/>
      <c r="P24" s="1302"/>
      <c r="Q24" s="1302"/>
      <c r="R24" s="1302"/>
      <c r="S24" s="1302"/>
      <c r="T24" s="1302">
        <v>2025</v>
      </c>
      <c r="U24" s="1303"/>
    </row>
    <row r="25" spans="1:25" ht="22.35" customHeight="1">
      <c r="A25" s="1306"/>
      <c r="B25" s="1562"/>
      <c r="C25" s="1430"/>
      <c r="D25" s="1308"/>
      <c r="E25" s="1430"/>
      <c r="F25" s="1208"/>
      <c r="G25" s="1208"/>
      <c r="H25" s="897" t="s">
        <v>0</v>
      </c>
      <c r="I25" s="897" t="s">
        <v>1</v>
      </c>
      <c r="J25" s="897" t="s">
        <v>2</v>
      </c>
      <c r="K25" s="897" t="s">
        <v>3</v>
      </c>
      <c r="L25" s="897" t="s">
        <v>4</v>
      </c>
      <c r="M25" s="897" t="s">
        <v>5</v>
      </c>
      <c r="N25" s="898" t="s">
        <v>6</v>
      </c>
      <c r="O25" s="897" t="s">
        <v>267</v>
      </c>
      <c r="P25" s="898" t="s">
        <v>7</v>
      </c>
      <c r="Q25" s="898" t="s">
        <v>13</v>
      </c>
      <c r="R25" s="898" t="s">
        <v>14</v>
      </c>
      <c r="S25" s="898" t="s">
        <v>913</v>
      </c>
      <c r="T25" s="898" t="s">
        <v>0</v>
      </c>
      <c r="U25" s="1068"/>
    </row>
    <row r="26" spans="1:25" ht="15" customHeight="1">
      <c r="A26" s="1319" t="s">
        <v>32</v>
      </c>
      <c r="B26" s="1566"/>
      <c r="C26" s="74">
        <v>76.540000000000006</v>
      </c>
      <c r="D26" s="74">
        <v>75.44449200357468</v>
      </c>
      <c r="E26" s="74">
        <v>73.673133478946511</v>
      </c>
      <c r="F26" s="74">
        <v>75.833417996356303</v>
      </c>
      <c r="G26" s="74">
        <v>76.560892543120801</v>
      </c>
      <c r="H26" s="74">
        <v>75.3130169053413</v>
      </c>
      <c r="I26" s="74">
        <v>76.255280404258102</v>
      </c>
      <c r="J26" s="74">
        <v>77.370295151742098</v>
      </c>
      <c r="K26" s="74">
        <v>76.869872021969201</v>
      </c>
      <c r="L26" s="74">
        <v>77.093399161973494</v>
      </c>
      <c r="M26" s="74">
        <v>77.022020286625803</v>
      </c>
      <c r="N26" s="74">
        <v>77.143894801135403</v>
      </c>
      <c r="O26" s="74">
        <v>77.154712928648294</v>
      </c>
      <c r="P26" s="74">
        <v>77.241671454413705</v>
      </c>
      <c r="Q26" s="74">
        <v>77.242443230012995</v>
      </c>
      <c r="R26" s="74">
        <v>77.45</v>
      </c>
      <c r="S26" s="1149">
        <v>77.279579128191401</v>
      </c>
      <c r="T26" s="74">
        <v>77.121273170451403</v>
      </c>
      <c r="U26" s="518"/>
      <c r="V26" s="70"/>
      <c r="W26" s="74"/>
      <c r="X26" s="70"/>
      <c r="Y26" s="70"/>
    </row>
    <row r="27" spans="1:25" ht="15" customHeight="1">
      <c r="A27" s="91" t="s">
        <v>17</v>
      </c>
      <c r="B27" s="508" t="s">
        <v>538</v>
      </c>
      <c r="C27" s="69">
        <v>98220.411013000004</v>
      </c>
      <c r="D27" s="69">
        <v>110770.35390510998</v>
      </c>
      <c r="E27" s="69">
        <v>116579.724314483</v>
      </c>
      <c r="F27" s="69">
        <v>129294.41095456701</v>
      </c>
      <c r="G27" s="69">
        <v>140787.86741811101</v>
      </c>
      <c r="H27" s="69">
        <v>141174.82598253901</v>
      </c>
      <c r="I27" s="69">
        <v>142192.013335386</v>
      </c>
      <c r="J27" s="69">
        <v>144209.68938038699</v>
      </c>
      <c r="K27" s="69">
        <v>143822.85453405901</v>
      </c>
      <c r="L27" s="69">
        <v>143926.43097008401</v>
      </c>
      <c r="M27" s="69">
        <v>144602.918547671</v>
      </c>
      <c r="N27" s="69">
        <v>145518.58747967699</v>
      </c>
      <c r="O27" s="69">
        <v>146232.280477811</v>
      </c>
      <c r="P27" s="69">
        <v>146839.499277597</v>
      </c>
      <c r="Q27" s="69">
        <v>147148.54203302</v>
      </c>
      <c r="R27" s="69">
        <v>148105.32999999999</v>
      </c>
      <c r="S27" s="1147">
        <v>148895.31697792301</v>
      </c>
      <c r="T27" s="69">
        <v>149173.36456587099</v>
      </c>
      <c r="U27" s="369"/>
      <c r="X27" s="70"/>
      <c r="Y27" s="70"/>
    </row>
    <row r="28" spans="1:25" ht="15" customHeight="1">
      <c r="A28" s="91" t="s">
        <v>17</v>
      </c>
      <c r="B28" s="508" t="s">
        <v>539</v>
      </c>
      <c r="C28" s="193">
        <v>108627.11062000001</v>
      </c>
      <c r="D28" s="193">
        <v>123744.66631214798</v>
      </c>
      <c r="E28" s="193">
        <v>135256.37687294299</v>
      </c>
      <c r="F28" s="193">
        <v>146110.42852441099</v>
      </c>
      <c r="G28" s="193">
        <v>158748.50401136899</v>
      </c>
      <c r="H28" s="193">
        <v>187450.76453380901</v>
      </c>
      <c r="I28" s="193">
        <v>186468.415802253</v>
      </c>
      <c r="J28" s="193">
        <v>186388.96116081299</v>
      </c>
      <c r="K28" s="193">
        <v>187099.12056696901</v>
      </c>
      <c r="L28" s="193">
        <v>186690.991102486</v>
      </c>
      <c r="M28" s="193">
        <v>187742.30799134201</v>
      </c>
      <c r="N28" s="193">
        <v>188632.66867041201</v>
      </c>
      <c r="O28" s="193">
        <v>189531.23526367699</v>
      </c>
      <c r="P28" s="193">
        <v>190103.98987062101</v>
      </c>
      <c r="Q28" s="193">
        <v>190502.18491256199</v>
      </c>
      <c r="R28" s="193">
        <v>191223.71</v>
      </c>
      <c r="S28" s="1106">
        <v>192670.97292408301</v>
      </c>
      <c r="T28" s="193">
        <v>193426.999365236</v>
      </c>
      <c r="U28" s="307"/>
      <c r="X28" s="70"/>
      <c r="Y28" s="70"/>
    </row>
    <row r="29" spans="1:25" ht="15" customHeight="1">
      <c r="A29" s="91" t="s">
        <v>17</v>
      </c>
      <c r="B29" s="508" t="s">
        <v>540</v>
      </c>
      <c r="C29" s="69">
        <v>19695.560607212501</v>
      </c>
      <c r="D29" s="69">
        <v>23078.979739921026</v>
      </c>
      <c r="E29" s="69">
        <v>22982.751571075001</v>
      </c>
      <c r="F29" s="69">
        <v>24387.505461340999</v>
      </c>
      <c r="G29" s="69">
        <v>25141.551004403002</v>
      </c>
      <c r="H29" s="69">
        <v>28605.663505813001</v>
      </c>
      <c r="I29" s="69">
        <v>28319.902386599999</v>
      </c>
      <c r="J29" s="69">
        <v>27822.817627417</v>
      </c>
      <c r="K29" s="69">
        <v>27659.119527634</v>
      </c>
      <c r="L29" s="69">
        <v>27570.100468507</v>
      </c>
      <c r="M29" s="69">
        <v>27236.018173928001</v>
      </c>
      <c r="N29" s="69">
        <v>26994.623712695</v>
      </c>
      <c r="O29" s="69">
        <v>27061.517419947999</v>
      </c>
      <c r="P29" s="69">
        <v>27003.17572395</v>
      </c>
      <c r="Q29" s="69">
        <v>27005.236923973</v>
      </c>
      <c r="R29" s="69">
        <v>26933.16</v>
      </c>
      <c r="S29" s="1147">
        <v>27441.256479924999</v>
      </c>
      <c r="T29" s="69">
        <v>28724.508869555</v>
      </c>
      <c r="U29" s="369"/>
      <c r="X29" s="70"/>
      <c r="Y29" s="70"/>
    </row>
    <row r="30" spans="1:25" ht="15" customHeight="1">
      <c r="A30" s="91"/>
      <c r="B30" s="508"/>
      <c r="C30" s="69"/>
      <c r="D30" s="69"/>
      <c r="E30" s="69"/>
      <c r="F30" s="69"/>
      <c r="G30" s="69"/>
      <c r="H30" s="69"/>
      <c r="I30" s="69"/>
      <c r="J30" s="69"/>
      <c r="K30" s="69"/>
      <c r="L30" s="69"/>
      <c r="M30" s="69"/>
      <c r="N30" s="69"/>
      <c r="O30" s="69"/>
      <c r="P30" s="69"/>
      <c r="Q30" s="69"/>
      <c r="R30" s="69"/>
      <c r="S30" s="1147"/>
      <c r="T30" s="69"/>
      <c r="U30" s="369"/>
      <c r="V30" s="70"/>
      <c r="W30" s="70"/>
      <c r="Y30" s="37"/>
    </row>
    <row r="31" spans="1:25" ht="15" customHeight="1">
      <c r="A31" s="936" t="s">
        <v>33</v>
      </c>
      <c r="B31" s="1567"/>
      <c r="C31" s="74">
        <v>6.37</v>
      </c>
      <c r="D31" s="74">
        <v>7.217749370870397</v>
      </c>
      <c r="E31" s="74">
        <v>6.7216086111383948</v>
      </c>
      <c r="F31" s="74">
        <v>7.8901260399383641</v>
      </c>
      <c r="G31" s="74">
        <v>9.86567720896217</v>
      </c>
      <c r="H31" s="74">
        <v>10.2468322124464</v>
      </c>
      <c r="I31" s="74">
        <v>10.545203813840001</v>
      </c>
      <c r="J31" s="74">
        <v>10.695556967664301</v>
      </c>
      <c r="K31" s="74">
        <v>11.199277795592799</v>
      </c>
      <c r="L31" s="74">
        <v>11.3737751391233</v>
      </c>
      <c r="M31" s="74">
        <v>11.386155297486001</v>
      </c>
      <c r="N31" s="74">
        <v>11.579777079592001</v>
      </c>
      <c r="O31" s="74">
        <v>11.6708264301047</v>
      </c>
      <c r="P31" s="74">
        <v>11.7256941831206</v>
      </c>
      <c r="Q31" s="74">
        <v>11.8242238600013</v>
      </c>
      <c r="R31" s="74">
        <v>11.97</v>
      </c>
      <c r="S31" s="1149">
        <v>10.9936495971059</v>
      </c>
      <c r="T31" s="74">
        <v>11.686881079883999</v>
      </c>
      <c r="U31" s="518"/>
      <c r="V31" s="70"/>
      <c r="W31" s="74"/>
      <c r="X31" s="70"/>
      <c r="Y31" s="70"/>
    </row>
    <row r="32" spans="1:25" ht="15" customHeight="1">
      <c r="A32" s="92" t="s">
        <v>17</v>
      </c>
      <c r="B32" s="509" t="s">
        <v>541</v>
      </c>
      <c r="C32" s="69">
        <v>6260.9485189999996</v>
      </c>
      <c r="D32" s="69">
        <v>7995.1265220969963</v>
      </c>
      <c r="E32" s="69">
        <v>7836.0663515959995</v>
      </c>
      <c r="F32" s="69">
        <v>10201.518340160999</v>
      </c>
      <c r="G32" s="69">
        <v>13889.938910094999</v>
      </c>
      <c r="H32" s="69">
        <v>14465.947544643999</v>
      </c>
      <c r="I32" s="69">
        <v>14994.437613218999</v>
      </c>
      <c r="J32" s="69">
        <v>15424.029480571</v>
      </c>
      <c r="K32" s="69">
        <v>16106.765345801001</v>
      </c>
      <c r="L32" s="69">
        <v>16369.135252759999</v>
      </c>
      <c r="M32" s="69">
        <v>16463.994119481998</v>
      </c>
      <c r="N32" s="69">
        <v>16850.010374984999</v>
      </c>
      <c r="O32" s="69">
        <v>17065.115990203001</v>
      </c>
      <c r="P32" s="69">
        <v>17215.877010197</v>
      </c>
      <c r="Q32" s="69">
        <v>17396.524166769999</v>
      </c>
      <c r="R32" s="69">
        <v>17729.490000000002</v>
      </c>
      <c r="S32" s="1147">
        <v>16369.029415053001</v>
      </c>
      <c r="T32" s="69">
        <v>17433.378294816001</v>
      </c>
      <c r="U32" s="369"/>
      <c r="X32" s="70"/>
      <c r="Y32" s="70"/>
    </row>
    <row r="33" spans="1:25" ht="15" customHeight="1">
      <c r="A33" s="89" t="s">
        <v>17</v>
      </c>
      <c r="B33" s="1568" t="s">
        <v>538</v>
      </c>
      <c r="C33" s="69">
        <v>98220.411013000004</v>
      </c>
      <c r="D33" s="69">
        <v>110770.35390510998</v>
      </c>
      <c r="E33" s="69">
        <v>116580.22364781599</v>
      </c>
      <c r="F33" s="69">
        <v>129294.744957467</v>
      </c>
      <c r="G33" s="69">
        <v>140790.52675144401</v>
      </c>
      <c r="H33" s="69">
        <v>141174.82598253901</v>
      </c>
      <c r="I33" s="69">
        <v>142192.013335386</v>
      </c>
      <c r="J33" s="69">
        <v>144209.68938038699</v>
      </c>
      <c r="K33" s="69">
        <v>143819.67873088599</v>
      </c>
      <c r="L33" s="69">
        <v>143919.983053417</v>
      </c>
      <c r="M33" s="69">
        <v>144596.60604767199</v>
      </c>
      <c r="N33" s="69">
        <v>145512.38991190199</v>
      </c>
      <c r="O33" s="69">
        <v>146220.287761146</v>
      </c>
      <c r="P33" s="69">
        <v>146821.814907808</v>
      </c>
      <c r="Q33" s="69">
        <v>147126.140140314</v>
      </c>
      <c r="R33" s="69">
        <v>148083.41</v>
      </c>
      <c r="S33" s="1147">
        <v>148895.31697792301</v>
      </c>
      <c r="T33" s="69">
        <v>149170.49446856399</v>
      </c>
      <c r="U33" s="369"/>
      <c r="X33" s="70"/>
      <c r="Y33" s="70"/>
    </row>
    <row r="34" spans="1:25" ht="15" customHeight="1">
      <c r="A34" s="89"/>
      <c r="B34" s="508"/>
      <c r="C34" s="212"/>
      <c r="D34" s="212"/>
      <c r="E34" s="212"/>
      <c r="F34" s="212"/>
      <c r="G34" s="212"/>
      <c r="H34" s="212"/>
      <c r="I34" s="212"/>
      <c r="J34" s="212"/>
      <c r="K34" s="212"/>
      <c r="L34" s="212"/>
      <c r="M34" s="212"/>
      <c r="N34" s="212"/>
      <c r="O34" s="212"/>
      <c r="P34" s="212"/>
      <c r="Q34" s="212"/>
      <c r="R34" s="212"/>
      <c r="S34" s="1150"/>
      <c r="T34" s="212"/>
      <c r="U34" s="519"/>
      <c r="W34" s="70"/>
      <c r="X34" s="70"/>
      <c r="Y34" s="70"/>
    </row>
    <row r="35" spans="1:25" ht="15" customHeight="1">
      <c r="A35" s="936" t="s">
        <v>34</v>
      </c>
      <c r="B35" s="1567"/>
      <c r="C35" s="510">
        <v>2.48</v>
      </c>
      <c r="D35" s="510">
        <v>1.8707635744886899</v>
      </c>
      <c r="E35" s="510">
        <v>1.7837474642672337</v>
      </c>
      <c r="F35" s="510">
        <v>1.73820469038104</v>
      </c>
      <c r="G35" s="510">
        <v>0.99678116759888002</v>
      </c>
      <c r="H35" s="510">
        <v>-0.34163210858744503</v>
      </c>
      <c r="I35" s="510">
        <v>0.49784600840535498</v>
      </c>
      <c r="J35" s="510">
        <v>0.88570335155188995</v>
      </c>
      <c r="K35" s="510">
        <v>0.73798327627370197</v>
      </c>
      <c r="L35" s="510">
        <v>1.0013767716634501</v>
      </c>
      <c r="M35" s="510">
        <v>1.0852915846905</v>
      </c>
      <c r="N35" s="510">
        <v>1.13027537743141</v>
      </c>
      <c r="O35" s="510">
        <v>1.20308988917886</v>
      </c>
      <c r="P35" s="510">
        <v>1.2386442943074301</v>
      </c>
      <c r="Q35" s="510">
        <v>1.25065048276972</v>
      </c>
      <c r="R35" s="510">
        <v>1.23</v>
      </c>
      <c r="S35" s="1151">
        <v>1.4447398959692099</v>
      </c>
      <c r="T35" s="510">
        <v>2.0530778028256602</v>
      </c>
      <c r="U35" s="520"/>
      <c r="V35" s="70"/>
      <c r="W35" s="74"/>
      <c r="X35" s="70"/>
      <c r="Y35" s="70"/>
    </row>
    <row r="36" spans="1:25" ht="15" customHeight="1">
      <c r="A36" s="91" t="s">
        <v>17</v>
      </c>
      <c r="B36" s="509" t="s">
        <v>542</v>
      </c>
      <c r="C36" s="69">
        <v>3371.2310950000001</v>
      </c>
      <c r="D36" s="69">
        <v>2901.0948575729999</v>
      </c>
      <c r="E36" s="69">
        <v>3004.5923691139997</v>
      </c>
      <c r="F36" s="69">
        <v>3168.774128558</v>
      </c>
      <c r="G36" s="69">
        <v>1943.5620783219999</v>
      </c>
      <c r="H36" s="69">
        <v>-665.10467294399996</v>
      </c>
      <c r="I36" s="69">
        <v>965.48353601400004</v>
      </c>
      <c r="J36" s="69">
        <v>1718.1925262120001</v>
      </c>
      <c r="K36" s="69">
        <v>1438.104615576</v>
      </c>
      <c r="L36" s="69">
        <v>1952.742065525</v>
      </c>
      <c r="M36" s="69">
        <v>2130.8351903359999</v>
      </c>
      <c r="N36" s="69">
        <v>2234.4104959430001</v>
      </c>
      <c r="O36" s="69">
        <v>2395.4241035099999</v>
      </c>
      <c r="P36" s="69">
        <v>2479.2979256260001</v>
      </c>
      <c r="Q36" s="69">
        <v>2517.4372439509998</v>
      </c>
      <c r="R36" s="69">
        <v>2490.94</v>
      </c>
      <c r="S36" s="1147">
        <v>2956.4198013209998</v>
      </c>
      <c r="T36" s="69">
        <v>4181.3086490160003</v>
      </c>
      <c r="U36" s="369"/>
      <c r="X36" s="70"/>
      <c r="Y36" s="70"/>
    </row>
    <row r="37" spans="1:25" ht="15" customHeight="1">
      <c r="A37" s="89" t="s">
        <v>17</v>
      </c>
      <c r="B37" s="1568" t="s">
        <v>543</v>
      </c>
      <c r="C37" s="69">
        <v>135692.92267999999</v>
      </c>
      <c r="D37" s="69">
        <v>155075.44069890902</v>
      </c>
      <c r="E37" s="69">
        <v>168442.69882947198</v>
      </c>
      <c r="F37" s="69">
        <v>182301.552060785</v>
      </c>
      <c r="G37" s="69">
        <v>194983.82809576899</v>
      </c>
      <c r="H37" s="69">
        <v>194684.47380254301</v>
      </c>
      <c r="I37" s="69">
        <v>193932.16370389899</v>
      </c>
      <c r="J37" s="69">
        <v>193991.87359983</v>
      </c>
      <c r="K37" s="69">
        <v>194869.53997622</v>
      </c>
      <c r="L37" s="69">
        <v>195005.728191715</v>
      </c>
      <c r="M37" s="69">
        <v>196337.57603894701</v>
      </c>
      <c r="N37" s="69">
        <v>197687.26635634399</v>
      </c>
      <c r="O37" s="69">
        <v>199105.995741094</v>
      </c>
      <c r="P37" s="69">
        <v>200162.22066499401</v>
      </c>
      <c r="Q37" s="69">
        <v>201290.23085457299</v>
      </c>
      <c r="R37" s="69">
        <v>202484.58</v>
      </c>
      <c r="S37" s="1147">
        <v>204633.360618707</v>
      </c>
      <c r="T37" s="69">
        <v>203660.50635106201</v>
      </c>
      <c r="U37" s="369"/>
      <c r="X37" s="70"/>
      <c r="Y37" s="70"/>
    </row>
    <row r="38" spans="1:25" ht="15" customHeight="1">
      <c r="A38" s="89"/>
      <c r="B38" s="1568"/>
      <c r="C38" s="212"/>
      <c r="D38" s="212"/>
      <c r="E38" s="212"/>
      <c r="F38" s="212"/>
      <c r="G38" s="212"/>
      <c r="H38" s="212"/>
      <c r="I38" s="212"/>
      <c r="J38" s="212"/>
      <c r="K38" s="212"/>
      <c r="L38" s="212"/>
      <c r="M38" s="212"/>
      <c r="N38" s="212"/>
      <c r="O38" s="212"/>
      <c r="P38" s="212"/>
      <c r="Q38" s="212"/>
      <c r="R38" s="212"/>
      <c r="S38" s="1150"/>
      <c r="T38" s="212"/>
      <c r="U38" s="519"/>
      <c r="V38" s="70"/>
      <c r="W38" s="70"/>
      <c r="X38" s="70"/>
      <c r="Y38" s="70"/>
    </row>
    <row r="39" spans="1:25" ht="15" customHeight="1">
      <c r="A39" s="936" t="s">
        <v>35</v>
      </c>
      <c r="B39" s="511"/>
      <c r="C39" s="74">
        <v>22.24</v>
      </c>
      <c r="D39" s="74">
        <v>16.395453607502784</v>
      </c>
      <c r="E39" s="74">
        <v>15.765019709497174</v>
      </c>
      <c r="F39" s="74">
        <v>15.388453967388999</v>
      </c>
      <c r="G39" s="74">
        <v>8.7357859132560396</v>
      </c>
      <c r="H39" s="74">
        <v>-2.9842466988780898</v>
      </c>
      <c r="I39" s="74">
        <v>4.3256463358542696</v>
      </c>
      <c r="J39" s="74">
        <v>7.6608842781391102</v>
      </c>
      <c r="K39" s="74">
        <v>6.3746006917978999</v>
      </c>
      <c r="L39" s="74">
        <v>8.6288697366599791</v>
      </c>
      <c r="M39" s="74">
        <v>9.3615027062017901</v>
      </c>
      <c r="N39" s="74">
        <v>9.7816221840960793</v>
      </c>
      <c r="O39" s="74">
        <v>10.4131599066998</v>
      </c>
      <c r="P39" s="74">
        <v>10.7385634098229</v>
      </c>
      <c r="Q39" s="74">
        <v>10.8815617582071</v>
      </c>
      <c r="R39" s="74">
        <v>10.71</v>
      </c>
      <c r="S39" s="1149">
        <v>12.6993038468928</v>
      </c>
      <c r="T39" s="74">
        <v>17.928119392758401</v>
      </c>
      <c r="U39" s="518"/>
      <c r="V39" s="70"/>
      <c r="W39" s="74"/>
      <c r="X39" s="70"/>
      <c r="Y39" s="70"/>
    </row>
    <row r="40" spans="1:25" ht="15" customHeight="1">
      <c r="A40" s="89" t="s">
        <v>17</v>
      </c>
      <c r="B40" s="1568" t="s">
        <v>542</v>
      </c>
      <c r="C40" s="69">
        <v>3371.2310950000001</v>
      </c>
      <c r="D40" s="69">
        <v>2901.0948575729999</v>
      </c>
      <c r="E40" s="69">
        <v>3004.5923691139997</v>
      </c>
      <c r="F40" s="69">
        <v>3168.774128558</v>
      </c>
      <c r="G40" s="69">
        <v>1943.5620783219999</v>
      </c>
      <c r="H40" s="69">
        <v>-665.10467294399996</v>
      </c>
      <c r="I40" s="69">
        <v>965.48353601400004</v>
      </c>
      <c r="J40" s="69">
        <v>1718.1925262120001</v>
      </c>
      <c r="K40" s="69">
        <v>1438.104615576</v>
      </c>
      <c r="L40" s="69">
        <v>1952.742065525</v>
      </c>
      <c r="M40" s="69">
        <v>2130.8351903359999</v>
      </c>
      <c r="N40" s="69">
        <v>2234.4104959430001</v>
      </c>
      <c r="O40" s="69">
        <v>2395.4241035099999</v>
      </c>
      <c r="P40" s="69">
        <v>2479.2979256260001</v>
      </c>
      <c r="Q40" s="69">
        <v>2517.4372439509998</v>
      </c>
      <c r="R40" s="69">
        <v>2490.94</v>
      </c>
      <c r="S40" s="1147">
        <v>2956.4198013209998</v>
      </c>
      <c r="T40" s="69">
        <v>4181.3086490160003</v>
      </c>
      <c r="U40" s="369"/>
      <c r="X40" s="70"/>
      <c r="Y40" s="70"/>
    </row>
    <row r="41" spans="1:25" ht="15" customHeight="1">
      <c r="A41" s="89" t="s">
        <v>17</v>
      </c>
      <c r="B41" s="511" t="s">
        <v>535</v>
      </c>
      <c r="C41" s="69">
        <v>12920.731914</v>
      </c>
      <c r="D41" s="69">
        <v>15008.441221874999</v>
      </c>
      <c r="E41" s="69">
        <v>16144.310641538001</v>
      </c>
      <c r="F41" s="69">
        <v>17440.446574975002</v>
      </c>
      <c r="G41" s="69">
        <v>18913.778681291999</v>
      </c>
      <c r="H41" s="69">
        <v>18937.175691291999</v>
      </c>
      <c r="I41" s="69">
        <v>18947.690387078001</v>
      </c>
      <c r="J41" s="69">
        <v>19018.680547710999</v>
      </c>
      <c r="K41" s="69">
        <v>19117.769018158</v>
      </c>
      <c r="L41" s="69">
        <v>19151.16803619</v>
      </c>
      <c r="M41" s="69">
        <v>19241.254556190001</v>
      </c>
      <c r="N41" s="69">
        <v>19322.480542189998</v>
      </c>
      <c r="O41" s="69">
        <v>19483.84931419</v>
      </c>
      <c r="P41" s="69">
        <v>19572.623302190001</v>
      </c>
      <c r="Q41" s="69">
        <v>19623.998804659001</v>
      </c>
      <c r="R41" s="69">
        <v>19743.22</v>
      </c>
      <c r="S41" s="1147">
        <v>19815.882193656002</v>
      </c>
      <c r="T41" s="69">
        <v>19845.235193656001</v>
      </c>
      <c r="U41" s="369"/>
      <c r="X41" s="70"/>
      <c r="Y41" s="70"/>
    </row>
    <row r="42" spans="1:25" ht="15" customHeight="1" thickBot="1">
      <c r="A42" s="521" t="s">
        <v>17</v>
      </c>
      <c r="B42" s="522" t="s">
        <v>544</v>
      </c>
      <c r="C42" s="516">
        <v>2240.6313890000001</v>
      </c>
      <c r="D42" s="516">
        <v>2686.0668229979992</v>
      </c>
      <c r="E42" s="516">
        <v>2914.2914057779999</v>
      </c>
      <c r="F42" s="516">
        <v>3151.4474208299998</v>
      </c>
      <c r="G42" s="516">
        <v>3334.5009540040001</v>
      </c>
      <c r="H42" s="516">
        <v>3350.0123348870002</v>
      </c>
      <c r="I42" s="516">
        <v>3372.2928258659999</v>
      </c>
      <c r="J42" s="516">
        <v>3409.4421575880001</v>
      </c>
      <c r="K42" s="516">
        <v>3442.1478316359999</v>
      </c>
      <c r="L42" s="516">
        <v>3479.1662383990001</v>
      </c>
      <c r="M42" s="516">
        <v>3520.4243879860001</v>
      </c>
      <c r="N42" s="516">
        <v>3520.4636432430002</v>
      </c>
      <c r="O42" s="516">
        <v>3519.966290032</v>
      </c>
      <c r="P42" s="516">
        <v>3515.175605419</v>
      </c>
      <c r="Q42" s="516">
        <v>3510.890284697</v>
      </c>
      <c r="R42" s="516">
        <v>3513.62</v>
      </c>
      <c r="S42" s="1148">
        <v>3464.2899871549998</v>
      </c>
      <c r="T42" s="516">
        <v>3477.3931167340002</v>
      </c>
      <c r="U42" s="517"/>
      <c r="V42" s="67"/>
      <c r="X42" s="71"/>
      <c r="Y42" s="70"/>
    </row>
    <row r="43" spans="1:25" ht="26.25" hidden="1" customHeight="1" thickBot="1">
      <c r="A43" s="1030" t="s">
        <v>12</v>
      </c>
      <c r="B43" s="1031" t="s">
        <v>240</v>
      </c>
      <c r="C43" s="512"/>
      <c r="D43" s="512"/>
      <c r="E43" s="512"/>
      <c r="F43" s="512"/>
      <c r="G43" s="512"/>
      <c r="H43" s="512"/>
      <c r="I43" s="512"/>
      <c r="J43" s="512"/>
      <c r="K43" s="512"/>
      <c r="L43" s="512"/>
      <c r="M43" s="512"/>
      <c r="N43" s="512"/>
      <c r="O43" s="512"/>
      <c r="P43" s="512"/>
      <c r="Q43" s="512"/>
      <c r="R43" s="512"/>
      <c r="S43" s="512"/>
      <c r="T43" s="512"/>
      <c r="U43" s="1032"/>
      <c r="V43" s="67"/>
      <c r="X43" s="71"/>
      <c r="Y43" s="70"/>
    </row>
    <row r="44" spans="1:25" ht="75" customHeight="1">
      <c r="A44" s="1268" t="s">
        <v>728</v>
      </c>
      <c r="B44" s="1269"/>
      <c r="C44" s="1269"/>
      <c r="D44" s="1269"/>
      <c r="E44" s="1269"/>
      <c r="F44" s="1269"/>
      <c r="G44" s="1269"/>
      <c r="H44" s="1269"/>
      <c r="I44" s="1269"/>
      <c r="J44" s="1269"/>
      <c r="K44" s="1269"/>
      <c r="L44" s="1269"/>
      <c r="M44" s="1269"/>
      <c r="N44" s="1269"/>
      <c r="O44" s="1269"/>
      <c r="P44" s="1269"/>
      <c r="Q44" s="1269"/>
      <c r="R44" s="1269"/>
      <c r="S44" s="1269"/>
      <c r="T44" s="1269"/>
      <c r="U44" s="1270"/>
    </row>
    <row r="45" spans="1:25" ht="22.35" customHeight="1">
      <c r="A45" s="1306" t="s">
        <v>480</v>
      </c>
      <c r="B45" s="1562"/>
      <c r="C45" s="1430" t="s">
        <v>277</v>
      </c>
      <c r="D45" s="1307" t="s">
        <v>842</v>
      </c>
      <c r="E45" s="1208">
        <v>2021</v>
      </c>
      <c r="F45" s="1208">
        <v>2022</v>
      </c>
      <c r="G45" s="1317">
        <v>2023</v>
      </c>
      <c r="H45" s="1302">
        <v>2024</v>
      </c>
      <c r="I45" s="1302"/>
      <c r="J45" s="1302"/>
      <c r="K45" s="1302"/>
      <c r="L45" s="1302"/>
      <c r="M45" s="1302"/>
      <c r="N45" s="1302"/>
      <c r="O45" s="1302"/>
      <c r="P45" s="1302"/>
      <c r="Q45" s="1302"/>
      <c r="R45" s="1302"/>
      <c r="S45" s="1302"/>
      <c r="T45" s="1302">
        <v>2025</v>
      </c>
      <c r="U45" s="1303"/>
    </row>
    <row r="46" spans="1:25" ht="22.35" customHeight="1">
      <c r="A46" s="1306"/>
      <c r="B46" s="1562"/>
      <c r="C46" s="1430"/>
      <c r="D46" s="1308"/>
      <c r="E46" s="1430"/>
      <c r="F46" s="1208"/>
      <c r="G46" s="1317"/>
      <c r="H46" s="897" t="s">
        <v>0</v>
      </c>
      <c r="I46" s="897" t="s">
        <v>1</v>
      </c>
      <c r="J46" s="897" t="s">
        <v>2</v>
      </c>
      <c r="K46" s="897" t="s">
        <v>3</v>
      </c>
      <c r="L46" s="897" t="s">
        <v>4</v>
      </c>
      <c r="M46" s="897" t="s">
        <v>5</v>
      </c>
      <c r="N46" s="898" t="s">
        <v>6</v>
      </c>
      <c r="O46" s="897" t="s">
        <v>267</v>
      </c>
      <c r="P46" s="898" t="s">
        <v>7</v>
      </c>
      <c r="Q46" s="898" t="s">
        <v>13</v>
      </c>
      <c r="R46" s="898" t="s">
        <v>14</v>
      </c>
      <c r="S46" s="898" t="s">
        <v>913</v>
      </c>
      <c r="T46" s="898" t="s">
        <v>0</v>
      </c>
      <c r="U46" s="1068"/>
    </row>
    <row r="47" spans="1:25" ht="17.100000000000001" customHeight="1">
      <c r="A47" s="93" t="s">
        <v>18</v>
      </c>
      <c r="B47" s="1569" t="s">
        <v>37</v>
      </c>
      <c r="C47" s="69">
        <v>18593.265336</v>
      </c>
      <c r="D47" s="69">
        <v>20369.597209991989</v>
      </c>
      <c r="E47" s="69">
        <v>21788.422468606001</v>
      </c>
      <c r="F47" s="69">
        <v>23098.368529333999</v>
      </c>
      <c r="G47" s="69">
        <v>23447.159477399</v>
      </c>
      <c r="H47" s="69">
        <v>23641.792938627001</v>
      </c>
      <c r="I47" s="69">
        <v>23658.360120063</v>
      </c>
      <c r="J47" s="69">
        <v>23774.362046384998</v>
      </c>
      <c r="K47" s="69">
        <v>23929.068066747001</v>
      </c>
      <c r="L47" s="69">
        <v>23797.422094563</v>
      </c>
      <c r="M47" s="69">
        <v>23760.046484379</v>
      </c>
      <c r="N47" s="69">
        <v>23904.807285873001</v>
      </c>
      <c r="O47" s="69">
        <v>24174.655291374002</v>
      </c>
      <c r="P47" s="69">
        <v>24306.272354597</v>
      </c>
      <c r="Q47" s="69">
        <v>24482.830949251998</v>
      </c>
      <c r="R47" s="69">
        <v>23965.100612861999</v>
      </c>
      <c r="S47" s="1147">
        <v>24333.278218545001</v>
      </c>
      <c r="T47" s="69">
        <v>24269.313108874001</v>
      </c>
      <c r="U47" s="369"/>
      <c r="V47" s="1119"/>
      <c r="Y47" s="37"/>
    </row>
    <row r="48" spans="1:25" ht="17.100000000000001" customHeight="1">
      <c r="A48" s="93" t="s">
        <v>19</v>
      </c>
      <c r="B48" s="1569" t="s">
        <v>38</v>
      </c>
      <c r="C48" s="69">
        <v>4383.2727400000003</v>
      </c>
      <c r="D48" s="69">
        <v>5152.1381017490012</v>
      </c>
      <c r="E48" s="69">
        <v>6121.0246946119996</v>
      </c>
      <c r="F48" s="69">
        <v>6939.7449642539996</v>
      </c>
      <c r="G48" s="69">
        <v>7711.1794369919999</v>
      </c>
      <c r="H48" s="69">
        <v>7731.9611445740002</v>
      </c>
      <c r="I48" s="69">
        <v>7648.6399883929998</v>
      </c>
      <c r="J48" s="69">
        <v>7701.493027341</v>
      </c>
      <c r="K48" s="69">
        <v>7770.5328193360001</v>
      </c>
      <c r="L48" s="69">
        <v>7750.3150391859999</v>
      </c>
      <c r="M48" s="69">
        <v>7825.3285820450001</v>
      </c>
      <c r="N48" s="69">
        <v>7944.0225022200002</v>
      </c>
      <c r="O48" s="69">
        <v>7960.8806523920002</v>
      </c>
      <c r="P48" s="69">
        <v>7976.895900001</v>
      </c>
      <c r="Q48" s="69">
        <v>7948.9030372690004</v>
      </c>
      <c r="R48" s="69">
        <v>8687.4771842530008</v>
      </c>
      <c r="S48" s="1147">
        <v>9101.3238779469993</v>
      </c>
      <c r="T48" s="69">
        <v>9041.8956097989994</v>
      </c>
      <c r="U48" s="369"/>
      <c r="V48" s="1119"/>
      <c r="Y48" s="37"/>
    </row>
    <row r="49" spans="1:25" ht="17.100000000000001" customHeight="1">
      <c r="A49" s="93" t="s">
        <v>20</v>
      </c>
      <c r="B49" s="1569" t="s">
        <v>39</v>
      </c>
      <c r="C49" s="69">
        <v>2737.1681560000002</v>
      </c>
      <c r="D49" s="69">
        <v>3458.5648518070002</v>
      </c>
      <c r="E49" s="69">
        <v>3993.0149993670002</v>
      </c>
      <c r="F49" s="69">
        <v>5011.4804775900002</v>
      </c>
      <c r="G49" s="69">
        <v>5557.1706238890001</v>
      </c>
      <c r="H49" s="69">
        <v>5514.1776810279998</v>
      </c>
      <c r="I49" s="69">
        <v>5512.1358119209999</v>
      </c>
      <c r="J49" s="69">
        <v>5649.2968089260003</v>
      </c>
      <c r="K49" s="69">
        <v>5642.408281426</v>
      </c>
      <c r="L49" s="69">
        <v>5629.1287003030002</v>
      </c>
      <c r="M49" s="69">
        <v>5738.3246189849997</v>
      </c>
      <c r="N49" s="69">
        <v>5702.388224931</v>
      </c>
      <c r="O49" s="69">
        <v>5778.0289750649999</v>
      </c>
      <c r="P49" s="69">
        <v>5752.6987873369999</v>
      </c>
      <c r="Q49" s="69">
        <v>5865.955436149</v>
      </c>
      <c r="R49" s="69">
        <v>5915.7329052229998</v>
      </c>
      <c r="S49" s="1147">
        <v>5912.8149186270002</v>
      </c>
      <c r="T49" s="69">
        <v>5829.4352837369997</v>
      </c>
      <c r="U49" s="369"/>
      <c r="V49" s="1119"/>
      <c r="Y49" s="37"/>
    </row>
    <row r="50" spans="1:25" ht="17.100000000000001" customHeight="1">
      <c r="A50" s="93" t="s">
        <v>22</v>
      </c>
      <c r="B50" s="1569" t="s">
        <v>40</v>
      </c>
      <c r="C50" s="69">
        <v>6388.6695399999999</v>
      </c>
      <c r="D50" s="69">
        <v>7606.761903675997</v>
      </c>
      <c r="E50" s="69">
        <v>8243.6701617870003</v>
      </c>
      <c r="F50" s="69">
        <v>8675.4233678100009</v>
      </c>
      <c r="G50" s="69">
        <v>8787.0425240799996</v>
      </c>
      <c r="H50" s="69">
        <v>8691.7676342930008</v>
      </c>
      <c r="I50" s="69">
        <v>8684.638481815</v>
      </c>
      <c r="J50" s="69">
        <v>8691.1814438990004</v>
      </c>
      <c r="K50" s="69">
        <v>8701.761075249</v>
      </c>
      <c r="L50" s="69">
        <v>8758.4945351379993</v>
      </c>
      <c r="M50" s="69">
        <v>8786.6220685040007</v>
      </c>
      <c r="N50" s="69">
        <v>8869.9846334659997</v>
      </c>
      <c r="O50" s="69">
        <v>8873.9846190709995</v>
      </c>
      <c r="P50" s="69">
        <v>8846.4385293159994</v>
      </c>
      <c r="Q50" s="69">
        <v>8797.3029240609994</v>
      </c>
      <c r="R50" s="69">
        <v>8820.6954671410003</v>
      </c>
      <c r="S50" s="1147">
        <v>8942.1140544720001</v>
      </c>
      <c r="T50" s="69">
        <v>8808.2796354210004</v>
      </c>
      <c r="U50" s="369"/>
      <c r="V50" s="1119"/>
      <c r="Y50" s="37"/>
    </row>
    <row r="51" spans="1:25" ht="17.100000000000001" customHeight="1">
      <c r="A51" s="93" t="s">
        <v>23</v>
      </c>
      <c r="B51" s="1569" t="s">
        <v>41</v>
      </c>
      <c r="C51" s="69">
        <v>31269.247428999999</v>
      </c>
      <c r="D51" s="69">
        <v>37674.586940622001</v>
      </c>
      <c r="E51" s="69">
        <v>41005.811795408001</v>
      </c>
      <c r="F51" s="69">
        <v>45856.343531676997</v>
      </c>
      <c r="G51" s="69">
        <v>47223.718595343998</v>
      </c>
      <c r="H51" s="69">
        <v>46948.089115048002</v>
      </c>
      <c r="I51" s="69">
        <v>46640.186619530999</v>
      </c>
      <c r="J51" s="69">
        <v>46125.799370571003</v>
      </c>
      <c r="K51" s="69">
        <v>46320.581489053999</v>
      </c>
      <c r="L51" s="69">
        <v>46238.047620124999</v>
      </c>
      <c r="M51" s="69">
        <v>46303.560218241</v>
      </c>
      <c r="N51" s="69">
        <v>46752.524208706003</v>
      </c>
      <c r="O51" s="69">
        <v>47211.564355734998</v>
      </c>
      <c r="P51" s="69">
        <v>47515.407649731002</v>
      </c>
      <c r="Q51" s="69">
        <v>47773.597645219998</v>
      </c>
      <c r="R51" s="69">
        <v>47825.525023255002</v>
      </c>
      <c r="S51" s="1147">
        <v>48021.119742356001</v>
      </c>
      <c r="T51" s="69">
        <v>47457.741157436998</v>
      </c>
      <c r="U51" s="369"/>
      <c r="V51" s="1119"/>
      <c r="Y51" s="37"/>
    </row>
    <row r="52" spans="1:25" ht="17.100000000000001" customHeight="1">
      <c r="A52" s="93" t="s">
        <v>24</v>
      </c>
      <c r="B52" s="1569" t="s">
        <v>42</v>
      </c>
      <c r="C52" s="69">
        <v>14001.562115999999</v>
      </c>
      <c r="D52" s="69">
        <v>16241.827583737992</v>
      </c>
      <c r="E52" s="69">
        <v>17629.124718596999</v>
      </c>
      <c r="F52" s="69">
        <v>19020.948277241001</v>
      </c>
      <c r="G52" s="69">
        <v>22629.343376715999</v>
      </c>
      <c r="H52" s="69">
        <v>22477.107514069001</v>
      </c>
      <c r="I52" s="69">
        <v>22539.635305435</v>
      </c>
      <c r="J52" s="69">
        <v>22361.005719632001</v>
      </c>
      <c r="K52" s="69">
        <v>22394.076985378</v>
      </c>
      <c r="L52" s="69">
        <v>22470.882904476999</v>
      </c>
      <c r="M52" s="69">
        <v>22729.106400809</v>
      </c>
      <c r="N52" s="69">
        <v>22838.392749677001</v>
      </c>
      <c r="O52" s="69">
        <v>23061.251740861</v>
      </c>
      <c r="P52" s="69">
        <v>23221.41762977</v>
      </c>
      <c r="Q52" s="69">
        <v>23259.275483988</v>
      </c>
      <c r="R52" s="69">
        <v>23406.523323268</v>
      </c>
      <c r="S52" s="1147">
        <v>23679.131227847</v>
      </c>
      <c r="T52" s="69">
        <v>23513.9996235</v>
      </c>
      <c r="U52" s="369"/>
      <c r="V52" s="1119"/>
      <c r="Y52" s="37"/>
    </row>
    <row r="53" spans="1:25" ht="17.100000000000001" customHeight="1">
      <c r="A53" s="93" t="s">
        <v>25</v>
      </c>
      <c r="B53" s="1569" t="s">
        <v>43</v>
      </c>
      <c r="C53" s="69">
        <v>91.375615999999994</v>
      </c>
      <c r="D53" s="69">
        <v>105.56117285799999</v>
      </c>
      <c r="E53" s="69">
        <v>117.55789926200001</v>
      </c>
      <c r="F53" s="69">
        <v>135.228425878</v>
      </c>
      <c r="G53" s="69">
        <v>176.58372468499999</v>
      </c>
      <c r="H53" s="69">
        <v>181.97946235800001</v>
      </c>
      <c r="I53" s="69">
        <v>186.16892683399999</v>
      </c>
      <c r="J53" s="69">
        <v>193.54360054599999</v>
      </c>
      <c r="K53" s="69">
        <v>183.77829572799999</v>
      </c>
      <c r="L53" s="69">
        <v>185.39308301200001</v>
      </c>
      <c r="M53" s="69">
        <v>188.48152372199999</v>
      </c>
      <c r="N53" s="69">
        <v>187.68775457000001</v>
      </c>
      <c r="O53" s="69">
        <v>195.030079234</v>
      </c>
      <c r="P53" s="69">
        <v>193.701728465</v>
      </c>
      <c r="Q53" s="69">
        <v>195.54559191499999</v>
      </c>
      <c r="R53" s="69">
        <v>199.173672573</v>
      </c>
      <c r="S53" s="1147">
        <v>206.48313222799999</v>
      </c>
      <c r="T53" s="69">
        <v>209.72350527099999</v>
      </c>
      <c r="U53" s="369"/>
      <c r="V53" s="1119"/>
      <c r="Y53" s="37"/>
    </row>
    <row r="54" spans="1:25" ht="17.100000000000001" customHeight="1">
      <c r="A54" s="93" t="s">
        <v>26</v>
      </c>
      <c r="B54" s="1569" t="s">
        <v>44</v>
      </c>
      <c r="C54" s="69">
        <v>908.53249500000004</v>
      </c>
      <c r="D54" s="69">
        <v>1091.3135153669998</v>
      </c>
      <c r="E54" s="69">
        <v>1196.9689225320001</v>
      </c>
      <c r="F54" s="69">
        <v>1261.1620148659999</v>
      </c>
      <c r="G54" s="69">
        <v>1386.4745194669999</v>
      </c>
      <c r="H54" s="69">
        <v>1407.543660654</v>
      </c>
      <c r="I54" s="69">
        <v>1407.7451182340001</v>
      </c>
      <c r="J54" s="69">
        <v>1383.222834742</v>
      </c>
      <c r="K54" s="69">
        <v>1375.501007823</v>
      </c>
      <c r="L54" s="69">
        <v>1380.6855691660001</v>
      </c>
      <c r="M54" s="69">
        <v>1395.6841372680001</v>
      </c>
      <c r="N54" s="69">
        <v>1386.6644190219999</v>
      </c>
      <c r="O54" s="69">
        <v>1404.137414027</v>
      </c>
      <c r="P54" s="69">
        <v>1405.0458617480001</v>
      </c>
      <c r="Q54" s="69">
        <v>1402.8289401219999</v>
      </c>
      <c r="R54" s="69">
        <v>1399.3450435249999</v>
      </c>
      <c r="S54" s="1147">
        <v>1303.2524105949999</v>
      </c>
      <c r="T54" s="69">
        <v>1316.919081064</v>
      </c>
      <c r="U54" s="369"/>
      <c r="V54" s="1119"/>
      <c r="Y54" s="37"/>
    </row>
    <row r="55" spans="1:25" ht="17.100000000000001" customHeight="1">
      <c r="A55" s="94" t="s">
        <v>27</v>
      </c>
      <c r="B55" s="1570" t="s">
        <v>45</v>
      </c>
      <c r="C55" s="69">
        <v>262.01781799999998</v>
      </c>
      <c r="D55" s="69">
        <v>242.26685685399997</v>
      </c>
      <c r="E55" s="69">
        <v>90.835703816999995</v>
      </c>
      <c r="F55" s="69">
        <v>93.075991568000006</v>
      </c>
      <c r="G55" s="69">
        <v>49.308385373999997</v>
      </c>
      <c r="H55" s="69">
        <v>47.965164788999999</v>
      </c>
      <c r="I55" s="69">
        <v>47.316798984000002</v>
      </c>
      <c r="J55" s="69">
        <v>44.241251796</v>
      </c>
      <c r="K55" s="69">
        <v>42.233403139000004</v>
      </c>
      <c r="L55" s="69">
        <v>43.254818565999997</v>
      </c>
      <c r="M55" s="69">
        <v>43.228196652999998</v>
      </c>
      <c r="N55" s="69">
        <v>45.599475589000001</v>
      </c>
      <c r="O55" s="69">
        <v>44.878553078000003</v>
      </c>
      <c r="P55" s="69">
        <v>43.987204224000003</v>
      </c>
      <c r="Q55" s="69">
        <v>44.635261237999998</v>
      </c>
      <c r="R55" s="69">
        <v>44.818558047000003</v>
      </c>
      <c r="S55" s="69">
        <v>44.21293558</v>
      </c>
      <c r="T55" s="69">
        <v>46.486335937</v>
      </c>
      <c r="U55" s="369"/>
      <c r="V55" s="1119"/>
      <c r="Y55" s="37"/>
    </row>
    <row r="56" spans="1:25" ht="17.100000000000001" customHeight="1">
      <c r="A56" s="94" t="s">
        <v>28</v>
      </c>
      <c r="B56" s="1570" t="s">
        <v>46</v>
      </c>
      <c r="C56" s="69">
        <v>1642.286049</v>
      </c>
      <c r="D56" s="69">
        <v>1901.3638798640004</v>
      </c>
      <c r="E56" s="69">
        <v>2076.4118020989999</v>
      </c>
      <c r="F56" s="69">
        <v>2224.6171537320001</v>
      </c>
      <c r="G56" s="69">
        <v>2429.5823096499998</v>
      </c>
      <c r="H56" s="69">
        <v>2463.4421208220001</v>
      </c>
      <c r="I56" s="69">
        <v>2471.133557784</v>
      </c>
      <c r="J56" s="69">
        <v>2474.7114653690001</v>
      </c>
      <c r="K56" s="69">
        <v>2492.484223597</v>
      </c>
      <c r="L56" s="69">
        <v>2499.3615671010002</v>
      </c>
      <c r="M56" s="69">
        <v>2503.6878366360002</v>
      </c>
      <c r="N56" s="69">
        <v>2553.4682096420001</v>
      </c>
      <c r="O56" s="69">
        <v>2563.9260917360002</v>
      </c>
      <c r="P56" s="69">
        <v>2592.3223056209999</v>
      </c>
      <c r="Q56" s="69">
        <v>2610.5468803570002</v>
      </c>
      <c r="R56" s="69">
        <v>2625.8589327139998</v>
      </c>
      <c r="S56" s="1147">
        <v>2632.732896819</v>
      </c>
      <c r="T56" s="69">
        <v>2641.238694268</v>
      </c>
      <c r="U56" s="369"/>
      <c r="V56" s="1119"/>
      <c r="Y56" s="37"/>
    </row>
    <row r="57" spans="1:25" ht="17.100000000000001" customHeight="1">
      <c r="A57" s="93" t="s">
        <v>119</v>
      </c>
      <c r="B57" s="1569" t="s">
        <v>47</v>
      </c>
      <c r="C57" s="69">
        <v>1767.580817</v>
      </c>
      <c r="D57" s="69">
        <v>1902.430630798</v>
      </c>
      <c r="E57" s="69">
        <v>1985.1520322199999</v>
      </c>
      <c r="F57" s="69">
        <v>2040.6998331740001</v>
      </c>
      <c r="G57" s="69">
        <v>2029.5896028879999</v>
      </c>
      <c r="H57" s="69">
        <v>2013.8798730359999</v>
      </c>
      <c r="I57" s="69">
        <v>1988.457892052</v>
      </c>
      <c r="J57" s="69">
        <v>1930.625853176</v>
      </c>
      <c r="K57" s="69">
        <v>1949.0052679779999</v>
      </c>
      <c r="L57" s="69">
        <v>1968.0758143099999</v>
      </c>
      <c r="M57" s="69">
        <v>1981.9257851530001</v>
      </c>
      <c r="N57" s="69">
        <v>1997.9719987799999</v>
      </c>
      <c r="O57" s="69">
        <v>2004.081279236</v>
      </c>
      <c r="P57" s="69">
        <v>2029.4124192090001</v>
      </c>
      <c r="Q57" s="69">
        <v>1965.3437995029999</v>
      </c>
      <c r="R57" s="69">
        <v>1987.394557074</v>
      </c>
      <c r="S57" s="1147">
        <v>2041.827020597</v>
      </c>
      <c r="T57" s="69">
        <v>2036.979109548</v>
      </c>
      <c r="U57" s="369"/>
      <c r="V57" s="1119"/>
      <c r="Y57" s="37"/>
    </row>
    <row r="58" spans="1:25" ht="17.100000000000001" customHeight="1">
      <c r="A58" s="93" t="s">
        <v>81</v>
      </c>
      <c r="B58" s="1569" t="s">
        <v>48</v>
      </c>
      <c r="C58" s="69">
        <v>1340.099193</v>
      </c>
      <c r="D58" s="69">
        <v>1473.3481833669996</v>
      </c>
      <c r="E58" s="69">
        <v>1828.457519067</v>
      </c>
      <c r="F58" s="69">
        <v>1963.0111231650001</v>
      </c>
      <c r="G58" s="69">
        <v>2136.2368822610001</v>
      </c>
      <c r="H58" s="69">
        <v>2115.2316855180002</v>
      </c>
      <c r="I58" s="69">
        <v>2090.2634903789999</v>
      </c>
      <c r="J58" s="69">
        <v>2093.48281886</v>
      </c>
      <c r="K58" s="69">
        <v>2118.549322676</v>
      </c>
      <c r="L58" s="69">
        <v>2109.3794380119998</v>
      </c>
      <c r="M58" s="69">
        <v>2127.5144068620002</v>
      </c>
      <c r="N58" s="69">
        <v>2182.175278914</v>
      </c>
      <c r="O58" s="69">
        <v>2165.701288234</v>
      </c>
      <c r="P58" s="69">
        <v>2149.9621529289998</v>
      </c>
      <c r="Q58" s="69">
        <v>2183.2624099730001</v>
      </c>
      <c r="R58" s="69">
        <v>2205.2665620879998</v>
      </c>
      <c r="S58" s="69">
        <v>2221.8375203189999</v>
      </c>
      <c r="T58" s="69">
        <v>2185.2667029099998</v>
      </c>
      <c r="U58" s="369"/>
      <c r="V58" s="1119"/>
      <c r="Y58" s="37"/>
    </row>
    <row r="59" spans="1:25" ht="17.100000000000001" customHeight="1">
      <c r="A59" s="93" t="s">
        <v>82</v>
      </c>
      <c r="B59" s="1569" t="s">
        <v>49</v>
      </c>
      <c r="C59" s="69">
        <v>6925.9285520000003</v>
      </c>
      <c r="D59" s="69">
        <v>7453.3793534939996</v>
      </c>
      <c r="E59" s="69">
        <v>7666.7210049739997</v>
      </c>
      <c r="F59" s="69">
        <v>8519.4432770130006</v>
      </c>
      <c r="G59" s="69">
        <v>9912.1892677689993</v>
      </c>
      <c r="H59" s="69">
        <v>10117.49613505</v>
      </c>
      <c r="I59" s="69">
        <v>10160.547811506</v>
      </c>
      <c r="J59" s="69">
        <v>10367.355601142999</v>
      </c>
      <c r="K59" s="69">
        <v>10477.026026371999</v>
      </c>
      <c r="L59" s="69">
        <v>10549.040622596</v>
      </c>
      <c r="M59" s="69">
        <v>10826.52335243</v>
      </c>
      <c r="N59" s="69">
        <v>10988.308736585001</v>
      </c>
      <c r="O59" s="69">
        <v>11145.03117181</v>
      </c>
      <c r="P59" s="69">
        <v>11220.417362550999</v>
      </c>
      <c r="Q59" s="69">
        <v>11312.556905539001</v>
      </c>
      <c r="R59" s="69">
        <v>11466.460583176</v>
      </c>
      <c r="S59" s="1147">
        <v>11517.251554668001</v>
      </c>
      <c r="T59" s="69">
        <v>11733.150165704001</v>
      </c>
      <c r="U59" s="369"/>
      <c r="V59" s="1119"/>
      <c r="Y59" s="37"/>
    </row>
    <row r="60" spans="1:25" ht="17.100000000000001" customHeight="1">
      <c r="A60" s="93" t="s">
        <v>83</v>
      </c>
      <c r="B60" s="1569" t="s">
        <v>50</v>
      </c>
      <c r="C60" s="69">
        <v>1526.2317619999999</v>
      </c>
      <c r="D60" s="69">
        <v>1825.6026877210002</v>
      </c>
      <c r="E60" s="69">
        <v>1899.425404631</v>
      </c>
      <c r="F60" s="69">
        <v>1964.144184362</v>
      </c>
      <c r="G60" s="69">
        <v>2126.2879478750001</v>
      </c>
      <c r="H60" s="69">
        <v>2125.612798909</v>
      </c>
      <c r="I60" s="69">
        <v>2155.887587577</v>
      </c>
      <c r="J60" s="69">
        <v>2212.3793331950001</v>
      </c>
      <c r="K60" s="69">
        <v>2231.1742256000002</v>
      </c>
      <c r="L60" s="69">
        <v>2239.4261482870002</v>
      </c>
      <c r="M60" s="69">
        <v>2231.4516061969998</v>
      </c>
      <c r="N60" s="69">
        <v>2238.9937345110002</v>
      </c>
      <c r="O60" s="69">
        <v>2249.6098629329999</v>
      </c>
      <c r="P60" s="69">
        <v>2263.292291368</v>
      </c>
      <c r="Q60" s="69">
        <v>2286.1148136430002</v>
      </c>
      <c r="R60" s="69">
        <v>2293.4269554060002</v>
      </c>
      <c r="S60" s="1147">
        <v>2298.7011654930002</v>
      </c>
      <c r="T60" s="69">
        <v>2308.1089443010001</v>
      </c>
      <c r="U60" s="369"/>
      <c r="V60" s="1119"/>
      <c r="W60" s="203"/>
      <c r="Y60" s="37"/>
    </row>
    <row r="61" spans="1:25" ht="17.100000000000001" customHeight="1">
      <c r="A61" s="93" t="s">
        <v>84</v>
      </c>
      <c r="B61" s="1569" t="s">
        <v>51</v>
      </c>
      <c r="C61" s="69">
        <v>158.04217199999999</v>
      </c>
      <c r="D61" s="69">
        <v>190.00173843000002</v>
      </c>
      <c r="E61" s="69">
        <v>208.26748249799999</v>
      </c>
      <c r="F61" s="69">
        <v>194.80369245099999</v>
      </c>
      <c r="G61" s="69">
        <v>213.55992499499999</v>
      </c>
      <c r="H61" s="69">
        <v>210.16522412500001</v>
      </c>
      <c r="I61" s="69">
        <v>210.755804544</v>
      </c>
      <c r="J61" s="69">
        <v>210.95313180799999</v>
      </c>
      <c r="K61" s="69">
        <v>205.389924775</v>
      </c>
      <c r="L61" s="69">
        <v>206.91602601</v>
      </c>
      <c r="M61" s="69">
        <v>206.752568354</v>
      </c>
      <c r="N61" s="69">
        <v>209.43693669000001</v>
      </c>
      <c r="O61" s="69">
        <v>210.935057677</v>
      </c>
      <c r="P61" s="69">
        <v>212.668255187</v>
      </c>
      <c r="Q61" s="69">
        <v>213.750907611</v>
      </c>
      <c r="R61" s="69">
        <v>213.25034158099999</v>
      </c>
      <c r="S61" s="1147">
        <v>218.216749247</v>
      </c>
      <c r="T61" s="69">
        <v>214.346526004</v>
      </c>
      <c r="U61" s="369"/>
      <c r="V61" s="1119"/>
      <c r="Y61" s="37"/>
    </row>
    <row r="62" spans="1:25" ht="17.100000000000001" customHeight="1">
      <c r="A62" s="93" t="s">
        <v>85</v>
      </c>
      <c r="B62" s="1569" t="s">
        <v>52</v>
      </c>
      <c r="C62" s="69">
        <v>11889.806728</v>
      </c>
      <c r="D62" s="69">
        <v>12851.454091042002</v>
      </c>
      <c r="E62" s="69">
        <v>13900.831761552001</v>
      </c>
      <c r="F62" s="69">
        <v>14322.247735626999</v>
      </c>
      <c r="G62" s="69">
        <v>14933.197221465</v>
      </c>
      <c r="H62" s="69">
        <v>14748.247804013999</v>
      </c>
      <c r="I62" s="69">
        <v>14611.875168515</v>
      </c>
      <c r="J62" s="69">
        <v>14573.783739439999</v>
      </c>
      <c r="K62" s="69">
        <v>14857.509909543</v>
      </c>
      <c r="L62" s="69">
        <v>14731.759541809</v>
      </c>
      <c r="M62" s="69">
        <v>14978.395344794</v>
      </c>
      <c r="N62" s="69">
        <v>14878.415877040001</v>
      </c>
      <c r="O62" s="69">
        <v>14995.111070462999</v>
      </c>
      <c r="P62" s="69">
        <v>15296.264762355</v>
      </c>
      <c r="Q62" s="69">
        <v>15272.335589902001</v>
      </c>
      <c r="R62" s="69">
        <v>15504.740327676</v>
      </c>
      <c r="S62" s="1147">
        <v>16052.954880089001</v>
      </c>
      <c r="T62" s="69">
        <v>16006.297245297999</v>
      </c>
      <c r="U62" s="369"/>
      <c r="V62" s="1119"/>
      <c r="Y62" s="37"/>
    </row>
    <row r="63" spans="1:25" ht="17.100000000000001" customHeight="1">
      <c r="A63" s="93" t="s">
        <v>86</v>
      </c>
      <c r="B63" s="1569" t="s">
        <v>53</v>
      </c>
      <c r="C63" s="69">
        <v>609.46621700000003</v>
      </c>
      <c r="D63" s="69">
        <v>761.22968644700006</v>
      </c>
      <c r="E63" s="69">
        <v>808.58537049400002</v>
      </c>
      <c r="F63" s="69">
        <v>908.19009459300003</v>
      </c>
      <c r="G63" s="69">
        <v>1486.6501062269999</v>
      </c>
      <c r="H63" s="69">
        <v>1585.5700622090001</v>
      </c>
      <c r="I63" s="69">
        <v>1539.8423675680001</v>
      </c>
      <c r="J63" s="69">
        <v>1523.9296817039999</v>
      </c>
      <c r="K63" s="69">
        <v>1512.8772242140001</v>
      </c>
      <c r="L63" s="69">
        <v>1485.2612669949999</v>
      </c>
      <c r="M63" s="69">
        <v>1475.3121419669999</v>
      </c>
      <c r="N63" s="69">
        <v>1467.7667263450001</v>
      </c>
      <c r="O63" s="69">
        <v>1516.2860944670001</v>
      </c>
      <c r="P63" s="69">
        <v>1519.7211139420001</v>
      </c>
      <c r="Q63" s="69">
        <v>1526.9117614219999</v>
      </c>
      <c r="R63" s="69">
        <v>1562.518531012</v>
      </c>
      <c r="S63" s="69">
        <v>1602.4571710529999</v>
      </c>
      <c r="T63" s="69">
        <v>1686.2182824659999</v>
      </c>
      <c r="U63" s="369"/>
      <c r="V63" s="1119"/>
      <c r="Y63" s="37"/>
    </row>
    <row r="64" spans="1:25" ht="17.100000000000001" customHeight="1">
      <c r="A64" s="93" t="s">
        <v>87</v>
      </c>
      <c r="B64" s="1569" t="s">
        <v>54</v>
      </c>
      <c r="C64" s="69">
        <v>1266.4326160000001</v>
      </c>
      <c r="D64" s="69">
        <v>1470.1959433769996</v>
      </c>
      <c r="E64" s="69">
        <v>1716.0132433369999</v>
      </c>
      <c r="F64" s="69">
        <v>1894.3239640219999</v>
      </c>
      <c r="G64" s="69">
        <v>2025.9090763439999</v>
      </c>
      <c r="H64" s="69">
        <v>1966.2431760699999</v>
      </c>
      <c r="I64" s="69">
        <v>1963.057769993</v>
      </c>
      <c r="J64" s="69">
        <v>1951.8472354969999</v>
      </c>
      <c r="K64" s="69">
        <v>1940.2217110910001</v>
      </c>
      <c r="L64" s="69">
        <v>1939.0512058910001</v>
      </c>
      <c r="M64" s="69">
        <v>1919.5958217489999</v>
      </c>
      <c r="N64" s="69">
        <v>1910.3133718460001</v>
      </c>
      <c r="O64" s="69">
        <v>1921.2388835950001</v>
      </c>
      <c r="P64" s="69">
        <v>1927.692106646</v>
      </c>
      <c r="Q64" s="69">
        <v>1914.587373677</v>
      </c>
      <c r="R64" s="69">
        <v>1931.6963337350001</v>
      </c>
      <c r="S64" s="1147">
        <v>1710.896889358</v>
      </c>
      <c r="T64" s="69">
        <v>1693.3239606039999</v>
      </c>
      <c r="U64" s="369"/>
      <c r="V64" s="1119"/>
      <c r="Y64" s="37"/>
    </row>
    <row r="65" spans="1:25" ht="17.100000000000001" customHeight="1">
      <c r="A65" s="93" t="s">
        <v>88</v>
      </c>
      <c r="B65" s="1569" t="s">
        <v>55</v>
      </c>
      <c r="C65" s="69">
        <v>455.426265</v>
      </c>
      <c r="D65" s="69">
        <v>399.73511353399999</v>
      </c>
      <c r="E65" s="69">
        <v>472.51653548600001</v>
      </c>
      <c r="F65" s="69">
        <v>541.55096187300001</v>
      </c>
      <c r="G65" s="69">
        <v>705.37124159099994</v>
      </c>
      <c r="H65" s="69">
        <v>691.31995821199996</v>
      </c>
      <c r="I65" s="69">
        <v>683.59161026599998</v>
      </c>
      <c r="J65" s="69">
        <v>666.751581311</v>
      </c>
      <c r="K65" s="69">
        <v>662.11883448100002</v>
      </c>
      <c r="L65" s="69">
        <v>675.133228626</v>
      </c>
      <c r="M65" s="69">
        <v>676.63428658600003</v>
      </c>
      <c r="N65" s="69">
        <v>669.94283096599997</v>
      </c>
      <c r="O65" s="69">
        <v>673.59926277500006</v>
      </c>
      <c r="P65" s="69">
        <v>677.49352189399997</v>
      </c>
      <c r="Q65" s="69">
        <v>680.304363588</v>
      </c>
      <c r="R65" s="69">
        <v>688.01753134399996</v>
      </c>
      <c r="S65" s="1147">
        <v>725.70877189500004</v>
      </c>
      <c r="T65" s="69">
        <v>715.61748742999998</v>
      </c>
      <c r="U65" s="369"/>
      <c r="V65" s="1119"/>
      <c r="Y65" s="37"/>
    </row>
    <row r="66" spans="1:25" ht="17.100000000000001" customHeight="1">
      <c r="A66" s="93" t="s">
        <v>120</v>
      </c>
      <c r="B66" s="1569" t="s">
        <v>56</v>
      </c>
      <c r="C66" s="69">
        <v>615.01328000000001</v>
      </c>
      <c r="D66" s="69">
        <v>694.374430889</v>
      </c>
      <c r="E66" s="69">
        <v>1187.3887796609999</v>
      </c>
      <c r="F66" s="69">
        <v>1929.6924019620001</v>
      </c>
      <c r="G66" s="69">
        <v>2305.1616667439998</v>
      </c>
      <c r="H66" s="69">
        <v>2308.9674146809998</v>
      </c>
      <c r="I66" s="69">
        <v>2317.2816254109998</v>
      </c>
      <c r="J66" s="69">
        <v>2311.92582339</v>
      </c>
      <c r="K66" s="69">
        <v>2304.1516647029998</v>
      </c>
      <c r="L66" s="69">
        <v>2326.3458366599998</v>
      </c>
      <c r="M66" s="69">
        <v>2302.9807102059999</v>
      </c>
      <c r="N66" s="69">
        <v>2305.3608867130001</v>
      </c>
      <c r="O66" s="69">
        <v>2300.3783461530002</v>
      </c>
      <c r="P66" s="69">
        <v>2297.3939941990002</v>
      </c>
      <c r="Q66" s="69">
        <v>2332.8966171269999</v>
      </c>
      <c r="R66" s="69">
        <v>2373.7913048260002</v>
      </c>
      <c r="S66" s="1147">
        <v>2439.0707955560001</v>
      </c>
      <c r="T66" s="69">
        <v>2478.4999997800001</v>
      </c>
      <c r="U66" s="369"/>
      <c r="V66" s="1119"/>
      <c r="Y66" s="37"/>
    </row>
    <row r="67" spans="1:25" ht="17.100000000000001" customHeight="1">
      <c r="A67" s="94" t="s">
        <v>186</v>
      </c>
      <c r="B67" s="1569" t="s">
        <v>278</v>
      </c>
      <c r="C67" s="69">
        <v>0</v>
      </c>
      <c r="D67" s="69">
        <v>86.038261809000005</v>
      </c>
      <c r="E67" s="69">
        <v>89.199340563999996</v>
      </c>
      <c r="F67" s="69">
        <v>115.271761277</v>
      </c>
      <c r="G67" s="69">
        <v>143.542324503</v>
      </c>
      <c r="H67" s="69">
        <v>140.48306491100001</v>
      </c>
      <c r="I67" s="69">
        <v>141.13848545299999</v>
      </c>
      <c r="J67" s="69">
        <v>193.29001207799999</v>
      </c>
      <c r="K67" s="69">
        <v>199.61761399100001</v>
      </c>
      <c r="L67" s="69">
        <v>188.142466923</v>
      </c>
      <c r="M67" s="69">
        <v>171.456281115</v>
      </c>
      <c r="N67" s="69">
        <v>181.239949153</v>
      </c>
      <c r="O67" s="69">
        <v>215.77450358600001</v>
      </c>
      <c r="P67" s="69">
        <v>209.43073530500001</v>
      </c>
      <c r="Q67" s="69">
        <v>197.83600568200001</v>
      </c>
      <c r="R67" s="69">
        <v>193.27296039199999</v>
      </c>
      <c r="S67" s="69">
        <v>159.82759344900001</v>
      </c>
      <c r="T67" s="69">
        <v>161.077853033</v>
      </c>
      <c r="U67" s="369"/>
      <c r="V67" s="1119"/>
      <c r="Y67" s="37"/>
    </row>
    <row r="68" spans="1:25" ht="17.100000000000001" customHeight="1">
      <c r="A68" s="94" t="s">
        <v>187</v>
      </c>
      <c r="B68" s="1570" t="s">
        <v>57</v>
      </c>
      <c r="C68" s="69">
        <v>2559.3889290000002</v>
      </c>
      <c r="D68" s="69">
        <v>2676.8522069090004</v>
      </c>
      <c r="E68" s="69">
        <v>2732.0781888850001</v>
      </c>
      <c r="F68" s="69">
        <v>2602.1546982230002</v>
      </c>
      <c r="G68" s="69">
        <v>326.56546161799997</v>
      </c>
      <c r="H68" s="69">
        <v>318.96927193300002</v>
      </c>
      <c r="I68" s="69">
        <v>314.89776078400001</v>
      </c>
      <c r="J68" s="69">
        <v>308.450555442</v>
      </c>
      <c r="K68" s="69">
        <v>308.63467593899998</v>
      </c>
      <c r="L68" s="69">
        <v>316.014279445</v>
      </c>
      <c r="M68" s="69">
        <v>324.03688472900001</v>
      </c>
      <c r="N68" s="69">
        <v>333.25656491900003</v>
      </c>
      <c r="O68" s="69">
        <v>339.42024740300002</v>
      </c>
      <c r="P68" s="69">
        <v>346.68802154600002</v>
      </c>
      <c r="Q68" s="69">
        <v>348.78610302099997</v>
      </c>
      <c r="R68" s="69">
        <v>349.15485764200002</v>
      </c>
      <c r="S68" s="69">
        <v>360.989271202</v>
      </c>
      <c r="T68" s="69">
        <v>350.27813600299999</v>
      </c>
      <c r="U68" s="369"/>
      <c r="V68" s="1119"/>
      <c r="Y68" s="37"/>
    </row>
    <row r="69" spans="1:25" ht="17.100000000000001" customHeight="1">
      <c r="A69" s="94" t="s">
        <v>188</v>
      </c>
      <c r="B69" s="1570" t="s">
        <v>58</v>
      </c>
      <c r="C69" s="69">
        <v>2621.7036990000001</v>
      </c>
      <c r="D69" s="69">
        <v>2842.8057229639999</v>
      </c>
      <c r="E69" s="69">
        <v>2897.8034765839998</v>
      </c>
      <c r="F69" s="69">
        <v>3007.496307071</v>
      </c>
      <c r="G69" s="69">
        <v>3150.9545014139999</v>
      </c>
      <c r="H69" s="69">
        <v>3269.4614354700002</v>
      </c>
      <c r="I69" s="69">
        <v>3264.513687566</v>
      </c>
      <c r="J69" s="69">
        <v>3340.2841161840001</v>
      </c>
      <c r="K69" s="69">
        <v>3374.5614291299999</v>
      </c>
      <c r="L69" s="69">
        <v>3363.7691137299998</v>
      </c>
      <c r="M69" s="69">
        <v>3361.227843829</v>
      </c>
      <c r="N69" s="69">
        <v>3369.60164876</v>
      </c>
      <c r="O69" s="69">
        <v>3323.1934285369998</v>
      </c>
      <c r="P69" s="69">
        <v>3334.1338057349999</v>
      </c>
      <c r="Q69" s="69">
        <v>3312.3289929170001</v>
      </c>
      <c r="R69" s="69">
        <v>3322.6737690350001</v>
      </c>
      <c r="S69" s="69">
        <v>3287.772101866</v>
      </c>
      <c r="T69" s="69">
        <v>3361.771864629</v>
      </c>
      <c r="U69" s="369"/>
      <c r="V69" s="1119"/>
      <c r="Y69" s="37"/>
    </row>
    <row r="70" spans="1:25" ht="17.100000000000001" customHeight="1">
      <c r="A70" s="93" t="s">
        <v>189</v>
      </c>
      <c r="B70" s="1570" t="s">
        <v>59</v>
      </c>
      <c r="C70" s="69">
        <v>1285.886939</v>
      </c>
      <c r="D70" s="69">
        <v>1798.0760312779998</v>
      </c>
      <c r="E70" s="69">
        <v>2090.7855399919999</v>
      </c>
      <c r="F70" s="69">
        <v>2165.7131853679998</v>
      </c>
      <c r="G70" s="69">
        <v>2183.8626204080001</v>
      </c>
      <c r="H70" s="69">
        <v>2196.321370007</v>
      </c>
      <c r="I70" s="69">
        <v>2177.1391912479999</v>
      </c>
      <c r="J70" s="69">
        <v>2178.8111611149998</v>
      </c>
      <c r="K70" s="69">
        <v>2153.377567003</v>
      </c>
      <c r="L70" s="69">
        <v>2178.4555402179999</v>
      </c>
      <c r="M70" s="69">
        <v>2178.5322619449998</v>
      </c>
      <c r="N70" s="69">
        <v>2225.6398862410001</v>
      </c>
      <c r="O70" s="69">
        <v>2215.9139062680001</v>
      </c>
      <c r="P70" s="69">
        <v>2207.1273570009998</v>
      </c>
      <c r="Q70" s="69">
        <v>2187.5365664340002</v>
      </c>
      <c r="R70" s="69">
        <v>2192.1752178629999</v>
      </c>
      <c r="S70" s="1147">
        <v>2228.637184011</v>
      </c>
      <c r="T70" s="69">
        <v>2225.4763844170002</v>
      </c>
      <c r="U70" s="369"/>
      <c r="V70" s="1119"/>
      <c r="Y70" s="37"/>
    </row>
    <row r="71" spans="1:25" ht="17.100000000000001" customHeight="1">
      <c r="A71" s="93" t="s">
        <v>190</v>
      </c>
      <c r="B71" s="1569" t="s">
        <v>60</v>
      </c>
      <c r="C71" s="69">
        <v>289.72305599999999</v>
      </c>
      <c r="D71" s="69">
        <v>333.57030139200003</v>
      </c>
      <c r="E71" s="69">
        <v>376.25599782400002</v>
      </c>
      <c r="F71" s="69">
        <v>438.45698286800001</v>
      </c>
      <c r="G71" s="69">
        <v>497.78469150299998</v>
      </c>
      <c r="H71" s="69">
        <v>467.25747631299998</v>
      </c>
      <c r="I71" s="69">
        <v>457.36154316099999</v>
      </c>
      <c r="J71" s="69">
        <v>456.77012922199998</v>
      </c>
      <c r="K71" s="69">
        <v>462.947755046</v>
      </c>
      <c r="L71" s="69">
        <v>485.19829247000001</v>
      </c>
      <c r="M71" s="69">
        <v>482.44581806100001</v>
      </c>
      <c r="N71" s="69">
        <v>515.48613158499995</v>
      </c>
      <c r="O71" s="69">
        <v>497.578896902</v>
      </c>
      <c r="P71" s="69">
        <v>493.68127553699998</v>
      </c>
      <c r="Q71" s="69">
        <v>516.18243883699995</v>
      </c>
      <c r="R71" s="69">
        <v>558.18004580800005</v>
      </c>
      <c r="S71" s="1147">
        <v>602.90775901999996</v>
      </c>
      <c r="T71" s="69">
        <v>583.23445056000003</v>
      </c>
      <c r="U71" s="369"/>
      <c r="V71" s="1119"/>
      <c r="Y71" s="37"/>
    </row>
    <row r="72" spans="1:25" ht="17.100000000000001" customHeight="1">
      <c r="A72" s="93" t="s">
        <v>191</v>
      </c>
      <c r="B72" s="1569" t="s">
        <v>61</v>
      </c>
      <c r="C72" s="69">
        <v>7.4019969999999997</v>
      </c>
      <c r="D72" s="69">
        <v>8.8486846109999995</v>
      </c>
      <c r="E72" s="69">
        <v>121.17459067199999</v>
      </c>
      <c r="F72" s="69">
        <v>143.495785794</v>
      </c>
      <c r="G72" s="69">
        <v>148.960930123</v>
      </c>
      <c r="H72" s="69">
        <v>163.68741106600001</v>
      </c>
      <c r="I72" s="69">
        <v>150.54707835900001</v>
      </c>
      <c r="J72" s="69">
        <v>154.23325212699999</v>
      </c>
      <c r="K72" s="69">
        <v>137.68769733400001</v>
      </c>
      <c r="L72" s="69">
        <v>156.64790088699999</v>
      </c>
      <c r="M72" s="69">
        <v>155.32672239199999</v>
      </c>
      <c r="N72" s="69">
        <v>168.25265898000001</v>
      </c>
      <c r="O72" s="69">
        <v>163.230302782</v>
      </c>
      <c r="P72" s="69">
        <v>161.255114397</v>
      </c>
      <c r="Q72" s="69">
        <v>167.42231493400001</v>
      </c>
      <c r="R72" s="69">
        <v>161.30841712700001</v>
      </c>
      <c r="S72" s="69">
        <v>165.19762759400001</v>
      </c>
      <c r="T72" s="69">
        <v>171.56693116700001</v>
      </c>
      <c r="U72" s="369"/>
      <c r="V72" s="1119"/>
      <c r="Y72" s="37"/>
    </row>
    <row r="73" spans="1:25" ht="17.100000000000001" customHeight="1">
      <c r="A73" s="93" t="s">
        <v>192</v>
      </c>
      <c r="B73" s="1569" t="s">
        <v>62</v>
      </c>
      <c r="C73" s="69">
        <v>33.384124999999997</v>
      </c>
      <c r="D73" s="69">
        <v>54.41122153300001</v>
      </c>
      <c r="E73" s="69">
        <v>31.651631943000002</v>
      </c>
      <c r="F73" s="69">
        <v>40.782503636999998</v>
      </c>
      <c r="G73" s="69">
        <v>58.783533791000004</v>
      </c>
      <c r="H73" s="69">
        <v>58.699158003000001</v>
      </c>
      <c r="I73" s="69">
        <v>58.240558335999999</v>
      </c>
      <c r="J73" s="69">
        <v>56.590747213999997</v>
      </c>
      <c r="K73" s="69">
        <v>57.469976459999998</v>
      </c>
      <c r="L73" s="69">
        <v>59.058521825</v>
      </c>
      <c r="M73" s="69">
        <v>59.344441332999999</v>
      </c>
      <c r="N73" s="69">
        <v>59.790822917</v>
      </c>
      <c r="O73" s="69">
        <v>61.297141121999999</v>
      </c>
      <c r="P73" s="69">
        <v>59.225225536000004</v>
      </c>
      <c r="Q73" s="69">
        <v>62.868407222000002</v>
      </c>
      <c r="R73" s="69">
        <v>62.359103974</v>
      </c>
      <c r="S73" s="69">
        <v>68.286436441000006</v>
      </c>
      <c r="T73" s="69">
        <v>69.694609271000004</v>
      </c>
      <c r="U73" s="369"/>
      <c r="V73" s="1119"/>
      <c r="Y73" s="37"/>
    </row>
    <row r="74" spans="1:25" ht="17.100000000000001" customHeight="1">
      <c r="A74" s="93" t="s">
        <v>193</v>
      </c>
      <c r="B74" s="1569" t="s">
        <v>63</v>
      </c>
      <c r="C74" s="69">
        <v>1465.87995</v>
      </c>
      <c r="D74" s="69">
        <v>1617.333734433</v>
      </c>
      <c r="E74" s="69">
        <v>1706.7636075569999</v>
      </c>
      <c r="F74" s="69">
        <v>1842.569189375</v>
      </c>
      <c r="G74" s="69">
        <v>2056.1484633780001</v>
      </c>
      <c r="H74" s="69">
        <v>2043.54744467</v>
      </c>
      <c r="I74" s="69">
        <v>2020.0424178200001</v>
      </c>
      <c r="J74" s="69">
        <v>1993.531356624</v>
      </c>
      <c r="K74" s="69">
        <v>2008.453941146</v>
      </c>
      <c r="L74" s="69">
        <v>2034.537576984</v>
      </c>
      <c r="M74" s="69">
        <v>2021.9051106889999</v>
      </c>
      <c r="N74" s="69">
        <v>2065.9805442060001</v>
      </c>
      <c r="O74" s="69">
        <v>2086.7074517380001</v>
      </c>
      <c r="P74" s="69">
        <v>2113.1955496579999</v>
      </c>
      <c r="Q74" s="69">
        <v>2163.620405187</v>
      </c>
      <c r="R74" s="69">
        <v>2191.9905913799998</v>
      </c>
      <c r="S74" s="69">
        <v>2216.5842174039999</v>
      </c>
      <c r="T74" s="69">
        <v>2208.1140577760002</v>
      </c>
      <c r="U74" s="369"/>
      <c r="V74" s="1119"/>
      <c r="Y74" s="37"/>
    </row>
    <row r="75" spans="1:25" ht="17.100000000000001" customHeight="1">
      <c r="A75" s="93" t="s">
        <v>194</v>
      </c>
      <c r="B75" s="1569" t="s">
        <v>64</v>
      </c>
      <c r="C75" s="69">
        <v>15570.680904000001</v>
      </c>
      <c r="D75" s="69">
        <v>17073.846067018996</v>
      </c>
      <c r="E75" s="69">
        <v>18527.798679173</v>
      </c>
      <c r="F75" s="69">
        <v>19245.170177710999</v>
      </c>
      <c r="G75" s="69">
        <v>20649.600319165998</v>
      </c>
      <c r="H75" s="69">
        <v>20652.969237721001</v>
      </c>
      <c r="I75" s="69">
        <v>20543.377338415001</v>
      </c>
      <c r="J75" s="69">
        <v>20707.986256852</v>
      </c>
      <c r="K75" s="69">
        <v>20758.052576106998</v>
      </c>
      <c r="L75" s="69">
        <v>20856.123013520999</v>
      </c>
      <c r="M75" s="69">
        <v>20948.815247855</v>
      </c>
      <c r="N75" s="69">
        <v>21072.984604696001</v>
      </c>
      <c r="O75" s="69">
        <v>21102.295394305002</v>
      </c>
      <c r="P75" s="69">
        <v>21071.986249734</v>
      </c>
      <c r="Q75" s="69">
        <v>21363.201836732998</v>
      </c>
      <c r="R75" s="69">
        <v>21370.840348313999</v>
      </c>
      <c r="S75" s="1147">
        <v>21467.306246290998</v>
      </c>
      <c r="T75" s="69">
        <v>21334.166537734</v>
      </c>
      <c r="U75" s="369"/>
      <c r="V75" s="1119"/>
      <c r="Y75" s="37"/>
    </row>
    <row r="76" spans="1:25" ht="17.100000000000001" customHeight="1">
      <c r="A76" s="93" t="s">
        <v>195</v>
      </c>
      <c r="B76" s="1569" t="s">
        <v>65</v>
      </c>
      <c r="C76" s="69">
        <v>727.27212799999995</v>
      </c>
      <c r="D76" s="69">
        <v>866.71517809700015</v>
      </c>
      <c r="E76" s="69">
        <v>905.93630384999994</v>
      </c>
      <c r="F76" s="69">
        <v>897.72441632100004</v>
      </c>
      <c r="G76" s="69">
        <v>832.23120117899998</v>
      </c>
      <c r="H76" s="69">
        <v>835.346032229</v>
      </c>
      <c r="I76" s="69">
        <v>828.70787358899997</v>
      </c>
      <c r="J76" s="69">
        <v>819.65230748700003</v>
      </c>
      <c r="K76" s="69">
        <v>831.36304439000003</v>
      </c>
      <c r="L76" s="69">
        <v>824.06529645299997</v>
      </c>
      <c r="M76" s="69">
        <v>824.68481284500001</v>
      </c>
      <c r="N76" s="69">
        <v>834.04611488199998</v>
      </c>
      <c r="O76" s="69">
        <v>839.93376542199996</v>
      </c>
      <c r="P76" s="69">
        <v>847.52049246499996</v>
      </c>
      <c r="Q76" s="69">
        <v>856.16585521499997</v>
      </c>
      <c r="R76" s="69">
        <v>862.42837931999998</v>
      </c>
      <c r="S76" s="69">
        <v>867.09032366600002</v>
      </c>
      <c r="T76" s="69">
        <v>865.40717718899998</v>
      </c>
      <c r="U76" s="369"/>
      <c r="V76" s="1119"/>
      <c r="Y76" s="37"/>
    </row>
    <row r="77" spans="1:25" ht="17.100000000000001" customHeight="1">
      <c r="A77" s="93" t="s">
        <v>196</v>
      </c>
      <c r="B77" s="1569" t="s">
        <v>66</v>
      </c>
      <c r="C77" s="69">
        <v>1987.4396609999999</v>
      </c>
      <c r="D77" s="69">
        <v>2177.282312632</v>
      </c>
      <c r="E77" s="69">
        <v>2348.2787049479998</v>
      </c>
      <c r="F77" s="69">
        <v>2415.5733013180002</v>
      </c>
      <c r="G77" s="69">
        <v>6986.1152276949997</v>
      </c>
      <c r="H77" s="69">
        <v>6896.1085533619998</v>
      </c>
      <c r="I77" s="69">
        <v>6805.262046283</v>
      </c>
      <c r="J77" s="69">
        <v>6871.8978552130002</v>
      </c>
      <c r="K77" s="69">
        <v>6812.7366705739996</v>
      </c>
      <c r="L77" s="69">
        <v>6911.8810301880003</v>
      </c>
      <c r="M77" s="69">
        <v>7138.3925759240001</v>
      </c>
      <c r="N77" s="69">
        <v>7176.5024622230003</v>
      </c>
      <c r="O77" s="69">
        <v>7146.3603581699999</v>
      </c>
      <c r="P77" s="69">
        <v>7204.7064779470002</v>
      </c>
      <c r="Q77" s="69">
        <v>7372.9724889850004</v>
      </c>
      <c r="R77" s="69">
        <v>7431.7703179600003</v>
      </c>
      <c r="S77" s="69">
        <v>7554.937039894</v>
      </c>
      <c r="T77" s="69">
        <v>7507.3552130030002</v>
      </c>
      <c r="U77" s="369"/>
      <c r="V77" s="1119"/>
      <c r="Y77" s="37"/>
    </row>
    <row r="78" spans="1:25" ht="17.100000000000001" customHeight="1">
      <c r="A78" s="93" t="s">
        <v>197</v>
      </c>
      <c r="B78" s="1569" t="s">
        <v>67</v>
      </c>
      <c r="C78" s="69">
        <v>1394.438093</v>
      </c>
      <c r="D78" s="69">
        <v>1429.4168564749996</v>
      </c>
      <c r="E78" s="69">
        <v>1678.0807625089999</v>
      </c>
      <c r="F78" s="69">
        <v>1773.449070267</v>
      </c>
      <c r="G78" s="69">
        <v>338.531390649</v>
      </c>
      <c r="H78" s="69">
        <v>321.13674392199999</v>
      </c>
      <c r="I78" s="69">
        <v>318.70681785900001</v>
      </c>
      <c r="J78" s="69">
        <v>337.107918815</v>
      </c>
      <c r="K78" s="69">
        <v>324.358904069</v>
      </c>
      <c r="L78" s="69">
        <v>324.180437154</v>
      </c>
      <c r="M78" s="69">
        <v>326.54734957599999</v>
      </c>
      <c r="N78" s="69">
        <v>305.24359188400001</v>
      </c>
      <c r="O78" s="69">
        <v>311.34534888100001</v>
      </c>
      <c r="P78" s="69">
        <v>307.60343974300002</v>
      </c>
      <c r="Q78" s="69">
        <v>309.17102373300003</v>
      </c>
      <c r="R78" s="69">
        <v>310.39608477199999</v>
      </c>
      <c r="S78" s="69">
        <v>341.17653014199999</v>
      </c>
      <c r="T78" s="69">
        <v>323.34095923799998</v>
      </c>
      <c r="U78" s="369"/>
      <c r="V78" s="1119"/>
      <c r="Y78" s="37"/>
    </row>
    <row r="79" spans="1:25" ht="17.100000000000001" customHeight="1">
      <c r="A79" s="93" t="s">
        <v>198</v>
      </c>
      <c r="B79" s="1569" t="s">
        <v>68</v>
      </c>
      <c r="C79" s="69">
        <v>165.44814</v>
      </c>
      <c r="D79" s="69">
        <v>251.97974149999999</v>
      </c>
      <c r="E79" s="69">
        <v>282.38684639299998</v>
      </c>
      <c r="F79" s="69">
        <v>307.34277819900001</v>
      </c>
      <c r="G79" s="69">
        <v>154.621377405</v>
      </c>
      <c r="H79" s="69">
        <v>151.48051016900001</v>
      </c>
      <c r="I79" s="69">
        <v>150.071936849</v>
      </c>
      <c r="J79" s="69">
        <v>147.45659560499999</v>
      </c>
      <c r="K79" s="69">
        <v>146.613679287</v>
      </c>
      <c r="L79" s="69">
        <v>145.35183199900001</v>
      </c>
      <c r="M79" s="69">
        <v>162.41600832699999</v>
      </c>
      <c r="N79" s="69">
        <v>165.163107916</v>
      </c>
      <c r="O79" s="69">
        <v>172.04621223000001</v>
      </c>
      <c r="P79" s="69">
        <v>174.76551540099999</v>
      </c>
      <c r="Q79" s="69">
        <v>181.792197004</v>
      </c>
      <c r="R79" s="69">
        <v>182.13844878899999</v>
      </c>
      <c r="S79" s="69">
        <v>183.20572759699999</v>
      </c>
      <c r="T79" s="69">
        <v>186.01095040600001</v>
      </c>
      <c r="U79" s="369"/>
      <c r="V79" s="1119"/>
      <c r="Y79" s="37"/>
    </row>
    <row r="80" spans="1:25" ht="17.100000000000001" customHeight="1">
      <c r="A80" s="93" t="s">
        <v>199</v>
      </c>
      <c r="B80" s="1569" t="s">
        <v>69</v>
      </c>
      <c r="C80" s="69">
        <v>752.85016199999995</v>
      </c>
      <c r="D80" s="69">
        <v>992.53050263100022</v>
      </c>
      <c r="E80" s="69">
        <v>718.302858571</v>
      </c>
      <c r="F80" s="69">
        <v>711.85190116399997</v>
      </c>
      <c r="G80" s="69">
        <v>184.41014118199999</v>
      </c>
      <c r="H80" s="69">
        <v>180.44552468099999</v>
      </c>
      <c r="I80" s="69">
        <v>184.63511137200001</v>
      </c>
      <c r="J80" s="69">
        <v>183.91896712100001</v>
      </c>
      <c r="K80" s="69">
        <v>183.21468683399999</v>
      </c>
      <c r="L80" s="69">
        <v>178.92782908500001</v>
      </c>
      <c r="M80" s="69">
        <v>181.28858878700001</v>
      </c>
      <c r="N80" s="69">
        <v>179.852425896</v>
      </c>
      <c r="O80" s="69">
        <v>180.58869383199999</v>
      </c>
      <c r="P80" s="69">
        <v>182.395473899</v>
      </c>
      <c r="Q80" s="69">
        <v>180.85952711300001</v>
      </c>
      <c r="R80" s="69">
        <v>179.07456493699999</v>
      </c>
      <c r="S80" s="69">
        <v>124.056626839</v>
      </c>
      <c r="T80" s="69">
        <v>120.170767283</v>
      </c>
      <c r="U80" s="369"/>
      <c r="V80" s="1119"/>
      <c r="Y80" s="37"/>
    </row>
    <row r="81" spans="1:25" ht="17.100000000000001" customHeight="1">
      <c r="A81" s="93" t="s">
        <v>238</v>
      </c>
      <c r="B81" s="1569"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325" t="s">
        <v>17</v>
      </c>
      <c r="T81" s="325" t="s">
        <v>17</v>
      </c>
      <c r="U81" s="369"/>
      <c r="V81" s="1119"/>
      <c r="Y81" s="37"/>
    </row>
    <row r="82" spans="1:25" ht="25.35" customHeight="1" thickBot="1">
      <c r="A82" s="523"/>
      <c r="B82" s="524" t="s">
        <v>72</v>
      </c>
      <c r="C82" s="525">
        <f>SUM(C47:C81)</f>
        <v>135692.92267999999</v>
      </c>
      <c r="D82" s="525">
        <v>155075.4406989089</v>
      </c>
      <c r="E82" s="525">
        <v>168442.69882947198</v>
      </c>
      <c r="F82" s="525">
        <v>182301.55206078498</v>
      </c>
      <c r="G82" s="525">
        <v>194983.82809576901</v>
      </c>
      <c r="H82" s="525">
        <v>194684.47380254301</v>
      </c>
      <c r="I82" s="525">
        <v>193932.16370389899</v>
      </c>
      <c r="J82" s="525">
        <v>193991.87359982991</v>
      </c>
      <c r="K82" s="525">
        <v>194869.53997622</v>
      </c>
      <c r="L82" s="525">
        <v>195005.72819171497</v>
      </c>
      <c r="M82" s="525">
        <v>196337.57603894698</v>
      </c>
      <c r="N82" s="525">
        <v>197687.26635634399</v>
      </c>
      <c r="O82" s="525">
        <v>199105.99574109403</v>
      </c>
      <c r="P82" s="525">
        <v>200162.22066499406</v>
      </c>
      <c r="Q82" s="525">
        <v>201290.23085457296</v>
      </c>
      <c r="R82" s="525">
        <v>202484.57685809198</v>
      </c>
      <c r="S82" s="1152">
        <v>204633.360618707</v>
      </c>
      <c r="T82" s="525">
        <v>203660.50635106204</v>
      </c>
      <c r="U82" s="526"/>
      <c r="V82" s="1119"/>
      <c r="Y82" s="37"/>
    </row>
    <row r="83" spans="1:25" s="48" customFormat="1" ht="26.25" hidden="1" customHeight="1" thickBot="1">
      <c r="A83" s="1030" t="s">
        <v>12</v>
      </c>
      <c r="B83" s="1031" t="s">
        <v>270</v>
      </c>
      <c r="C83" s="512"/>
      <c r="D83" s="512"/>
      <c r="E83" s="512"/>
      <c r="F83" s="512"/>
      <c r="G83" s="512"/>
      <c r="H83" s="512"/>
      <c r="I83" s="512"/>
      <c r="J83" s="512"/>
      <c r="K83" s="512"/>
      <c r="L83" s="512"/>
      <c r="M83" s="512"/>
      <c r="N83" s="512"/>
      <c r="O83" s="512"/>
      <c r="P83" s="512"/>
      <c r="Q83" s="512"/>
      <c r="R83" s="512"/>
      <c r="S83" s="512"/>
      <c r="T83" s="512"/>
      <c r="U83" s="1032"/>
      <c r="V83" s="210"/>
      <c r="W83" s="69"/>
      <c r="X83" s="211"/>
      <c r="Y83" s="212"/>
    </row>
    <row r="84" spans="1:25" ht="19.5" hidden="1" customHeight="1">
      <c r="A84" s="1033" t="s">
        <v>12</v>
      </c>
      <c r="B84" s="195" t="s">
        <v>73</v>
      </c>
      <c r="C84" s="196"/>
      <c r="D84" s="196"/>
      <c r="E84" s="196"/>
      <c r="F84" s="196"/>
      <c r="G84" s="196"/>
      <c r="H84" s="196"/>
      <c r="I84" s="196"/>
      <c r="J84" s="196"/>
      <c r="K84" s="196"/>
      <c r="L84" s="196"/>
      <c r="M84" s="196"/>
      <c r="N84" s="196"/>
      <c r="O84" s="196"/>
      <c r="P84" s="196"/>
      <c r="Q84" s="196"/>
      <c r="R84" s="196"/>
      <c r="S84" s="196"/>
      <c r="T84" s="196"/>
      <c r="U84" s="1034"/>
      <c r="Y84" s="37"/>
    </row>
    <row r="85" spans="1:25" ht="75" customHeight="1">
      <c r="A85" s="1268" t="s">
        <v>729</v>
      </c>
      <c r="B85" s="1269"/>
      <c r="C85" s="1269"/>
      <c r="D85" s="1269"/>
      <c r="E85" s="1269"/>
      <c r="F85" s="1269"/>
      <c r="G85" s="1269"/>
      <c r="H85" s="1269"/>
      <c r="I85" s="1269"/>
      <c r="J85" s="1269"/>
      <c r="K85" s="1269"/>
      <c r="L85" s="1269"/>
      <c r="M85" s="1269"/>
      <c r="N85" s="1269"/>
      <c r="O85" s="1269"/>
      <c r="P85" s="1269"/>
      <c r="Q85" s="1269"/>
      <c r="R85" s="1269"/>
      <c r="S85" s="1269"/>
      <c r="T85" s="1269"/>
      <c r="U85" s="1270"/>
    </row>
    <row r="86" spans="1:25" ht="22.35" customHeight="1">
      <c r="A86" s="1306" t="s">
        <v>545</v>
      </c>
      <c r="B86" s="1562"/>
      <c r="C86" s="1430" t="s">
        <v>277</v>
      </c>
      <c r="D86" s="1307" t="s">
        <v>842</v>
      </c>
      <c r="E86" s="1208">
        <v>2021</v>
      </c>
      <c r="F86" s="1208">
        <v>2022</v>
      </c>
      <c r="G86" s="1430">
        <v>2023</v>
      </c>
      <c r="H86" s="1302">
        <v>2024</v>
      </c>
      <c r="I86" s="1302"/>
      <c r="J86" s="1302"/>
      <c r="K86" s="1302"/>
      <c r="L86" s="1302"/>
      <c r="M86" s="1302"/>
      <c r="N86" s="1302"/>
      <c r="O86" s="1302"/>
      <c r="P86" s="1302"/>
      <c r="Q86" s="1302"/>
      <c r="R86" s="1302"/>
      <c r="S86" s="1302"/>
      <c r="T86" s="1302">
        <v>2025</v>
      </c>
      <c r="U86" s="1303"/>
    </row>
    <row r="87" spans="1:25" ht="22.35" customHeight="1">
      <c r="A87" s="1306"/>
      <c r="B87" s="1562"/>
      <c r="C87" s="1430"/>
      <c r="D87" s="1308"/>
      <c r="E87" s="1430"/>
      <c r="F87" s="1208"/>
      <c r="G87" s="1208"/>
      <c r="H87" s="897" t="s">
        <v>0</v>
      </c>
      <c r="I87" s="897" t="s">
        <v>1</v>
      </c>
      <c r="J87" s="897" t="s">
        <v>2</v>
      </c>
      <c r="K87" s="897" t="s">
        <v>3</v>
      </c>
      <c r="L87" s="897" t="s">
        <v>4</v>
      </c>
      <c r="M87" s="897" t="s">
        <v>5</v>
      </c>
      <c r="N87" s="898" t="s">
        <v>6</v>
      </c>
      <c r="O87" s="897" t="s">
        <v>267</v>
      </c>
      <c r="P87" s="898" t="s">
        <v>7</v>
      </c>
      <c r="Q87" s="898" t="s">
        <v>13</v>
      </c>
      <c r="R87" s="898" t="s">
        <v>14</v>
      </c>
      <c r="S87" s="898" t="s">
        <v>15</v>
      </c>
      <c r="T87" s="898" t="s">
        <v>0</v>
      </c>
      <c r="U87" s="1068"/>
    </row>
    <row r="88" spans="1:25" ht="25.35" customHeight="1">
      <c r="A88" s="1309" t="s">
        <v>546</v>
      </c>
      <c r="B88" s="1571"/>
      <c r="C88" s="69">
        <v>10</v>
      </c>
      <c r="D88" s="69">
        <v>8</v>
      </c>
      <c r="E88" s="69">
        <v>5</v>
      </c>
      <c r="F88" s="69">
        <v>2</v>
      </c>
      <c r="G88" s="69">
        <v>2</v>
      </c>
      <c r="H88" s="69">
        <v>1</v>
      </c>
      <c r="I88" s="69">
        <v>1</v>
      </c>
      <c r="J88" s="69">
        <v>1</v>
      </c>
      <c r="K88" s="69">
        <v>1</v>
      </c>
      <c r="L88" s="69">
        <v>1</v>
      </c>
      <c r="M88" s="69">
        <v>1</v>
      </c>
      <c r="N88" s="69">
        <v>1</v>
      </c>
      <c r="O88" s="69">
        <v>1</v>
      </c>
      <c r="P88" s="69">
        <v>1</v>
      </c>
      <c r="Q88" s="69">
        <v>0</v>
      </c>
      <c r="R88" s="69">
        <v>0</v>
      </c>
      <c r="S88" s="69">
        <v>0</v>
      </c>
      <c r="T88" s="69" t="s">
        <v>17</v>
      </c>
      <c r="U88" s="369"/>
    </row>
    <row r="89" spans="1:25" ht="25.35" customHeight="1">
      <c r="A89" s="938"/>
      <c r="B89" s="1572" t="s">
        <v>547</v>
      </c>
      <c r="C89" s="69"/>
      <c r="D89" s="69"/>
      <c r="E89" s="69"/>
      <c r="F89" s="69"/>
      <c r="G89" s="69"/>
      <c r="H89" s="69"/>
      <c r="I89" s="69"/>
      <c r="J89" s="69"/>
      <c r="K89" s="69"/>
      <c r="L89" s="69"/>
      <c r="M89" s="69"/>
      <c r="N89" s="69"/>
      <c r="O89" s="69"/>
      <c r="P89" s="69"/>
      <c r="Q89" s="69"/>
      <c r="R89" s="69"/>
      <c r="S89" s="69"/>
      <c r="T89" s="69"/>
      <c r="U89" s="369"/>
    </row>
    <row r="90" spans="1:25" ht="25.35" customHeight="1">
      <c r="A90" s="1309" t="s">
        <v>546</v>
      </c>
      <c r="B90" s="1571"/>
      <c r="C90" s="69">
        <v>90</v>
      </c>
      <c r="D90" s="69">
        <v>49</v>
      </c>
      <c r="E90" s="69">
        <v>37</v>
      </c>
      <c r="F90" s="69">
        <v>30</v>
      </c>
      <c r="G90" s="69">
        <v>22</v>
      </c>
      <c r="H90" s="69">
        <v>22</v>
      </c>
      <c r="I90" s="69">
        <v>22</v>
      </c>
      <c r="J90" s="69">
        <v>21</v>
      </c>
      <c r="K90" s="69">
        <v>19</v>
      </c>
      <c r="L90" s="69">
        <v>19</v>
      </c>
      <c r="M90" s="69">
        <v>19</v>
      </c>
      <c r="N90" s="69">
        <v>18</v>
      </c>
      <c r="O90" s="69">
        <v>18</v>
      </c>
      <c r="P90" s="69">
        <v>18</v>
      </c>
      <c r="Q90" s="69">
        <v>18</v>
      </c>
      <c r="R90" s="69">
        <v>19</v>
      </c>
      <c r="S90" s="69">
        <v>18</v>
      </c>
      <c r="T90" s="69">
        <v>15</v>
      </c>
      <c r="U90" s="369"/>
    </row>
    <row r="91" spans="1:25" ht="25.35" customHeight="1">
      <c r="A91" s="938"/>
      <c r="B91" s="1572" t="s">
        <v>548</v>
      </c>
      <c r="C91" s="69"/>
      <c r="D91" s="69"/>
      <c r="E91" s="69"/>
      <c r="F91" s="69"/>
      <c r="G91" s="69"/>
      <c r="H91" s="69"/>
      <c r="I91" s="69"/>
      <c r="J91" s="69"/>
      <c r="K91" s="69"/>
      <c r="L91" s="69"/>
      <c r="M91" s="69"/>
      <c r="N91" s="69"/>
      <c r="O91" s="69"/>
      <c r="P91" s="69"/>
      <c r="Q91" s="69"/>
      <c r="R91" s="69"/>
      <c r="S91" s="69"/>
      <c r="T91" s="69"/>
      <c r="U91" s="369"/>
    </row>
    <row r="92" spans="1:25" ht="25.35" customHeight="1">
      <c r="A92" s="1309" t="s">
        <v>546</v>
      </c>
      <c r="B92" s="1571"/>
      <c r="C92" s="69">
        <v>173</v>
      </c>
      <c r="D92" s="69">
        <v>123</v>
      </c>
      <c r="E92" s="69">
        <v>102</v>
      </c>
      <c r="F92" s="69">
        <v>85</v>
      </c>
      <c r="G92" s="69">
        <v>69</v>
      </c>
      <c r="H92" s="69">
        <v>70</v>
      </c>
      <c r="I92" s="69">
        <v>69</v>
      </c>
      <c r="J92" s="69">
        <v>69</v>
      </c>
      <c r="K92" s="69">
        <v>69</v>
      </c>
      <c r="L92" s="69">
        <v>69</v>
      </c>
      <c r="M92" s="69">
        <v>69</v>
      </c>
      <c r="N92" s="69">
        <v>69</v>
      </c>
      <c r="O92" s="69">
        <v>69</v>
      </c>
      <c r="P92" s="69">
        <v>69</v>
      </c>
      <c r="Q92" s="69">
        <v>60</v>
      </c>
      <c r="R92" s="69">
        <v>57</v>
      </c>
      <c r="S92" s="69">
        <v>55</v>
      </c>
      <c r="T92" s="69">
        <v>54</v>
      </c>
      <c r="U92" s="369"/>
    </row>
    <row r="93" spans="1:25" ht="25.35" customHeight="1">
      <c r="A93" s="938"/>
      <c r="B93" s="1572" t="s">
        <v>549</v>
      </c>
      <c r="C93" s="69"/>
      <c r="D93" s="69"/>
      <c r="E93" s="69"/>
      <c r="F93" s="69"/>
      <c r="G93" s="69"/>
      <c r="H93" s="69"/>
      <c r="I93" s="69"/>
      <c r="J93" s="69"/>
      <c r="K93" s="69"/>
      <c r="L93" s="69"/>
      <c r="M93" s="69"/>
      <c r="N93" s="69"/>
      <c r="O93" s="69"/>
      <c r="P93" s="69"/>
      <c r="Q93" s="69"/>
      <c r="R93" s="69"/>
      <c r="S93" s="69"/>
      <c r="T93" s="69"/>
      <c r="U93" s="369"/>
    </row>
    <row r="94" spans="1:25" ht="25.35" customHeight="1">
      <c r="A94" s="1309" t="s">
        <v>546</v>
      </c>
      <c r="B94" s="1571"/>
      <c r="C94" s="69">
        <v>1324</v>
      </c>
      <c r="D94" s="69">
        <v>1326</v>
      </c>
      <c r="E94" s="69">
        <v>1324</v>
      </c>
      <c r="F94" s="69">
        <v>1324</v>
      </c>
      <c r="G94" s="69">
        <v>1309</v>
      </c>
      <c r="H94" s="69">
        <v>1307</v>
      </c>
      <c r="I94" s="69">
        <v>1301</v>
      </c>
      <c r="J94" s="69">
        <v>1301</v>
      </c>
      <c r="K94" s="69">
        <v>1300</v>
      </c>
      <c r="L94" s="69">
        <v>1299</v>
      </c>
      <c r="M94" s="69">
        <v>1295</v>
      </c>
      <c r="N94" s="69">
        <v>1293</v>
      </c>
      <c r="O94" s="69">
        <v>1290</v>
      </c>
      <c r="P94" s="69">
        <v>1289</v>
      </c>
      <c r="Q94" s="69">
        <v>1291</v>
      </c>
      <c r="R94" s="69">
        <v>1291</v>
      </c>
      <c r="S94" s="69">
        <v>1283</v>
      </c>
      <c r="T94" s="69">
        <v>1287</v>
      </c>
      <c r="U94" s="369"/>
    </row>
    <row r="95" spans="1:25" ht="25.35" customHeight="1">
      <c r="A95" s="938"/>
      <c r="B95" s="1572" t="s">
        <v>550</v>
      </c>
      <c r="C95" s="69"/>
      <c r="D95" s="69"/>
      <c r="E95" s="69"/>
      <c r="F95" s="69"/>
      <c r="G95" s="69"/>
      <c r="H95" s="69"/>
      <c r="I95" s="69"/>
      <c r="J95" s="69"/>
      <c r="K95" s="69"/>
      <c r="L95" s="69"/>
      <c r="M95" s="69"/>
      <c r="N95" s="69"/>
      <c r="O95" s="69"/>
      <c r="P95" s="69"/>
      <c r="Q95" s="69"/>
      <c r="R95" s="69"/>
      <c r="S95" s="69"/>
      <c r="T95" s="69"/>
      <c r="U95" s="369"/>
    </row>
    <row r="96" spans="1:25" ht="27.75" customHeight="1" thickBot="1">
      <c r="A96" s="527"/>
      <c r="B96" s="528" t="s">
        <v>72</v>
      </c>
      <c r="C96" s="529">
        <f>SUM(C88:C94)</f>
        <v>1597</v>
      </c>
      <c r="D96" s="529">
        <v>1506</v>
      </c>
      <c r="E96" s="529">
        <v>1468</v>
      </c>
      <c r="F96" s="529">
        <v>1441</v>
      </c>
      <c r="G96" s="529">
        <v>1402</v>
      </c>
      <c r="H96" s="529">
        <v>1400</v>
      </c>
      <c r="I96" s="529">
        <v>1393</v>
      </c>
      <c r="J96" s="529">
        <v>1392</v>
      </c>
      <c r="K96" s="529">
        <v>1389</v>
      </c>
      <c r="L96" s="529">
        <v>1388</v>
      </c>
      <c r="M96" s="529">
        <v>1384</v>
      </c>
      <c r="N96" s="529">
        <v>1381</v>
      </c>
      <c r="O96" s="529">
        <v>1378</v>
      </c>
      <c r="P96" s="529">
        <v>1377</v>
      </c>
      <c r="Q96" s="529">
        <v>1369</v>
      </c>
      <c r="R96" s="529">
        <v>1367</v>
      </c>
      <c r="S96" s="529">
        <v>1356</v>
      </c>
      <c r="T96" s="529">
        <v>1356</v>
      </c>
      <c r="U96" s="530"/>
      <c r="V96" s="68"/>
      <c r="W96" s="68"/>
      <c r="X96" s="68"/>
      <c r="Y96" s="6"/>
    </row>
    <row r="97" spans="1:23" ht="75" customHeight="1">
      <c r="A97" s="1268" t="s">
        <v>900</v>
      </c>
      <c r="B97" s="1269"/>
      <c r="C97" s="1269"/>
      <c r="D97" s="1269"/>
      <c r="E97" s="1269"/>
      <c r="F97" s="1269"/>
      <c r="G97" s="1269"/>
      <c r="H97" s="1269"/>
      <c r="I97" s="1269"/>
      <c r="J97" s="1269"/>
      <c r="K97" s="1269"/>
      <c r="L97" s="1269"/>
      <c r="M97" s="1269"/>
      <c r="N97" s="1269"/>
      <c r="O97" s="1269"/>
      <c r="P97" s="1269"/>
      <c r="Q97" s="1269"/>
      <c r="R97" s="1269"/>
      <c r="S97" s="1269"/>
      <c r="T97" s="1269"/>
      <c r="U97" s="1270"/>
    </row>
    <row r="98" spans="1:23" ht="22.35" customHeight="1">
      <c r="A98" s="1306" t="s">
        <v>551</v>
      </c>
      <c r="B98" s="1562"/>
      <c r="C98" s="1430" t="s">
        <v>277</v>
      </c>
      <c r="D98" s="1307" t="s">
        <v>842</v>
      </c>
      <c r="E98" s="1265">
        <v>2021</v>
      </c>
      <c r="F98" s="1265">
        <v>2022</v>
      </c>
      <c r="G98" s="1208">
        <v>2023</v>
      </c>
      <c r="H98" s="1302">
        <v>2024</v>
      </c>
      <c r="I98" s="1302"/>
      <c r="J98" s="1302"/>
      <c r="K98" s="1302"/>
      <c r="L98" s="1302"/>
      <c r="M98" s="1302"/>
      <c r="N98" s="1302"/>
      <c r="O98" s="1302"/>
      <c r="P98" s="1302"/>
      <c r="Q98" s="1302"/>
      <c r="R98" s="1302"/>
      <c r="S98" s="1302"/>
      <c r="T98" s="1302">
        <v>2025</v>
      </c>
      <c r="U98" s="1303"/>
    </row>
    <row r="99" spans="1:23" ht="22.35" customHeight="1">
      <c r="A99" s="1306"/>
      <c r="B99" s="1562"/>
      <c r="C99" s="1430"/>
      <c r="D99" s="1308"/>
      <c r="E99" s="1573"/>
      <c r="F99" s="1265"/>
      <c r="G99" s="1208"/>
      <c r="H99" s="897" t="s">
        <v>0</v>
      </c>
      <c r="I99" s="897" t="s">
        <v>1</v>
      </c>
      <c r="J99" s="897" t="s">
        <v>2</v>
      </c>
      <c r="K99" s="897" t="s">
        <v>3</v>
      </c>
      <c r="L99" s="897" t="s">
        <v>4</v>
      </c>
      <c r="M99" s="897" t="s">
        <v>5</v>
      </c>
      <c r="N99" s="898" t="s">
        <v>6</v>
      </c>
      <c r="O99" s="897" t="s">
        <v>267</v>
      </c>
      <c r="P99" s="898" t="s">
        <v>7</v>
      </c>
      <c r="Q99" s="898" t="s">
        <v>13</v>
      </c>
      <c r="R99" s="898" t="s">
        <v>14</v>
      </c>
      <c r="S99" s="898" t="s">
        <v>913</v>
      </c>
      <c r="T99" s="898" t="s">
        <v>0</v>
      </c>
      <c r="U99" s="1068"/>
    </row>
    <row r="100" spans="1:23" ht="25.35" customHeight="1">
      <c r="A100" s="1318" t="s">
        <v>552</v>
      </c>
      <c r="B100" s="1574"/>
      <c r="C100" s="1575">
        <v>98220.411013000004</v>
      </c>
      <c r="D100" s="1575">
        <v>110770.35390510998</v>
      </c>
      <c r="E100" s="1575">
        <v>116580.223647816</v>
      </c>
      <c r="F100" s="1575">
        <v>129294.744957467</v>
      </c>
      <c r="G100" s="1575">
        <v>140790.52675144401</v>
      </c>
      <c r="H100" s="1575">
        <v>141174.82598253901</v>
      </c>
      <c r="I100" s="1575">
        <v>142192.013335386</v>
      </c>
      <c r="J100" s="1575">
        <v>144209.68938038699</v>
      </c>
      <c r="K100" s="1575">
        <v>143819.67873088599</v>
      </c>
      <c r="L100" s="1575">
        <v>143919.983053417</v>
      </c>
      <c r="M100" s="1575">
        <v>144596.60604767199</v>
      </c>
      <c r="N100" s="1575">
        <v>145512.38991190199</v>
      </c>
      <c r="O100" s="1575">
        <v>146220.287761146</v>
      </c>
      <c r="P100" s="1575">
        <v>146821.814907808</v>
      </c>
      <c r="Q100" s="1575">
        <v>147126.140140314</v>
      </c>
      <c r="R100" s="1575">
        <v>148083.41357266999</v>
      </c>
      <c r="S100" s="1576">
        <v>148895.31697792301</v>
      </c>
      <c r="T100" s="1575">
        <v>149170.49446856396</v>
      </c>
      <c r="U100" s="531"/>
      <c r="V100" s="1119"/>
    </row>
    <row r="101" spans="1:23" ht="25.35" customHeight="1">
      <c r="A101" s="1313" t="s">
        <v>555</v>
      </c>
      <c r="B101" s="1577"/>
      <c r="C101" s="1578">
        <v>91959.462494000007</v>
      </c>
      <c r="D101" s="1578">
        <v>102775.22738301265</v>
      </c>
      <c r="E101" s="1578">
        <v>99464.219931298998</v>
      </c>
      <c r="F101" s="1578">
        <v>108489.15708064901</v>
      </c>
      <c r="G101" s="1578">
        <v>113708.660077507</v>
      </c>
      <c r="H101" s="1578">
        <v>113356.60854094299</v>
      </c>
      <c r="I101" s="1578">
        <v>113228.37919489099</v>
      </c>
      <c r="J101" s="1578">
        <v>113789.373556912</v>
      </c>
      <c r="K101" s="1578">
        <v>112254.13393200999</v>
      </c>
      <c r="L101" s="1578">
        <v>111964.99853478</v>
      </c>
      <c r="M101" s="1578">
        <v>112573.517976199</v>
      </c>
      <c r="N101" s="1578">
        <v>113452.285835413</v>
      </c>
      <c r="O101" s="1578">
        <v>114181.161487397</v>
      </c>
      <c r="P101" s="1578">
        <v>114908.67414671399</v>
      </c>
      <c r="Q101" s="1578">
        <v>114945.101796808</v>
      </c>
      <c r="R101" s="1578">
        <v>115888.74016040799</v>
      </c>
      <c r="S101" s="1579">
        <v>118095.76890372401</v>
      </c>
      <c r="T101" s="1578">
        <v>117299.08427148699</v>
      </c>
      <c r="U101" s="532"/>
      <c r="V101" s="1119"/>
    </row>
    <row r="102" spans="1:23" ht="25.35" customHeight="1">
      <c r="A102" s="1313" t="s">
        <v>726</v>
      </c>
      <c r="B102" s="1577"/>
      <c r="C102" s="1578"/>
      <c r="D102" s="1578">
        <v>0</v>
      </c>
      <c r="E102" s="1578">
        <v>9279.9373649209992</v>
      </c>
      <c r="F102" s="1578">
        <v>10604.069536657</v>
      </c>
      <c r="G102" s="1578">
        <v>13191.927763842001</v>
      </c>
      <c r="H102" s="1578">
        <v>13352.269896952001</v>
      </c>
      <c r="I102" s="1578">
        <v>13969.196527276001</v>
      </c>
      <c r="J102" s="1578">
        <v>14996.286342904001</v>
      </c>
      <c r="K102" s="1578">
        <v>15458.779453075</v>
      </c>
      <c r="L102" s="1578">
        <v>15585.849265876999</v>
      </c>
      <c r="M102" s="1578">
        <v>15559.093951991001</v>
      </c>
      <c r="N102" s="1578">
        <v>15210.093701504</v>
      </c>
      <c r="O102" s="1578">
        <v>14974.010283546</v>
      </c>
      <c r="P102" s="1578">
        <v>14697.263750897</v>
      </c>
      <c r="Q102" s="1578">
        <v>14784.514176736</v>
      </c>
      <c r="R102" s="1578">
        <v>14465.184488359</v>
      </c>
      <c r="S102" s="1579">
        <v>14430.518659146001</v>
      </c>
      <c r="T102" s="1578">
        <v>14438.031902261</v>
      </c>
      <c r="U102" s="532"/>
      <c r="V102" s="1119"/>
    </row>
    <row r="103" spans="1:23" ht="25.35" customHeight="1">
      <c r="A103" s="1313" t="s">
        <v>697</v>
      </c>
      <c r="B103" s="1577"/>
      <c r="C103" s="1578">
        <v>1136.7986989999999</v>
      </c>
      <c r="D103" s="1578">
        <v>922.8583836149968</v>
      </c>
      <c r="E103" s="1578">
        <v>982.28956382399997</v>
      </c>
      <c r="F103" s="1578">
        <v>1347.6217594950001</v>
      </c>
      <c r="G103" s="1578">
        <v>2030.8158766700001</v>
      </c>
      <c r="H103" s="1578">
        <v>2473.6026989900001</v>
      </c>
      <c r="I103" s="1578">
        <v>2762.8705343820002</v>
      </c>
      <c r="J103" s="1578">
        <v>2788.7338811770001</v>
      </c>
      <c r="K103" s="1578">
        <v>2993.0010126500001</v>
      </c>
      <c r="L103" s="1578">
        <v>3029.5774296129998</v>
      </c>
      <c r="M103" s="1578">
        <v>3036.7739843469999</v>
      </c>
      <c r="N103" s="1578">
        <v>3063.5328550439999</v>
      </c>
      <c r="O103" s="1578">
        <v>3050.3297919329998</v>
      </c>
      <c r="P103" s="1578">
        <v>3069.4599516779999</v>
      </c>
      <c r="Q103" s="1578">
        <v>2990.3451639539999</v>
      </c>
      <c r="R103" s="1578">
        <v>3029.1041545600001</v>
      </c>
      <c r="S103" s="1579">
        <v>2394.9477667850001</v>
      </c>
      <c r="T103" s="1578">
        <v>3030.9942067739998</v>
      </c>
      <c r="U103" s="532"/>
      <c r="V103" s="1119"/>
    </row>
    <row r="104" spans="1:23" ht="25.35" customHeight="1">
      <c r="A104" s="1313" t="s">
        <v>698</v>
      </c>
      <c r="B104" s="1577"/>
      <c r="C104" s="1578">
        <v>1287.321187</v>
      </c>
      <c r="D104" s="1578">
        <v>1292.4733132559982</v>
      </c>
      <c r="E104" s="1578">
        <v>1058.372037177</v>
      </c>
      <c r="F104" s="1578">
        <v>1454.419470301</v>
      </c>
      <c r="G104" s="1578">
        <v>2349.6161402279999</v>
      </c>
      <c r="H104" s="1578">
        <v>2393.1646091930002</v>
      </c>
      <c r="I104" s="1578">
        <v>2382.7543776880002</v>
      </c>
      <c r="J104" s="1578">
        <v>2358.8476110229999</v>
      </c>
      <c r="K104" s="1578">
        <v>2465.4414856610001</v>
      </c>
      <c r="L104" s="1578">
        <v>2654.9153191119999</v>
      </c>
      <c r="M104" s="1578">
        <v>2513.9712582229999</v>
      </c>
      <c r="N104" s="1578">
        <v>2679.9618627210002</v>
      </c>
      <c r="O104" s="1578">
        <v>2739.7274225020001</v>
      </c>
      <c r="P104" s="1578">
        <v>2766.6556013069999</v>
      </c>
      <c r="Q104" s="1578">
        <v>2888.6179130139999</v>
      </c>
      <c r="R104" s="1578">
        <v>2784.848556292</v>
      </c>
      <c r="S104" s="1579">
        <v>2780.263794256</v>
      </c>
      <c r="T104" s="1578">
        <v>2796.5670005769998</v>
      </c>
      <c r="U104" s="532"/>
      <c r="V104" s="1119"/>
    </row>
    <row r="105" spans="1:23" ht="25.35" customHeight="1">
      <c r="A105" s="1313" t="s">
        <v>699</v>
      </c>
      <c r="B105" s="1577"/>
      <c r="C105" s="1578">
        <v>3836.8286330000001</v>
      </c>
      <c r="D105" s="1578">
        <v>5779.7948252260012</v>
      </c>
      <c r="E105" s="1578">
        <v>5795.4047505950002</v>
      </c>
      <c r="F105" s="1578">
        <v>7399.477110365</v>
      </c>
      <c r="G105" s="1578">
        <v>9509.506893197</v>
      </c>
      <c r="H105" s="1578">
        <v>9599.1802364609994</v>
      </c>
      <c r="I105" s="1578">
        <v>9848.8127011489996</v>
      </c>
      <c r="J105" s="1578">
        <v>10276.447988370999</v>
      </c>
      <c r="K105" s="1578">
        <v>10648.322847490001</v>
      </c>
      <c r="L105" s="1578">
        <v>10684.642504035</v>
      </c>
      <c r="M105" s="1578">
        <v>10913.248876911999</v>
      </c>
      <c r="N105" s="1578">
        <v>11106.515657219999</v>
      </c>
      <c r="O105" s="1578">
        <v>11275.058775768</v>
      </c>
      <c r="P105" s="1578">
        <v>11379.761457212</v>
      </c>
      <c r="Q105" s="1578">
        <v>11517.561089802</v>
      </c>
      <c r="R105" s="1578">
        <v>11915.536213051</v>
      </c>
      <c r="S105" s="1579">
        <v>11193.817854012001</v>
      </c>
      <c r="T105" s="1578">
        <v>11605.817087465</v>
      </c>
      <c r="U105" s="532"/>
      <c r="V105" s="1119"/>
    </row>
    <row r="106" spans="1:23" ht="26.1" customHeight="1">
      <c r="A106" s="1312" t="s">
        <v>553</v>
      </c>
      <c r="B106" s="1580"/>
      <c r="C106" s="1581">
        <v>6260.9485189999996</v>
      </c>
      <c r="D106" s="1581">
        <v>7995.1265220969963</v>
      </c>
      <c r="E106" s="1581">
        <v>7836.0663515960005</v>
      </c>
      <c r="F106" s="1581">
        <v>10201.518340161001</v>
      </c>
      <c r="G106" s="1581">
        <v>13889.938910094999</v>
      </c>
      <c r="H106" s="1581">
        <v>14465.947544643999</v>
      </c>
      <c r="I106" s="1581">
        <v>14994.437613218999</v>
      </c>
      <c r="J106" s="1581">
        <v>15424.029480571</v>
      </c>
      <c r="K106" s="1581">
        <v>16106.765345801001</v>
      </c>
      <c r="L106" s="1581">
        <v>16369.135252759999</v>
      </c>
      <c r="M106" s="1581">
        <v>16463.994119481998</v>
      </c>
      <c r="N106" s="1581">
        <v>16850.010374984999</v>
      </c>
      <c r="O106" s="1581">
        <v>17065.115990203001</v>
      </c>
      <c r="P106" s="1581">
        <v>17215.877010197</v>
      </c>
      <c r="Q106" s="1581">
        <v>17396.524166769999</v>
      </c>
      <c r="R106" s="1581">
        <v>17729.488923903002</v>
      </c>
      <c r="S106" s="1582">
        <v>16369.029415053001</v>
      </c>
      <c r="T106" s="1581">
        <v>17433.378294816001</v>
      </c>
      <c r="U106" s="533"/>
      <c r="V106" s="1119"/>
      <c r="W106" s="204"/>
    </row>
    <row r="107" spans="1:23" ht="26.1" customHeight="1" thickBot="1">
      <c r="A107" s="1310" t="s">
        <v>554</v>
      </c>
      <c r="B107" s="1311"/>
      <c r="C107" s="534">
        <v>6.37</v>
      </c>
      <c r="D107" s="534">
        <v>7.217749370870397</v>
      </c>
      <c r="E107" s="534">
        <v>6.7216086111383948</v>
      </c>
      <c r="F107" s="534">
        <v>7.890126039938365</v>
      </c>
      <c r="G107" s="534">
        <v>9.86567720896217</v>
      </c>
      <c r="H107" s="534">
        <v>10.2468322124464</v>
      </c>
      <c r="I107" s="534">
        <v>10.545203813840001</v>
      </c>
      <c r="J107" s="534">
        <v>10.695556967664301</v>
      </c>
      <c r="K107" s="534">
        <v>11.199277795592799</v>
      </c>
      <c r="L107" s="534">
        <v>11.3737751391233</v>
      </c>
      <c r="M107" s="534">
        <v>11.386155297486001</v>
      </c>
      <c r="N107" s="534">
        <v>11.579777079592001</v>
      </c>
      <c r="O107" s="534">
        <v>11.6708264301047</v>
      </c>
      <c r="P107" s="534">
        <v>11.7256941831206</v>
      </c>
      <c r="Q107" s="534">
        <v>11.8242238600013</v>
      </c>
      <c r="R107" s="534">
        <v>11.972636567566999</v>
      </c>
      <c r="S107" s="1153">
        <v>10.9936495971059</v>
      </c>
      <c r="T107" s="534">
        <v>11.686881079883999</v>
      </c>
      <c r="U107" s="535"/>
      <c r="V107" s="1119"/>
      <c r="W107" s="70"/>
    </row>
    <row r="108" spans="1:23" ht="75" customHeight="1">
      <c r="A108" s="1268" t="s">
        <v>730</v>
      </c>
      <c r="B108" s="1269"/>
      <c r="C108" s="1269"/>
      <c r="D108" s="1269"/>
      <c r="E108" s="1269"/>
      <c r="F108" s="1269"/>
      <c r="G108" s="1269"/>
      <c r="H108" s="1269"/>
      <c r="I108" s="1269"/>
      <c r="J108" s="1269"/>
      <c r="K108" s="1269"/>
      <c r="L108" s="1269"/>
      <c r="M108" s="1269"/>
      <c r="N108" s="1269"/>
      <c r="O108" s="1269"/>
      <c r="P108" s="1269"/>
      <c r="Q108" s="1269"/>
      <c r="R108" s="1269"/>
      <c r="S108" s="1269"/>
      <c r="T108" s="1269"/>
      <c r="U108" s="1270"/>
    </row>
    <row r="109" spans="1:23" ht="22.35" customHeight="1">
      <c r="A109" s="1306" t="s">
        <v>480</v>
      </c>
      <c r="B109" s="1562"/>
      <c r="C109" s="1430" t="s">
        <v>277</v>
      </c>
      <c r="D109" s="1307" t="s">
        <v>842</v>
      </c>
      <c r="E109" s="1208">
        <v>2021</v>
      </c>
      <c r="F109" s="1208">
        <v>2022</v>
      </c>
      <c r="G109" s="1208">
        <v>2023</v>
      </c>
      <c r="H109" s="1302">
        <v>2024</v>
      </c>
      <c r="I109" s="1302"/>
      <c r="J109" s="1302"/>
      <c r="K109" s="1302"/>
      <c r="L109" s="1302"/>
      <c r="M109" s="1302"/>
      <c r="N109" s="1302"/>
      <c r="O109" s="1302"/>
      <c r="P109" s="1302"/>
      <c r="Q109" s="1302"/>
      <c r="R109" s="1302"/>
      <c r="S109" s="1302"/>
      <c r="T109" s="1302">
        <v>2025</v>
      </c>
      <c r="U109" s="1303"/>
    </row>
    <row r="110" spans="1:23" ht="22.35" customHeight="1">
      <c r="A110" s="1306"/>
      <c r="B110" s="1562"/>
      <c r="C110" s="1430"/>
      <c r="D110" s="1308"/>
      <c r="E110" s="1430"/>
      <c r="F110" s="1208"/>
      <c r="G110" s="1208"/>
      <c r="H110" s="897" t="s">
        <v>0</v>
      </c>
      <c r="I110" s="897" t="s">
        <v>1</v>
      </c>
      <c r="J110" s="897" t="s">
        <v>2</v>
      </c>
      <c r="K110" s="897" t="s">
        <v>3</v>
      </c>
      <c r="L110" s="897" t="s">
        <v>4</v>
      </c>
      <c r="M110" s="897" t="s">
        <v>5</v>
      </c>
      <c r="N110" s="898" t="s">
        <v>6</v>
      </c>
      <c r="O110" s="897" t="s">
        <v>267</v>
      </c>
      <c r="P110" s="898" t="s">
        <v>7</v>
      </c>
      <c r="Q110" s="898" t="s">
        <v>13</v>
      </c>
      <c r="R110" s="898" t="s">
        <v>14</v>
      </c>
      <c r="S110" s="898" t="s">
        <v>913</v>
      </c>
      <c r="T110" s="898" t="s">
        <v>0</v>
      </c>
      <c r="U110" s="1068"/>
    </row>
    <row r="111" spans="1:23" ht="17.100000000000001" customHeight="1">
      <c r="A111" s="93" t="s">
        <v>18</v>
      </c>
      <c r="B111" s="1569" t="s">
        <v>37</v>
      </c>
      <c r="C111" s="1578">
        <v>1004.348924</v>
      </c>
      <c r="D111" s="1578">
        <v>1315.7746723160005</v>
      </c>
      <c r="E111" s="1578">
        <v>1362.573291075</v>
      </c>
      <c r="F111" s="1578">
        <v>1702.2497448449999</v>
      </c>
      <c r="G111" s="1578">
        <v>1953.455256408</v>
      </c>
      <c r="H111" s="1578">
        <v>1876.572482993</v>
      </c>
      <c r="I111" s="1578">
        <v>1938.100402025</v>
      </c>
      <c r="J111" s="1578">
        <v>1988.0553785300001</v>
      </c>
      <c r="K111" s="1578">
        <v>2112.9759164379998</v>
      </c>
      <c r="L111" s="1578">
        <v>2201.8593601990001</v>
      </c>
      <c r="M111" s="1578">
        <v>2231.5482542300001</v>
      </c>
      <c r="N111" s="1578">
        <v>2281.5140098729998</v>
      </c>
      <c r="O111" s="1578">
        <v>2285.5323687</v>
      </c>
      <c r="P111" s="1578">
        <v>2285.4493211469999</v>
      </c>
      <c r="Q111" s="1578">
        <v>2270.8848039499999</v>
      </c>
      <c r="R111" s="1578">
        <v>2317.5249425530001</v>
      </c>
      <c r="S111" s="1579">
        <v>2161.8872580239999</v>
      </c>
      <c r="T111" s="1578">
        <v>2254.6819829750002</v>
      </c>
      <c r="U111" s="532"/>
      <c r="V111" s="1119"/>
    </row>
    <row r="112" spans="1:23" ht="17.100000000000001" customHeight="1">
      <c r="A112" s="93" t="s">
        <v>19</v>
      </c>
      <c r="B112" s="1569" t="s">
        <v>38</v>
      </c>
      <c r="C112" s="1578">
        <v>169.93498299999999</v>
      </c>
      <c r="D112" s="1578">
        <v>265.64810952499994</v>
      </c>
      <c r="E112" s="1578">
        <v>221.594524775</v>
      </c>
      <c r="F112" s="1578">
        <v>254.899544655</v>
      </c>
      <c r="G112" s="1578">
        <v>458.89926394899999</v>
      </c>
      <c r="H112" s="1578">
        <v>498.16616371399999</v>
      </c>
      <c r="I112" s="1578">
        <v>536.77854268199997</v>
      </c>
      <c r="J112" s="1578">
        <v>542.74549174900005</v>
      </c>
      <c r="K112" s="1578">
        <v>606.27507615399998</v>
      </c>
      <c r="L112" s="1578">
        <v>635.02361099999996</v>
      </c>
      <c r="M112" s="1578">
        <v>649.39800284800003</v>
      </c>
      <c r="N112" s="1578">
        <v>629.959928365</v>
      </c>
      <c r="O112" s="1578">
        <v>659.04897532799998</v>
      </c>
      <c r="P112" s="1578">
        <v>635.21650431800003</v>
      </c>
      <c r="Q112" s="1578">
        <v>648.65045559999999</v>
      </c>
      <c r="R112" s="1578">
        <v>723.64689754699998</v>
      </c>
      <c r="S112" s="1579">
        <v>660.22917304299995</v>
      </c>
      <c r="T112" s="1578">
        <v>730.53597961399998</v>
      </c>
      <c r="U112" s="532"/>
      <c r="V112" s="1119"/>
    </row>
    <row r="113" spans="1:22" ht="17.100000000000001" customHeight="1">
      <c r="A113" s="93" t="s">
        <v>20</v>
      </c>
      <c r="B113" s="1569" t="s">
        <v>39</v>
      </c>
      <c r="C113" s="1578">
        <v>90.522993</v>
      </c>
      <c r="D113" s="1578">
        <v>116.07830715699997</v>
      </c>
      <c r="E113" s="1578">
        <v>152.59048180100001</v>
      </c>
      <c r="F113" s="1578">
        <v>176.649446837</v>
      </c>
      <c r="G113" s="1578">
        <v>340.62237333899998</v>
      </c>
      <c r="H113" s="1578">
        <v>349.19276359399998</v>
      </c>
      <c r="I113" s="1578">
        <v>404.92043289600002</v>
      </c>
      <c r="J113" s="1578">
        <v>413.54878680299998</v>
      </c>
      <c r="K113" s="1578">
        <v>496.54777089700002</v>
      </c>
      <c r="L113" s="1578">
        <v>501.29478061399999</v>
      </c>
      <c r="M113" s="1578">
        <v>574.151297387</v>
      </c>
      <c r="N113" s="1578">
        <v>580.12389024100003</v>
      </c>
      <c r="O113" s="1578">
        <v>591.75327381099999</v>
      </c>
      <c r="P113" s="1578">
        <v>640.20293357000003</v>
      </c>
      <c r="Q113" s="1578">
        <v>632.89206287100001</v>
      </c>
      <c r="R113" s="1578">
        <v>686.21783019999998</v>
      </c>
      <c r="S113" s="1579">
        <v>741.82042573199999</v>
      </c>
      <c r="T113" s="1578">
        <v>855.89340491899998</v>
      </c>
      <c r="U113" s="532"/>
      <c r="V113" s="1119"/>
    </row>
    <row r="114" spans="1:22" ht="17.100000000000001" customHeight="1">
      <c r="A114" s="93" t="s">
        <v>22</v>
      </c>
      <c r="B114" s="1569" t="s">
        <v>40</v>
      </c>
      <c r="C114" s="1578">
        <v>228.42201900000001</v>
      </c>
      <c r="D114" s="1578">
        <v>291.76485377100016</v>
      </c>
      <c r="E114" s="1578">
        <v>307.36140958999999</v>
      </c>
      <c r="F114" s="1578">
        <v>441.46948149899998</v>
      </c>
      <c r="G114" s="1578">
        <v>723.40056474300002</v>
      </c>
      <c r="H114" s="1578">
        <v>792.38390428499997</v>
      </c>
      <c r="I114" s="1578">
        <v>816.62166143100001</v>
      </c>
      <c r="J114" s="1578">
        <v>810.67626453299999</v>
      </c>
      <c r="K114" s="1578">
        <v>837.50470203500004</v>
      </c>
      <c r="L114" s="1578">
        <v>855.30119322200005</v>
      </c>
      <c r="M114" s="1578">
        <v>842.87563006100004</v>
      </c>
      <c r="N114" s="1578">
        <v>850.81053661800001</v>
      </c>
      <c r="O114" s="1578">
        <v>848.03293846999998</v>
      </c>
      <c r="P114" s="1578">
        <v>850.47340820399995</v>
      </c>
      <c r="Q114" s="1578">
        <v>836.08702986499998</v>
      </c>
      <c r="R114" s="1578">
        <v>844.83351020400005</v>
      </c>
      <c r="S114" s="1578">
        <v>776.10339958899999</v>
      </c>
      <c r="T114" s="1578">
        <v>812.79822485099999</v>
      </c>
      <c r="U114" s="532"/>
      <c r="V114" s="1119"/>
    </row>
    <row r="115" spans="1:22" ht="17.100000000000001" customHeight="1">
      <c r="A115" s="93" t="s">
        <v>23</v>
      </c>
      <c r="B115" s="1569" t="s">
        <v>41</v>
      </c>
      <c r="C115" s="1578">
        <v>1611.282897</v>
      </c>
      <c r="D115" s="1578">
        <v>2034.7660853690045</v>
      </c>
      <c r="E115" s="1578">
        <v>2212.5522791069998</v>
      </c>
      <c r="F115" s="1578">
        <v>3276.2684800749998</v>
      </c>
      <c r="G115" s="1578">
        <v>4816.4434677729996</v>
      </c>
      <c r="H115" s="1578">
        <v>5078.4045978880004</v>
      </c>
      <c r="I115" s="1578">
        <v>5183.3507437750004</v>
      </c>
      <c r="J115" s="1578">
        <v>5304.2704258330004</v>
      </c>
      <c r="K115" s="1578">
        <v>5448.2094667680003</v>
      </c>
      <c r="L115" s="1578">
        <v>5275.4594386629997</v>
      </c>
      <c r="M115" s="1578">
        <v>5356.6723892319997</v>
      </c>
      <c r="N115" s="1578">
        <v>5467.867751103</v>
      </c>
      <c r="O115" s="1578">
        <v>5489.7547017569996</v>
      </c>
      <c r="P115" s="1578">
        <v>5533.872743467</v>
      </c>
      <c r="Q115" s="1578">
        <v>5692.9509425409997</v>
      </c>
      <c r="R115" s="1578">
        <v>5819.1776368760002</v>
      </c>
      <c r="S115" s="1578">
        <v>5531.864517647</v>
      </c>
      <c r="T115" s="1578">
        <v>5830.705376459</v>
      </c>
      <c r="U115" s="532"/>
      <c r="V115" s="1119"/>
    </row>
    <row r="116" spans="1:22" ht="17.100000000000001" customHeight="1">
      <c r="A116" s="93" t="s">
        <v>24</v>
      </c>
      <c r="B116" s="1569" t="s">
        <v>42</v>
      </c>
      <c r="C116" s="1578">
        <v>722.34412799999996</v>
      </c>
      <c r="D116" s="1578">
        <v>936.30654702600077</v>
      </c>
      <c r="E116" s="1578">
        <v>929.71522900399998</v>
      </c>
      <c r="F116" s="1578">
        <v>1137.331868425</v>
      </c>
      <c r="G116" s="1578">
        <v>1539.20205885</v>
      </c>
      <c r="H116" s="1578">
        <v>1604.279939581</v>
      </c>
      <c r="I116" s="1578">
        <v>1631.5173871760001</v>
      </c>
      <c r="J116" s="1578">
        <v>1689.636745563</v>
      </c>
      <c r="K116" s="1578">
        <v>1788.629271175</v>
      </c>
      <c r="L116" s="1578">
        <v>1800.6747845370001</v>
      </c>
      <c r="M116" s="1578">
        <v>1820.7205781390001</v>
      </c>
      <c r="N116" s="1578">
        <v>1843.1914310689999</v>
      </c>
      <c r="O116" s="1578">
        <v>1857.991729007</v>
      </c>
      <c r="P116" s="1578">
        <v>1865.8879100229999</v>
      </c>
      <c r="Q116" s="1578">
        <v>1888.197982382</v>
      </c>
      <c r="R116" s="1578">
        <v>1973.6872530779999</v>
      </c>
      <c r="S116" s="1579">
        <v>1917.5174990370001</v>
      </c>
      <c r="T116" s="1578">
        <v>2006.531990555</v>
      </c>
      <c r="U116" s="532"/>
      <c r="V116" s="1119"/>
    </row>
    <row r="117" spans="1:22" ht="17.100000000000001" customHeight="1">
      <c r="A117" s="93" t="s">
        <v>25</v>
      </c>
      <c r="B117" s="1569" t="s">
        <v>43</v>
      </c>
      <c r="C117" s="1578">
        <v>4.62704</v>
      </c>
      <c r="D117" s="1578">
        <v>6.2515077730000002</v>
      </c>
      <c r="E117" s="1578">
        <v>8.8396901220000004</v>
      </c>
      <c r="F117" s="1578">
        <v>6.9340132639999998</v>
      </c>
      <c r="G117" s="1578">
        <v>6.3408822139999996</v>
      </c>
      <c r="H117" s="1578">
        <v>6.7645173290000002</v>
      </c>
      <c r="I117" s="1578">
        <v>6.8327651649999996</v>
      </c>
      <c r="J117" s="1578">
        <v>7.2542760289999997</v>
      </c>
      <c r="K117" s="1578">
        <v>8.0166084120000001</v>
      </c>
      <c r="L117" s="1578">
        <v>8.7900852159999996</v>
      </c>
      <c r="M117" s="1578">
        <v>8.3934044490000002</v>
      </c>
      <c r="N117" s="1578">
        <v>7.8438960809999996</v>
      </c>
      <c r="O117" s="1578">
        <v>8.4622206220000002</v>
      </c>
      <c r="P117" s="1578">
        <v>8.2249581900000006</v>
      </c>
      <c r="Q117" s="1578">
        <v>8.2184270250000004</v>
      </c>
      <c r="R117" s="1578">
        <v>8.0001459570000009</v>
      </c>
      <c r="S117" s="1578">
        <v>7.2932727020000003</v>
      </c>
      <c r="T117" s="1578">
        <v>7.5613887489999998</v>
      </c>
      <c r="U117" s="532"/>
      <c r="V117" s="1119"/>
    </row>
    <row r="118" spans="1:22" ht="17.100000000000001" customHeight="1">
      <c r="A118" s="93" t="s">
        <v>26</v>
      </c>
      <c r="B118" s="1569" t="s">
        <v>44</v>
      </c>
      <c r="C118" s="1578">
        <v>68.739503999999997</v>
      </c>
      <c r="D118" s="1578">
        <v>106.31784158299998</v>
      </c>
      <c r="E118" s="1578">
        <v>95.209674268000001</v>
      </c>
      <c r="F118" s="1578">
        <v>106.002465345</v>
      </c>
      <c r="G118" s="1578">
        <v>153.24953653700001</v>
      </c>
      <c r="H118" s="1578">
        <v>166.26516171200001</v>
      </c>
      <c r="I118" s="1578">
        <v>171.82576933000001</v>
      </c>
      <c r="J118" s="1578">
        <v>175.27232871000001</v>
      </c>
      <c r="K118" s="1578">
        <v>179.870227414</v>
      </c>
      <c r="L118" s="1578">
        <v>189.42378138199999</v>
      </c>
      <c r="M118" s="1578">
        <v>181.32064282900001</v>
      </c>
      <c r="N118" s="1578">
        <v>180.54753292800001</v>
      </c>
      <c r="O118" s="1578">
        <v>180.445552096</v>
      </c>
      <c r="P118" s="1578">
        <v>183.61309942700001</v>
      </c>
      <c r="Q118" s="1578">
        <v>183.12240755299999</v>
      </c>
      <c r="R118" s="1578">
        <v>176.562297153</v>
      </c>
      <c r="S118" s="1578">
        <v>150.228070511</v>
      </c>
      <c r="T118" s="1578">
        <v>167.528364079</v>
      </c>
      <c r="U118" s="532"/>
      <c r="V118" s="1119"/>
    </row>
    <row r="119" spans="1:22" ht="17.100000000000001" customHeight="1">
      <c r="A119" s="94" t="s">
        <v>27</v>
      </c>
      <c r="B119" s="1570" t="s">
        <v>45</v>
      </c>
      <c r="C119" s="1578">
        <v>19.063493999999999</v>
      </c>
      <c r="D119" s="1578">
        <v>21.501017733000001</v>
      </c>
      <c r="E119" s="1578">
        <v>10.613807602</v>
      </c>
      <c r="F119" s="1578">
        <v>9.6875390699999997</v>
      </c>
      <c r="G119" s="1578">
        <v>3.2156929490000001</v>
      </c>
      <c r="H119" s="1578">
        <v>3.2782379430000002</v>
      </c>
      <c r="I119" s="1578">
        <v>3.2895864659999998</v>
      </c>
      <c r="J119" s="1578">
        <v>3.374208388</v>
      </c>
      <c r="K119" s="1578">
        <v>3.5981847760000001</v>
      </c>
      <c r="L119" s="1578">
        <v>4.0872813969999999</v>
      </c>
      <c r="M119" s="1578">
        <v>4.0272156969999999</v>
      </c>
      <c r="N119" s="1578">
        <v>4.0466822560000004</v>
      </c>
      <c r="O119" s="1578">
        <v>4.1057871979999998</v>
      </c>
      <c r="P119" s="1578">
        <v>4.1062590539999997</v>
      </c>
      <c r="Q119" s="1578">
        <v>4.2682834679999999</v>
      </c>
      <c r="R119" s="1578">
        <v>4.1428544409999999</v>
      </c>
      <c r="S119" s="1578">
        <v>3.7549546149999999</v>
      </c>
      <c r="T119" s="1578">
        <v>4.2895867640000001</v>
      </c>
      <c r="U119" s="532"/>
      <c r="V119" s="1119"/>
    </row>
    <row r="120" spans="1:22" ht="17.100000000000001" customHeight="1">
      <c r="A120" s="94" t="s">
        <v>28</v>
      </c>
      <c r="B120" s="1570" t="s">
        <v>46</v>
      </c>
      <c r="C120" s="1578">
        <v>79.744617000000005</v>
      </c>
      <c r="D120" s="1578">
        <v>100.34894217900002</v>
      </c>
      <c r="E120" s="1578">
        <v>97.600315898000005</v>
      </c>
      <c r="F120" s="1578">
        <v>98.755907218000004</v>
      </c>
      <c r="G120" s="1578">
        <v>125.522509124</v>
      </c>
      <c r="H120" s="1578">
        <v>132.285652946</v>
      </c>
      <c r="I120" s="1578">
        <v>137.84313764800001</v>
      </c>
      <c r="J120" s="1578">
        <v>147.03764946999999</v>
      </c>
      <c r="K120" s="1578">
        <v>153.22352276999999</v>
      </c>
      <c r="L120" s="1578">
        <v>161.66048612700001</v>
      </c>
      <c r="M120" s="1578">
        <v>159.738999557</v>
      </c>
      <c r="N120" s="1578">
        <v>165.32737143599999</v>
      </c>
      <c r="O120" s="1578">
        <v>166.696794466</v>
      </c>
      <c r="P120" s="1578">
        <v>168.89459351299999</v>
      </c>
      <c r="Q120" s="1578">
        <v>164.22768858200001</v>
      </c>
      <c r="R120" s="1578">
        <v>170.01560162000001</v>
      </c>
      <c r="S120" s="1579">
        <v>164.59245800299999</v>
      </c>
      <c r="T120" s="1578">
        <v>175.21345004099999</v>
      </c>
      <c r="U120" s="532"/>
      <c r="V120" s="1119"/>
    </row>
    <row r="121" spans="1:22" ht="17.100000000000001" customHeight="1">
      <c r="A121" s="93" t="s">
        <v>119</v>
      </c>
      <c r="B121" s="1569" t="s">
        <v>47</v>
      </c>
      <c r="C121" s="1578">
        <v>89.288934999999995</v>
      </c>
      <c r="D121" s="1578">
        <v>105.35489784099993</v>
      </c>
      <c r="E121" s="1578">
        <v>86.830696938000003</v>
      </c>
      <c r="F121" s="1578">
        <v>93.325921738000005</v>
      </c>
      <c r="G121" s="1578">
        <v>117.04089438600001</v>
      </c>
      <c r="H121" s="1578">
        <v>134.71643601400001</v>
      </c>
      <c r="I121" s="1578">
        <v>144.88341094699999</v>
      </c>
      <c r="J121" s="1578">
        <v>167.22075430999999</v>
      </c>
      <c r="K121" s="1578">
        <v>193.30043346799999</v>
      </c>
      <c r="L121" s="1578">
        <v>200.33336474000001</v>
      </c>
      <c r="M121" s="1578">
        <v>195.62897248199999</v>
      </c>
      <c r="N121" s="1578">
        <v>200.667392476</v>
      </c>
      <c r="O121" s="1578">
        <v>203.52631073699999</v>
      </c>
      <c r="P121" s="1578">
        <v>200.21141498399999</v>
      </c>
      <c r="Q121" s="1578">
        <v>200.38566006600001</v>
      </c>
      <c r="R121" s="1578">
        <v>197.64415834600001</v>
      </c>
      <c r="S121" s="1579">
        <v>172.06749216700001</v>
      </c>
      <c r="T121" s="1578">
        <v>191.081916162</v>
      </c>
      <c r="U121" s="532"/>
      <c r="V121" s="1119"/>
    </row>
    <row r="122" spans="1:22" ht="17.100000000000001" customHeight="1">
      <c r="A122" s="93" t="s">
        <v>81</v>
      </c>
      <c r="B122" s="1569" t="s">
        <v>48</v>
      </c>
      <c r="C122" s="1578">
        <v>100.387798</v>
      </c>
      <c r="D122" s="1578">
        <v>127.59977884899999</v>
      </c>
      <c r="E122" s="1578">
        <v>109.630483848</v>
      </c>
      <c r="F122" s="1578">
        <v>122.288038887</v>
      </c>
      <c r="G122" s="1578">
        <v>123.6923556</v>
      </c>
      <c r="H122" s="1578">
        <v>135.27410520699999</v>
      </c>
      <c r="I122" s="1578">
        <v>140.963521101</v>
      </c>
      <c r="J122" s="1578">
        <v>147.306611928</v>
      </c>
      <c r="K122" s="1578">
        <v>150.422329787</v>
      </c>
      <c r="L122" s="1578">
        <v>154.211468126</v>
      </c>
      <c r="M122" s="1578">
        <v>159.00393975399999</v>
      </c>
      <c r="N122" s="1578">
        <v>163.235454336</v>
      </c>
      <c r="O122" s="1578">
        <v>172.782265161</v>
      </c>
      <c r="P122" s="1578">
        <v>176.95187121999999</v>
      </c>
      <c r="Q122" s="1578">
        <v>173.12448118500001</v>
      </c>
      <c r="R122" s="1578">
        <v>178.275996386</v>
      </c>
      <c r="S122" s="1579">
        <v>163.19026936200001</v>
      </c>
      <c r="T122" s="1578">
        <v>174.896668758</v>
      </c>
      <c r="U122" s="532"/>
      <c r="V122" s="1119"/>
    </row>
    <row r="123" spans="1:22" ht="17.100000000000001" customHeight="1">
      <c r="A123" s="93" t="s">
        <v>82</v>
      </c>
      <c r="B123" s="1569" t="s">
        <v>49</v>
      </c>
      <c r="C123" s="1578">
        <v>302.94921799999997</v>
      </c>
      <c r="D123" s="1578">
        <v>382.71519110599996</v>
      </c>
      <c r="E123" s="1578">
        <v>284.56110440399999</v>
      </c>
      <c r="F123" s="1578">
        <v>290.84654607499999</v>
      </c>
      <c r="G123" s="1578">
        <v>356.21220208599999</v>
      </c>
      <c r="H123" s="1578">
        <v>391.84265059400002</v>
      </c>
      <c r="I123" s="1578">
        <v>400.57897942300002</v>
      </c>
      <c r="J123" s="1578">
        <v>481.87877735699999</v>
      </c>
      <c r="K123" s="1578">
        <v>517.22819859599997</v>
      </c>
      <c r="L123" s="1578">
        <v>528.08579430099996</v>
      </c>
      <c r="M123" s="1578">
        <v>534.21512479099999</v>
      </c>
      <c r="N123" s="1578">
        <v>559.02093907200003</v>
      </c>
      <c r="O123" s="1578">
        <v>553.82648717400002</v>
      </c>
      <c r="P123" s="1578">
        <v>555.31806552800003</v>
      </c>
      <c r="Q123" s="1578">
        <v>553.76375117999999</v>
      </c>
      <c r="R123" s="1578">
        <v>547.64817699299999</v>
      </c>
      <c r="S123" s="1579">
        <v>515.79011158399999</v>
      </c>
      <c r="T123" s="1578">
        <v>557.99458514100002</v>
      </c>
      <c r="U123" s="532"/>
      <c r="V123" s="1119"/>
    </row>
    <row r="124" spans="1:22" ht="17.100000000000001" customHeight="1">
      <c r="A124" s="93" t="s">
        <v>83</v>
      </c>
      <c r="B124" s="1569" t="s">
        <v>50</v>
      </c>
      <c r="C124" s="1578">
        <v>102.458353</v>
      </c>
      <c r="D124" s="1578">
        <v>102.61789270600001</v>
      </c>
      <c r="E124" s="1578">
        <v>80.649888024000006</v>
      </c>
      <c r="F124" s="1578">
        <v>89.381682005000002</v>
      </c>
      <c r="G124" s="1578">
        <v>97.867926147000006</v>
      </c>
      <c r="H124" s="1578">
        <v>102.493493065</v>
      </c>
      <c r="I124" s="1578">
        <v>105.112336044</v>
      </c>
      <c r="J124" s="1578">
        <v>111.59592306</v>
      </c>
      <c r="K124" s="1578">
        <v>116.409947911</v>
      </c>
      <c r="L124" s="1578">
        <v>121.78152494699999</v>
      </c>
      <c r="M124" s="1578">
        <v>120.039059288</v>
      </c>
      <c r="N124" s="1578">
        <v>122.72535459300001</v>
      </c>
      <c r="O124" s="1578">
        <v>130.35525313700001</v>
      </c>
      <c r="P124" s="1578">
        <v>131.690092827</v>
      </c>
      <c r="Q124" s="1578">
        <v>127.756519884</v>
      </c>
      <c r="R124" s="1578">
        <v>125.846830275</v>
      </c>
      <c r="S124" s="1579">
        <v>113.324592767</v>
      </c>
      <c r="T124" s="1578">
        <v>117.106969432</v>
      </c>
      <c r="U124" s="532"/>
      <c r="V124" s="1119"/>
    </row>
    <row r="125" spans="1:22" ht="17.100000000000001" customHeight="1">
      <c r="A125" s="93" t="s">
        <v>84</v>
      </c>
      <c r="B125" s="1569" t="s">
        <v>51</v>
      </c>
      <c r="C125" s="1578">
        <v>4.8171650000000001</v>
      </c>
      <c r="D125" s="1578">
        <v>9.3214614299999994</v>
      </c>
      <c r="E125" s="1578">
        <v>8.3031196569999999</v>
      </c>
      <c r="F125" s="1578">
        <v>10.485329171</v>
      </c>
      <c r="G125" s="1578">
        <v>10.914353445</v>
      </c>
      <c r="H125" s="1578">
        <v>12.041169378999999</v>
      </c>
      <c r="I125" s="1578">
        <v>12.479051699999999</v>
      </c>
      <c r="J125" s="1578">
        <v>12.631757212</v>
      </c>
      <c r="K125" s="1578">
        <v>13.078916320999999</v>
      </c>
      <c r="L125" s="1578">
        <v>13.462203328999999</v>
      </c>
      <c r="M125" s="1578">
        <v>7.688658846</v>
      </c>
      <c r="N125" s="1578">
        <v>8.7072241120000005</v>
      </c>
      <c r="O125" s="1578">
        <v>8.2080469189999992</v>
      </c>
      <c r="P125" s="1578">
        <v>8.3465572439999995</v>
      </c>
      <c r="Q125" s="1578">
        <v>9.1556233389999999</v>
      </c>
      <c r="R125" s="1578">
        <v>7.8582168210000001</v>
      </c>
      <c r="S125" s="1578">
        <v>7.5230067839999997</v>
      </c>
      <c r="T125" s="1578">
        <v>8.2283634540000001</v>
      </c>
      <c r="U125" s="532"/>
      <c r="V125" s="1119"/>
    </row>
    <row r="126" spans="1:22" ht="17.100000000000001" customHeight="1">
      <c r="A126" s="93" t="s">
        <v>85</v>
      </c>
      <c r="B126" s="1569" t="s">
        <v>52</v>
      </c>
      <c r="C126" s="1578">
        <v>115.15421499999999</v>
      </c>
      <c r="D126" s="1578">
        <v>201.23950899000013</v>
      </c>
      <c r="E126" s="1578">
        <v>211.44084356499999</v>
      </c>
      <c r="F126" s="1578">
        <v>200.41009755600001</v>
      </c>
      <c r="G126" s="1578">
        <v>230.90205574399999</v>
      </c>
      <c r="H126" s="1578">
        <v>233.81380446099999</v>
      </c>
      <c r="I126" s="1578">
        <v>253.02109081699999</v>
      </c>
      <c r="J126" s="1578">
        <v>279.55026836299999</v>
      </c>
      <c r="K126" s="1578">
        <v>292.840438108</v>
      </c>
      <c r="L126" s="1578">
        <v>301.74043089100002</v>
      </c>
      <c r="M126" s="1578">
        <v>309.98378364600001</v>
      </c>
      <c r="N126" s="1578">
        <v>343.053523176</v>
      </c>
      <c r="O126" s="1578">
        <v>349.562750462</v>
      </c>
      <c r="P126" s="1578">
        <v>353.60314384700001</v>
      </c>
      <c r="Q126" s="1578">
        <v>359.018466789</v>
      </c>
      <c r="R126" s="1578">
        <v>346.14182213100003</v>
      </c>
      <c r="S126" s="1579">
        <v>308.10484662699997</v>
      </c>
      <c r="T126" s="1578">
        <v>342.35865700900001</v>
      </c>
      <c r="U126" s="532"/>
      <c r="V126" s="1119"/>
    </row>
    <row r="127" spans="1:22" ht="17.100000000000001" customHeight="1">
      <c r="A127" s="93" t="s">
        <v>86</v>
      </c>
      <c r="B127" s="1569" t="s">
        <v>53</v>
      </c>
      <c r="C127" s="1578">
        <v>38.869742000000002</v>
      </c>
      <c r="D127" s="1578">
        <v>42.702933393000002</v>
      </c>
      <c r="E127" s="1578">
        <v>42.838528259999997</v>
      </c>
      <c r="F127" s="1578">
        <v>38.214058094999999</v>
      </c>
      <c r="G127" s="1578">
        <v>50.266738033000003</v>
      </c>
      <c r="H127" s="1578">
        <v>50.548342751</v>
      </c>
      <c r="I127" s="1578">
        <v>53.731911736000001</v>
      </c>
      <c r="J127" s="1578">
        <v>56.959769049000002</v>
      </c>
      <c r="K127" s="1578">
        <v>59.915227461000001</v>
      </c>
      <c r="L127" s="1578">
        <v>58.739737814000001</v>
      </c>
      <c r="M127" s="1578">
        <v>58.628006370999998</v>
      </c>
      <c r="N127" s="1578">
        <v>56.781675866</v>
      </c>
      <c r="O127" s="1578">
        <v>57.462848653999998</v>
      </c>
      <c r="P127" s="1578">
        <v>57.441502415999999</v>
      </c>
      <c r="Q127" s="1578">
        <v>54.786816272999999</v>
      </c>
      <c r="R127" s="1578">
        <v>57.670451344999996</v>
      </c>
      <c r="S127" s="1579">
        <v>53.966789355000003</v>
      </c>
      <c r="T127" s="1578">
        <v>58.435857407</v>
      </c>
      <c r="U127" s="532"/>
      <c r="V127" s="1119"/>
    </row>
    <row r="128" spans="1:22" ht="17.100000000000001" customHeight="1">
      <c r="A128" s="93" t="s">
        <v>87</v>
      </c>
      <c r="B128" s="1569" t="s">
        <v>54</v>
      </c>
      <c r="C128" s="1578">
        <v>83.705843000000002</v>
      </c>
      <c r="D128" s="1578">
        <v>75.924676445000017</v>
      </c>
      <c r="E128" s="1578">
        <v>66.015366724000003</v>
      </c>
      <c r="F128" s="1578">
        <v>84.223091151999995</v>
      </c>
      <c r="G128" s="1578">
        <v>162.10256985500001</v>
      </c>
      <c r="H128" s="1578">
        <v>160.55454216699999</v>
      </c>
      <c r="I128" s="1578">
        <v>169.45363894400001</v>
      </c>
      <c r="J128" s="1578">
        <v>167.050573679</v>
      </c>
      <c r="K128" s="1578">
        <v>165.274314111</v>
      </c>
      <c r="L128" s="1578">
        <v>170.35994720299999</v>
      </c>
      <c r="M128" s="1578">
        <v>165.952575035</v>
      </c>
      <c r="N128" s="1578">
        <v>171.738567999</v>
      </c>
      <c r="O128" s="1578">
        <v>171.192520763</v>
      </c>
      <c r="P128" s="1578">
        <v>166.79228049599999</v>
      </c>
      <c r="Q128" s="1578">
        <v>172.47064024900001</v>
      </c>
      <c r="R128" s="1578">
        <v>178.39422054400001</v>
      </c>
      <c r="S128" s="1578">
        <v>86.177713335999997</v>
      </c>
      <c r="T128" s="1578">
        <v>93.465655451000003</v>
      </c>
      <c r="U128" s="532"/>
      <c r="V128" s="1119"/>
    </row>
    <row r="129" spans="1:22" ht="17.100000000000001" customHeight="1">
      <c r="A129" s="93" t="s">
        <v>88</v>
      </c>
      <c r="B129" s="1569" t="s">
        <v>55</v>
      </c>
      <c r="C129" s="1578">
        <v>22.765611</v>
      </c>
      <c r="D129" s="1578">
        <v>29.321760298000001</v>
      </c>
      <c r="E129" s="1578">
        <v>23.313446707000001</v>
      </c>
      <c r="F129" s="1578">
        <v>27.621345424000001</v>
      </c>
      <c r="G129" s="1578">
        <v>22.729738802</v>
      </c>
      <c r="H129" s="1578">
        <v>23.618497100999999</v>
      </c>
      <c r="I129" s="1578">
        <v>24.384037287999998</v>
      </c>
      <c r="J129" s="1578">
        <v>29.255914417</v>
      </c>
      <c r="K129" s="1578">
        <v>30.328970380000001</v>
      </c>
      <c r="L129" s="1578">
        <v>31.074058151999999</v>
      </c>
      <c r="M129" s="1578">
        <v>29.990695995999999</v>
      </c>
      <c r="N129" s="1578">
        <v>33.669306315999997</v>
      </c>
      <c r="O129" s="1578">
        <v>35.826026919999997</v>
      </c>
      <c r="P129" s="1578">
        <v>38.128340825999999</v>
      </c>
      <c r="Q129" s="1578">
        <v>40.870156995000002</v>
      </c>
      <c r="R129" s="1578">
        <v>40.907385028</v>
      </c>
      <c r="S129" s="1578">
        <v>34.661460957000003</v>
      </c>
      <c r="T129" s="1578">
        <v>39.007036552000002</v>
      </c>
      <c r="U129" s="532"/>
      <c r="V129" s="1119"/>
    </row>
    <row r="130" spans="1:22" ht="17.100000000000001" customHeight="1">
      <c r="A130" s="93" t="s">
        <v>120</v>
      </c>
      <c r="B130" s="1569" t="s">
        <v>56</v>
      </c>
      <c r="C130" s="1578">
        <v>18.289479</v>
      </c>
      <c r="D130" s="1578">
        <v>38.510373004000002</v>
      </c>
      <c r="E130" s="1578">
        <v>33.641200810000001</v>
      </c>
      <c r="F130" s="1578">
        <v>35.561497887000002</v>
      </c>
      <c r="G130" s="1578">
        <v>49.905649738999998</v>
      </c>
      <c r="H130" s="1578">
        <v>54.919364667000004</v>
      </c>
      <c r="I130" s="1578">
        <v>66.175866439999993</v>
      </c>
      <c r="J130" s="1578">
        <v>67.482481266999997</v>
      </c>
      <c r="K130" s="1578">
        <v>69.969131132000001</v>
      </c>
      <c r="L130" s="1578">
        <v>76.502774313000003</v>
      </c>
      <c r="M130" s="1578">
        <v>74.974398879000006</v>
      </c>
      <c r="N130" s="1578">
        <v>109.566337985</v>
      </c>
      <c r="O130" s="1578">
        <v>109.731735867</v>
      </c>
      <c r="P130" s="1578">
        <v>108.282667793</v>
      </c>
      <c r="Q130" s="1578">
        <v>110.787320768</v>
      </c>
      <c r="R130" s="1578">
        <v>107.37609734599999</v>
      </c>
      <c r="S130" s="1578">
        <v>87.614366447999998</v>
      </c>
      <c r="T130" s="1578">
        <v>92.304729545000001</v>
      </c>
      <c r="U130" s="532"/>
      <c r="V130" s="1119"/>
    </row>
    <row r="131" spans="1:22" ht="17.100000000000001" customHeight="1">
      <c r="A131" s="93" t="s">
        <v>186</v>
      </c>
      <c r="B131" s="1569" t="s">
        <v>278</v>
      </c>
      <c r="C131" s="69">
        <v>0</v>
      </c>
      <c r="D131" s="1578">
        <v>1.8192844560000001</v>
      </c>
      <c r="E131" s="1578">
        <v>1.5698995549999999</v>
      </c>
      <c r="F131" s="1578">
        <v>3.2142734210000001</v>
      </c>
      <c r="G131" s="1578">
        <v>6.0234303779999996</v>
      </c>
      <c r="H131" s="1578">
        <v>6.0027786389999997</v>
      </c>
      <c r="I131" s="1578">
        <v>7.0842997680000002</v>
      </c>
      <c r="J131" s="1578">
        <v>8.0029856949999996</v>
      </c>
      <c r="K131" s="1578">
        <v>9.9597098969999998</v>
      </c>
      <c r="L131" s="1578">
        <v>11.695991394</v>
      </c>
      <c r="M131" s="1578">
        <v>11.733858001</v>
      </c>
      <c r="N131" s="1578">
        <v>11.945151186</v>
      </c>
      <c r="O131" s="1578">
        <v>12.152228265</v>
      </c>
      <c r="P131" s="1578">
        <v>11.129274916</v>
      </c>
      <c r="Q131" s="1578">
        <v>10.262166690999999</v>
      </c>
      <c r="R131" s="1578">
        <v>11.404119867</v>
      </c>
      <c r="S131" s="1578">
        <v>11.521398832999999</v>
      </c>
      <c r="T131" s="1578">
        <v>14.545696737</v>
      </c>
      <c r="U131" s="532"/>
      <c r="V131" s="1119"/>
    </row>
    <row r="132" spans="1:22" ht="17.100000000000001" customHeight="1">
      <c r="A132" s="94" t="s">
        <v>187</v>
      </c>
      <c r="B132" s="1570" t="s">
        <v>57</v>
      </c>
      <c r="C132" s="1578">
        <v>44.380901000000001</v>
      </c>
      <c r="D132" s="1578">
        <v>34.204598487000005</v>
      </c>
      <c r="E132" s="1578">
        <v>26.054287784</v>
      </c>
      <c r="F132" s="1578">
        <v>28.048828060999998</v>
      </c>
      <c r="G132" s="1578">
        <v>9.0932591739999999</v>
      </c>
      <c r="H132" s="1578">
        <v>8.7892368800000007</v>
      </c>
      <c r="I132" s="1578">
        <v>8.5413467650000001</v>
      </c>
      <c r="J132" s="1578">
        <v>9.0220506399999998</v>
      </c>
      <c r="K132" s="1578">
        <v>8.9741161510000005</v>
      </c>
      <c r="L132" s="1578">
        <v>9.4649129270000003</v>
      </c>
      <c r="M132" s="1578">
        <v>10.065615280999999</v>
      </c>
      <c r="N132" s="1578">
        <v>10.262804806</v>
      </c>
      <c r="O132" s="1578">
        <v>9.8458140299999997</v>
      </c>
      <c r="P132" s="1578">
        <v>9.5361604020000001</v>
      </c>
      <c r="Q132" s="1578">
        <v>9.6104673839999997</v>
      </c>
      <c r="R132" s="1578">
        <v>9.8516257199999995</v>
      </c>
      <c r="S132" s="1578">
        <v>12.622471557000001</v>
      </c>
      <c r="T132" s="1578">
        <v>14.021422974</v>
      </c>
      <c r="U132" s="532"/>
      <c r="V132" s="1119"/>
    </row>
    <row r="133" spans="1:22" ht="17.100000000000001" customHeight="1">
      <c r="A133" s="94" t="s">
        <v>188</v>
      </c>
      <c r="B133" s="1570" t="s">
        <v>58</v>
      </c>
      <c r="C133" s="1578">
        <v>39.144278</v>
      </c>
      <c r="D133" s="1578">
        <v>61.782357726999997</v>
      </c>
      <c r="E133" s="1578">
        <v>50.175714302999999</v>
      </c>
      <c r="F133" s="1578">
        <v>81.214911471999997</v>
      </c>
      <c r="G133" s="1578">
        <v>83.468144778999999</v>
      </c>
      <c r="H133" s="1578">
        <v>83.504601023999996</v>
      </c>
      <c r="I133" s="1578">
        <v>84.473421044999995</v>
      </c>
      <c r="J133" s="1578">
        <v>85.037862834999999</v>
      </c>
      <c r="K133" s="1578">
        <v>85.539677245999997</v>
      </c>
      <c r="L133" s="1578">
        <v>85.973952851999996</v>
      </c>
      <c r="M133" s="1578">
        <v>86.888922315000002</v>
      </c>
      <c r="N133" s="1578">
        <v>84.916731779000003</v>
      </c>
      <c r="O133" s="1578">
        <v>84.795447773000006</v>
      </c>
      <c r="P133" s="1578">
        <v>83.145661661999995</v>
      </c>
      <c r="Q133" s="1578">
        <v>82.355106040999999</v>
      </c>
      <c r="R133" s="1578">
        <v>81.918811672000004</v>
      </c>
      <c r="S133" s="1578">
        <v>81.347353024</v>
      </c>
      <c r="T133" s="1578">
        <v>85.299300161000005</v>
      </c>
      <c r="U133" s="532"/>
      <c r="V133" s="1119"/>
    </row>
    <row r="134" spans="1:22" ht="17.100000000000001" customHeight="1">
      <c r="A134" s="94" t="s">
        <v>189</v>
      </c>
      <c r="B134" s="1570" t="s">
        <v>59</v>
      </c>
      <c r="C134" s="1578">
        <v>89.831874999999997</v>
      </c>
      <c r="D134" s="1578">
        <v>100.39496444399995</v>
      </c>
      <c r="E134" s="1578">
        <v>100.320031513</v>
      </c>
      <c r="F134" s="1578">
        <v>109.513107576</v>
      </c>
      <c r="G134" s="1578">
        <v>106.57764073200001</v>
      </c>
      <c r="H134" s="1578">
        <v>111.278655116</v>
      </c>
      <c r="I134" s="1578">
        <v>123.46063517899999</v>
      </c>
      <c r="J134" s="1578">
        <v>114.27547824200001</v>
      </c>
      <c r="K134" s="1578">
        <v>112.701371901</v>
      </c>
      <c r="L134" s="1578">
        <v>112.067713118</v>
      </c>
      <c r="M134" s="1578">
        <v>114.162821448</v>
      </c>
      <c r="N134" s="1578">
        <v>113.453225342</v>
      </c>
      <c r="O134" s="1578">
        <v>113.73022458</v>
      </c>
      <c r="P134" s="1578">
        <v>113.65135374</v>
      </c>
      <c r="Q134" s="1578">
        <v>114.584882544</v>
      </c>
      <c r="R134" s="1578">
        <v>112.71699033199999</v>
      </c>
      <c r="S134" s="1578">
        <v>100.708111503</v>
      </c>
      <c r="T134" s="1578">
        <v>108.084223975</v>
      </c>
      <c r="U134" s="532"/>
      <c r="V134" s="1119"/>
    </row>
    <row r="135" spans="1:22" ht="17.100000000000001" customHeight="1">
      <c r="A135" s="93" t="s">
        <v>190</v>
      </c>
      <c r="B135" s="1569" t="s">
        <v>60</v>
      </c>
      <c r="C135" s="1578">
        <v>42.142940000000003</v>
      </c>
      <c r="D135" s="1578">
        <v>34.81816267300001</v>
      </c>
      <c r="E135" s="1578">
        <v>24.736706191</v>
      </c>
      <c r="F135" s="1578">
        <v>20.803207702000002</v>
      </c>
      <c r="G135" s="1578">
        <v>23.44919586</v>
      </c>
      <c r="H135" s="1578">
        <v>25.005293973000001</v>
      </c>
      <c r="I135" s="1578">
        <v>30.072998972000001</v>
      </c>
      <c r="J135" s="1578">
        <v>30.235970105</v>
      </c>
      <c r="K135" s="1578">
        <v>32.712570229999997</v>
      </c>
      <c r="L135" s="1578">
        <v>32.272471064999998</v>
      </c>
      <c r="M135" s="1578">
        <v>32.654131880000001</v>
      </c>
      <c r="N135" s="1578">
        <v>32.099627282999997</v>
      </c>
      <c r="O135" s="1578">
        <v>31.421571017000002</v>
      </c>
      <c r="P135" s="1578">
        <v>31.264726962000001</v>
      </c>
      <c r="Q135" s="1578">
        <v>31.478919382000001</v>
      </c>
      <c r="R135" s="1578">
        <v>30.527944638000001</v>
      </c>
      <c r="S135" s="1578">
        <v>25.877544743000001</v>
      </c>
      <c r="T135" s="1578">
        <v>26.978915936</v>
      </c>
      <c r="U135" s="532"/>
      <c r="V135" s="1119"/>
    </row>
    <row r="136" spans="1:22" ht="17.100000000000001" customHeight="1">
      <c r="A136" s="93" t="s">
        <v>191</v>
      </c>
      <c r="B136" s="1569" t="s">
        <v>61</v>
      </c>
      <c r="C136" s="1578">
        <v>0.40011999999999998</v>
      </c>
      <c r="D136" s="1578">
        <v>1.0784284990000002</v>
      </c>
      <c r="E136" s="1578">
        <v>1.441137925</v>
      </c>
      <c r="F136" s="1578">
        <v>1.5087708870000001</v>
      </c>
      <c r="G136" s="1578">
        <v>2.1153328899999999</v>
      </c>
      <c r="H136" s="1578">
        <v>2.1129299110000002</v>
      </c>
      <c r="I136" s="1578">
        <v>2.0935752390000002</v>
      </c>
      <c r="J136" s="1578">
        <v>1.9936759799999999</v>
      </c>
      <c r="K136" s="1578">
        <v>1.899513064</v>
      </c>
      <c r="L136" s="1578">
        <v>1.864789204</v>
      </c>
      <c r="M136" s="1578">
        <v>2.0645350410000001</v>
      </c>
      <c r="N136" s="1578">
        <v>2.040091162</v>
      </c>
      <c r="O136" s="1578">
        <v>2.465780621</v>
      </c>
      <c r="P136" s="1578">
        <v>1.9772614420000001</v>
      </c>
      <c r="Q136" s="1578">
        <v>1.9579286730000001</v>
      </c>
      <c r="R136" s="1578">
        <v>2.1185059989999999</v>
      </c>
      <c r="S136" s="1578">
        <v>2.2777845569999999</v>
      </c>
      <c r="T136" s="1578">
        <v>2.2836906419999998</v>
      </c>
      <c r="U136" s="532"/>
      <c r="V136" s="1119"/>
    </row>
    <row r="137" spans="1:22" ht="17.100000000000001" customHeight="1">
      <c r="A137" s="93" t="s">
        <v>192</v>
      </c>
      <c r="B137" s="1569" t="s">
        <v>62</v>
      </c>
      <c r="C137" s="1578">
        <v>5.0912759999999997</v>
      </c>
      <c r="D137" s="1578">
        <v>1.4896030540000003</v>
      </c>
      <c r="E137" s="1578">
        <v>1.108498617</v>
      </c>
      <c r="F137" s="1578">
        <v>0.61560013800000002</v>
      </c>
      <c r="G137" s="1578">
        <v>2.2327575560000001</v>
      </c>
      <c r="H137" s="1578">
        <v>2.358999608</v>
      </c>
      <c r="I137" s="1578">
        <v>2.5405216679999998</v>
      </c>
      <c r="J137" s="1578">
        <v>2.4065204699999998</v>
      </c>
      <c r="K137" s="1578">
        <v>2.5555421840000001</v>
      </c>
      <c r="L137" s="1578">
        <v>1.519712454</v>
      </c>
      <c r="M137" s="1578">
        <v>1.3521131909999999</v>
      </c>
      <c r="N137" s="1578">
        <v>1.5463408139999999</v>
      </c>
      <c r="O137" s="1578">
        <v>1.560247964</v>
      </c>
      <c r="P137" s="1578">
        <v>1.4722616719999999</v>
      </c>
      <c r="Q137" s="1578">
        <v>1.560532147</v>
      </c>
      <c r="R137" s="1578">
        <v>1.3439036259999999</v>
      </c>
      <c r="S137" s="1578">
        <v>1.3026340350000001</v>
      </c>
      <c r="T137" s="1578">
        <v>1.637357341</v>
      </c>
      <c r="U137" s="532"/>
      <c r="V137" s="1119"/>
    </row>
    <row r="138" spans="1:22" ht="17.100000000000001" customHeight="1">
      <c r="A138" s="93" t="s">
        <v>193</v>
      </c>
      <c r="B138" s="1569" t="s">
        <v>63</v>
      </c>
      <c r="C138" s="1578">
        <v>161.878705</v>
      </c>
      <c r="D138" s="1578">
        <v>158.98307995600004</v>
      </c>
      <c r="E138" s="1578">
        <v>158.75966543600001</v>
      </c>
      <c r="F138" s="1578">
        <v>167.557567127</v>
      </c>
      <c r="G138" s="1578">
        <v>193.75816768600001</v>
      </c>
      <c r="H138" s="1578">
        <v>202.64579667999999</v>
      </c>
      <c r="I138" s="1578">
        <v>208.804139252</v>
      </c>
      <c r="J138" s="1578">
        <v>219.474988387</v>
      </c>
      <c r="K138" s="1578">
        <v>225.68681141499999</v>
      </c>
      <c r="L138" s="1578">
        <v>224.16926322099999</v>
      </c>
      <c r="M138" s="1578">
        <v>226.533958872</v>
      </c>
      <c r="N138" s="1578">
        <v>229.48555782299999</v>
      </c>
      <c r="O138" s="1578">
        <v>234.53113446</v>
      </c>
      <c r="P138" s="1578">
        <v>241.179052426</v>
      </c>
      <c r="Q138" s="1578">
        <v>242.685368759</v>
      </c>
      <c r="R138" s="1578">
        <v>242.312311919</v>
      </c>
      <c r="S138" s="1578">
        <v>233.264369045</v>
      </c>
      <c r="T138" s="1578">
        <v>248.61487759400001</v>
      </c>
      <c r="U138" s="532"/>
      <c r="V138" s="1119"/>
    </row>
    <row r="139" spans="1:22" ht="17.100000000000001" customHeight="1">
      <c r="A139" s="93" t="s">
        <v>194</v>
      </c>
      <c r="B139" s="1569" t="s">
        <v>64</v>
      </c>
      <c r="C139" s="1578">
        <v>845.78311299999996</v>
      </c>
      <c r="D139" s="1578">
        <v>863.00619310699949</v>
      </c>
      <c r="E139" s="1578">
        <v>782.34016000400004</v>
      </c>
      <c r="F139" s="1578">
        <v>1388.479417087</v>
      </c>
      <c r="G139" s="1578">
        <v>1631.9649205440001</v>
      </c>
      <c r="H139" s="1578">
        <v>1694.6382444430001</v>
      </c>
      <c r="I139" s="1578">
        <v>1800.79999376</v>
      </c>
      <c r="J139" s="1578">
        <v>1827.2563785719999</v>
      </c>
      <c r="K139" s="1578">
        <v>1842.3124143580001</v>
      </c>
      <c r="L139" s="1578">
        <v>2047.54960181</v>
      </c>
      <c r="M139" s="1578">
        <v>1946.0518067109999</v>
      </c>
      <c r="N139" s="1578">
        <v>2029.177489741</v>
      </c>
      <c r="O139" s="1578">
        <v>2123.1694782979998</v>
      </c>
      <c r="P139" s="1578">
        <v>2188.2985554860002</v>
      </c>
      <c r="Q139" s="1578">
        <v>2201.4063965979999</v>
      </c>
      <c r="R139" s="1578">
        <v>2148.0216521000002</v>
      </c>
      <c r="S139" s="1579">
        <v>2005.6488777940001</v>
      </c>
      <c r="T139" s="1578">
        <v>2136.13364443</v>
      </c>
      <c r="U139" s="532"/>
      <c r="V139" s="1119"/>
    </row>
    <row r="140" spans="1:22" ht="17.100000000000001" customHeight="1">
      <c r="A140" s="93" t="s">
        <v>195</v>
      </c>
      <c r="B140" s="1569" t="s">
        <v>65</v>
      </c>
      <c r="C140" s="1578">
        <v>20.146920999999999</v>
      </c>
      <c r="D140" s="1578">
        <v>27.764648987000001</v>
      </c>
      <c r="E140" s="1578">
        <v>30.060163426999999</v>
      </c>
      <c r="F140" s="1578">
        <v>35.297271670000001</v>
      </c>
      <c r="G140" s="1578">
        <v>45.419954375000003</v>
      </c>
      <c r="H140" s="1578">
        <v>64.302188078</v>
      </c>
      <c r="I140" s="1578">
        <v>66.653777251999998</v>
      </c>
      <c r="J140" s="1578">
        <v>58.567457322000003</v>
      </c>
      <c r="K140" s="1578">
        <v>65.109242167000005</v>
      </c>
      <c r="L140" s="1578">
        <v>69.647575678999999</v>
      </c>
      <c r="M140" s="1578">
        <v>62.903307615999999</v>
      </c>
      <c r="N140" s="1578">
        <v>66.790743360999997</v>
      </c>
      <c r="O140" s="1578">
        <v>68.516211298000002</v>
      </c>
      <c r="P140" s="1578">
        <v>66.952070272</v>
      </c>
      <c r="Q140" s="1578">
        <v>66.359820393000007</v>
      </c>
      <c r="R140" s="1578">
        <v>68.562414840000002</v>
      </c>
      <c r="S140" s="1578">
        <v>57.961418117000001</v>
      </c>
      <c r="T140" s="1578">
        <v>81.307412244000005</v>
      </c>
      <c r="U140" s="532"/>
      <c r="V140" s="1119"/>
    </row>
    <row r="141" spans="1:22" ht="17.100000000000001" customHeight="1">
      <c r="A141" s="93" t="s">
        <v>196</v>
      </c>
      <c r="B141" s="1583" t="s">
        <v>66</v>
      </c>
      <c r="C141" s="1578">
        <v>3.7319230000000001</v>
      </c>
      <c r="D141" s="1578">
        <v>5.2060878700000002</v>
      </c>
      <c r="E141" s="1578">
        <v>13.968035220999999</v>
      </c>
      <c r="F141" s="1578">
        <v>27.225696421999999</v>
      </c>
      <c r="G141" s="1578">
        <v>99.093212973999997</v>
      </c>
      <c r="H141" s="1578">
        <v>110.062613958</v>
      </c>
      <c r="I141" s="1578">
        <v>108.639158393</v>
      </c>
      <c r="J141" s="1578">
        <v>112.514751467</v>
      </c>
      <c r="K141" s="1578">
        <v>121.909443682</v>
      </c>
      <c r="L141" s="1578">
        <v>126.09215469900001</v>
      </c>
      <c r="M141" s="1578">
        <v>127.52024097100001</v>
      </c>
      <c r="N141" s="1578">
        <v>128.36497263300001</v>
      </c>
      <c r="O141" s="1578">
        <v>139.00200962900001</v>
      </c>
      <c r="P141" s="1578">
        <v>135.836700068</v>
      </c>
      <c r="Q141" s="1578">
        <v>136.470031414</v>
      </c>
      <c r="R141" s="1578">
        <v>142.334339328</v>
      </c>
      <c r="S141" s="1578">
        <v>130.65182905500001</v>
      </c>
      <c r="T141" s="1578">
        <v>144.53556409399999</v>
      </c>
      <c r="U141" s="532"/>
      <c r="V141" s="1119"/>
    </row>
    <row r="142" spans="1:22" ht="17.100000000000001" customHeight="1">
      <c r="A142" s="93" t="s">
        <v>197</v>
      </c>
      <c r="B142" s="1569" t="s">
        <v>67</v>
      </c>
      <c r="C142" s="1578">
        <v>37.719982999999999</v>
      </c>
      <c r="D142" s="1578">
        <v>35.746857116000001</v>
      </c>
      <c r="E142" s="1578">
        <v>30.409282375</v>
      </c>
      <c r="F142" s="1578">
        <v>27.257388118000001</v>
      </c>
      <c r="G142" s="1578">
        <v>17.264633954000001</v>
      </c>
      <c r="H142" s="1578">
        <v>19.231676525000001</v>
      </c>
      <c r="I142" s="1578">
        <v>19.961650516999999</v>
      </c>
      <c r="J142" s="1578">
        <v>21.852953439</v>
      </c>
      <c r="K142" s="1578">
        <v>23.549160075</v>
      </c>
      <c r="L142" s="1578">
        <v>26.256515404999998</v>
      </c>
      <c r="M142" s="1578">
        <v>26.882273578</v>
      </c>
      <c r="N142" s="1578">
        <v>29.110238989999999</v>
      </c>
      <c r="O142" s="1578">
        <v>29.009154535</v>
      </c>
      <c r="P142" s="1578">
        <v>28.342573946000002</v>
      </c>
      <c r="Q142" s="1578">
        <v>33.465797879</v>
      </c>
      <c r="R142" s="1578">
        <v>35.596730340999997</v>
      </c>
      <c r="S142" s="1578">
        <v>34.48583137</v>
      </c>
      <c r="T142" s="1578">
        <v>35.561285304999998</v>
      </c>
      <c r="U142" s="532"/>
      <c r="V142" s="1119"/>
    </row>
    <row r="143" spans="1:22" ht="17.100000000000001" customHeight="1">
      <c r="A143" s="93" t="s">
        <v>198</v>
      </c>
      <c r="B143" s="1569" t="s">
        <v>68</v>
      </c>
      <c r="C143" s="1578">
        <v>1.390539</v>
      </c>
      <c r="D143" s="1578">
        <v>3.7335750859999997</v>
      </c>
      <c r="E143" s="1578">
        <v>3.6087368980000001</v>
      </c>
      <c r="F143" s="1578">
        <v>3.3487747859999999</v>
      </c>
      <c r="G143" s="1578">
        <v>3.1998738260000001</v>
      </c>
      <c r="H143" s="1578">
        <v>3.719338944</v>
      </c>
      <c r="I143" s="1578">
        <v>3.7288051439999998</v>
      </c>
      <c r="J143" s="1578">
        <v>4.1838344899999997</v>
      </c>
      <c r="K143" s="1578">
        <v>4.4010156949999999</v>
      </c>
      <c r="L143" s="1578">
        <v>4.50893765</v>
      </c>
      <c r="M143" s="1578">
        <v>4.1350417589999999</v>
      </c>
      <c r="N143" s="1578">
        <v>4.086479411</v>
      </c>
      <c r="O143" s="1578">
        <v>4.4840108509999999</v>
      </c>
      <c r="P143" s="1578">
        <v>4.5141625559999996</v>
      </c>
      <c r="Q143" s="1578">
        <v>4.6937026069999996</v>
      </c>
      <c r="R143" s="1578">
        <v>4.6239754250000003</v>
      </c>
      <c r="S143" s="1578">
        <v>3.9605914059999998</v>
      </c>
      <c r="T143" s="1578">
        <v>4.0619608530000004</v>
      </c>
      <c r="U143" s="532"/>
      <c r="V143" s="1119"/>
    </row>
    <row r="144" spans="1:22" ht="17.100000000000001" customHeight="1">
      <c r="A144" s="93" t="s">
        <v>199</v>
      </c>
      <c r="B144" s="1569" t="s">
        <v>69</v>
      </c>
      <c r="C144" s="1578">
        <v>91.588987000000003</v>
      </c>
      <c r="D144" s="1578">
        <v>355.01106514099996</v>
      </c>
      <c r="E144" s="1578">
        <v>265.63865016800003</v>
      </c>
      <c r="F144" s="1578">
        <v>104.827426471</v>
      </c>
      <c r="G144" s="1578">
        <v>324.29229564399998</v>
      </c>
      <c r="H144" s="1578">
        <v>324.879363474</v>
      </c>
      <c r="I144" s="1578">
        <v>325.71901723100001</v>
      </c>
      <c r="J144" s="1578">
        <v>326.40018667700002</v>
      </c>
      <c r="K144" s="1578">
        <v>325.836103622</v>
      </c>
      <c r="L144" s="1578">
        <v>326.18555510900001</v>
      </c>
      <c r="M144" s="1578">
        <v>326.093863301</v>
      </c>
      <c r="N144" s="1578">
        <v>326.33211475299998</v>
      </c>
      <c r="O144" s="1578">
        <v>326.13408963299997</v>
      </c>
      <c r="P144" s="1578">
        <v>325.86952655300001</v>
      </c>
      <c r="Q144" s="1578">
        <v>328.01352569300002</v>
      </c>
      <c r="R144" s="1578">
        <v>326.58327325200003</v>
      </c>
      <c r="S144" s="1578">
        <v>9.6875217239999998</v>
      </c>
      <c r="T144" s="1578">
        <v>9.692754613</v>
      </c>
      <c r="U144" s="532"/>
      <c r="V144" s="1119"/>
    </row>
    <row r="145" spans="1:22" ht="17.100000000000001" customHeight="1">
      <c r="A145" s="93" t="s">
        <v>238</v>
      </c>
      <c r="B145" s="1569" t="s">
        <v>70</v>
      </c>
      <c r="C145" s="1578">
        <v>0</v>
      </c>
      <c r="D145" s="1578">
        <v>0</v>
      </c>
      <c r="E145" s="1578">
        <v>0</v>
      </c>
      <c r="F145" s="1578">
        <v>0</v>
      </c>
      <c r="G145" s="1578">
        <v>0</v>
      </c>
      <c r="H145" s="1578">
        <v>0</v>
      </c>
      <c r="I145" s="1578">
        <v>0</v>
      </c>
      <c r="J145" s="1578">
        <v>0</v>
      </c>
      <c r="K145" s="1578">
        <v>0</v>
      </c>
      <c r="L145" s="1578">
        <v>0</v>
      </c>
      <c r="M145" s="1578">
        <v>0</v>
      </c>
      <c r="N145" s="1578">
        <v>0</v>
      </c>
      <c r="O145" s="1578">
        <v>0</v>
      </c>
      <c r="P145" s="1578">
        <v>0</v>
      </c>
      <c r="Q145" s="1578">
        <v>0</v>
      </c>
      <c r="R145" s="1578">
        <v>0</v>
      </c>
      <c r="S145" s="1578" t="s">
        <v>17</v>
      </c>
      <c r="T145" s="1578" t="s">
        <v>17</v>
      </c>
      <c r="U145" s="532"/>
      <c r="V145" s="1119"/>
    </row>
    <row r="146" spans="1:22" ht="25.35" customHeight="1" thickBot="1">
      <c r="A146" s="523"/>
      <c r="B146" s="524" t="s">
        <v>72</v>
      </c>
      <c r="C146" s="525">
        <f>SUM(C111:C145)</f>
        <v>6260.9485189999987</v>
      </c>
      <c r="D146" s="525">
        <v>7995.1052650970068</v>
      </c>
      <c r="E146" s="525">
        <v>7836.0663515959986</v>
      </c>
      <c r="F146" s="525">
        <v>10201.518340160999</v>
      </c>
      <c r="G146" s="525">
        <v>13889.938910095003</v>
      </c>
      <c r="H146" s="525">
        <v>14465.947544643999</v>
      </c>
      <c r="I146" s="525">
        <v>14994.437613219003</v>
      </c>
      <c r="J146" s="525">
        <v>15424.029480571005</v>
      </c>
      <c r="K146" s="525">
        <v>16106.765345800997</v>
      </c>
      <c r="L146" s="525">
        <v>16369.135252760003</v>
      </c>
      <c r="M146" s="525">
        <v>16463.994119481998</v>
      </c>
      <c r="N146" s="525">
        <v>16850.010374984995</v>
      </c>
      <c r="O146" s="525">
        <v>17065.115990202998</v>
      </c>
      <c r="P146" s="525">
        <v>17215.877010197</v>
      </c>
      <c r="Q146" s="525">
        <v>17396.524166769999</v>
      </c>
      <c r="R146" s="525">
        <v>17729.488923902994</v>
      </c>
      <c r="S146" s="1152">
        <v>16369.029415052999</v>
      </c>
      <c r="T146" s="525">
        <v>17433.378294815997</v>
      </c>
      <c r="U146" s="526"/>
      <c r="V146" s="1119"/>
    </row>
    <row r="147" spans="1:22" ht="22.5" hidden="1" customHeight="1" thickBot="1">
      <c r="A147" s="513"/>
      <c r="B147" s="195" t="s">
        <v>232</v>
      </c>
      <c r="C147" s="196"/>
      <c r="D147" s="196"/>
      <c r="E147" s="196"/>
      <c r="F147" s="196"/>
      <c r="G147" s="196"/>
      <c r="H147" s="196"/>
      <c r="I147" s="196"/>
      <c r="J147" s="196"/>
      <c r="K147" s="196"/>
      <c r="L147" s="196"/>
      <c r="M147" s="196"/>
      <c r="N147" s="196"/>
      <c r="O147" s="196"/>
      <c r="P147" s="196"/>
      <c r="Q147" s="196"/>
      <c r="R147" s="196"/>
      <c r="S147" s="196"/>
      <c r="T147" s="196"/>
      <c r="U147" s="196"/>
    </row>
  </sheetData>
  <mergeCells count="72">
    <mergeCell ref="A44:U44"/>
    <mergeCell ref="A85:U85"/>
    <mergeCell ref="A100:B100"/>
    <mergeCell ref="A102:B102"/>
    <mergeCell ref="D98:D99"/>
    <mergeCell ref="F98:F99"/>
    <mergeCell ref="E98:E99"/>
    <mergeCell ref="A98:B99"/>
    <mergeCell ref="C98:C99"/>
    <mergeCell ref="A2:U2"/>
    <mergeCell ref="G3:G4"/>
    <mergeCell ref="E45:E46"/>
    <mergeCell ref="D45:D46"/>
    <mergeCell ref="F45:F46"/>
    <mergeCell ref="C45:C46"/>
    <mergeCell ref="G45:G46"/>
    <mergeCell ref="H45:S45"/>
    <mergeCell ref="T45:U45"/>
    <mergeCell ref="F24:F25"/>
    <mergeCell ref="A45:B46"/>
    <mergeCell ref="A26:B26"/>
    <mergeCell ref="C24:C25"/>
    <mergeCell ref="E24:E25"/>
    <mergeCell ref="D24:D25"/>
    <mergeCell ref="A24:B25"/>
    <mergeCell ref="F109:F110"/>
    <mergeCell ref="A108:U108"/>
    <mergeCell ref="G109:G110"/>
    <mergeCell ref="H109:S109"/>
    <mergeCell ref="T109:U109"/>
    <mergeCell ref="A107:B107"/>
    <mergeCell ref="E109:E110"/>
    <mergeCell ref="A106:B106"/>
    <mergeCell ref="A104:B104"/>
    <mergeCell ref="A101:B101"/>
    <mergeCell ref="A103:B103"/>
    <mergeCell ref="A105:B105"/>
    <mergeCell ref="A109:B110"/>
    <mergeCell ref="C109:C110"/>
    <mergeCell ref="D109:D110"/>
    <mergeCell ref="H3:S3"/>
    <mergeCell ref="T3:U3"/>
    <mergeCell ref="D22:U22"/>
    <mergeCell ref="A23:U23"/>
    <mergeCell ref="G24:G25"/>
    <mergeCell ref="H24:S24"/>
    <mergeCell ref="T24:U24"/>
    <mergeCell ref="A3:B4"/>
    <mergeCell ref="C3:C4"/>
    <mergeCell ref="D3:D4"/>
    <mergeCell ref="E3:E4"/>
    <mergeCell ref="A5:B5"/>
    <mergeCell ref="F3:F4"/>
    <mergeCell ref="A9:B9"/>
    <mergeCell ref="A17:B17"/>
    <mergeCell ref="B22:C22"/>
    <mergeCell ref="G86:G87"/>
    <mergeCell ref="H86:S86"/>
    <mergeCell ref="T86:U86"/>
    <mergeCell ref="A97:U97"/>
    <mergeCell ref="G98:G99"/>
    <mergeCell ref="H98:S98"/>
    <mergeCell ref="T98:U98"/>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5" manualBreakCount="5">
    <brk id="22" max="20" man="1"/>
    <brk id="43" max="20" man="1"/>
    <brk id="82" max="20" man="1"/>
    <brk id="96" max="20" man="1"/>
    <brk id="107" max="20"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A2" sqref="A2:L8"/>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84" t="s">
        <v>901</v>
      </c>
      <c r="B2" s="1585"/>
      <c r="C2" s="1585"/>
      <c r="D2" s="1585"/>
      <c r="E2" s="1585"/>
      <c r="F2" s="1585"/>
      <c r="G2" s="1585"/>
      <c r="H2" s="1585"/>
      <c r="I2" s="1585"/>
      <c r="J2" s="1585"/>
      <c r="K2" s="1585"/>
      <c r="L2" s="1586"/>
      <c r="M2" s="1073"/>
      <c r="N2" s="1073"/>
      <c r="O2" s="1073"/>
      <c r="P2" s="1073"/>
      <c r="Q2" s="1073"/>
    </row>
    <row r="3" spans="1:17" ht="25.15" customHeight="1">
      <c r="A3" s="1306" t="s">
        <v>405</v>
      </c>
      <c r="B3" s="1562"/>
      <c r="C3" s="1266" t="s">
        <v>888</v>
      </c>
      <c r="D3" s="1266"/>
      <c r="E3" s="1266" t="s">
        <v>887</v>
      </c>
      <c r="F3" s="1266"/>
      <c r="G3" s="1266" t="s">
        <v>910</v>
      </c>
      <c r="H3" s="1266"/>
      <c r="I3" s="1266" t="s">
        <v>914</v>
      </c>
      <c r="J3" s="1266"/>
      <c r="K3" s="1266" t="s">
        <v>909</v>
      </c>
      <c r="L3" s="1267"/>
      <c r="M3" s="1074"/>
      <c r="N3" s="1074"/>
      <c r="O3" s="1074"/>
      <c r="P3" s="1074"/>
      <c r="Q3" s="1074"/>
    </row>
    <row r="4" spans="1:17" ht="119.25" customHeight="1">
      <c r="A4" s="1306"/>
      <c r="B4" s="1562"/>
      <c r="C4" s="1587" t="s">
        <v>16</v>
      </c>
      <c r="D4" s="1587" t="s">
        <v>890</v>
      </c>
      <c r="E4" s="1587" t="s">
        <v>16</v>
      </c>
      <c r="F4" s="1587" t="s">
        <v>727</v>
      </c>
      <c r="G4" s="1587" t="s">
        <v>16</v>
      </c>
      <c r="H4" s="1587" t="s">
        <v>727</v>
      </c>
      <c r="I4" s="1587" t="s">
        <v>16</v>
      </c>
      <c r="J4" s="1587" t="s">
        <v>727</v>
      </c>
      <c r="K4" s="1587" t="s">
        <v>16</v>
      </c>
      <c r="L4" s="1588" t="s">
        <v>727</v>
      </c>
      <c r="M4" s="1061"/>
      <c r="N4" s="1061"/>
      <c r="O4" s="1061"/>
      <c r="P4" s="1061"/>
      <c r="Q4" s="1061"/>
    </row>
    <row r="5" spans="1:17" ht="12.95" customHeight="1">
      <c r="A5" s="95"/>
      <c r="B5" s="1589"/>
      <c r="C5" s="226"/>
      <c r="D5" s="226"/>
      <c r="E5" s="226"/>
      <c r="F5" s="226"/>
      <c r="G5" s="226"/>
      <c r="H5" s="226"/>
      <c r="I5" s="226"/>
      <c r="J5" s="226"/>
      <c r="K5" s="226"/>
      <c r="L5" s="1590"/>
      <c r="M5" s="226"/>
      <c r="N5" s="226"/>
      <c r="O5" s="226"/>
      <c r="P5" s="226"/>
      <c r="Q5" s="226"/>
    </row>
    <row r="6" spans="1:17" ht="25.15" customHeight="1">
      <c r="A6" s="1322" t="s">
        <v>556</v>
      </c>
      <c r="B6" s="1591"/>
      <c r="C6" s="537">
        <v>86774.988018253003</v>
      </c>
      <c r="D6" s="205">
        <v>0.6835712271130101</v>
      </c>
      <c r="E6" s="537">
        <v>95292.598888466993</v>
      </c>
      <c r="F6" s="205">
        <v>0.69098107266953401</v>
      </c>
      <c r="G6" s="537">
        <v>96185.519181362994</v>
      </c>
      <c r="H6" s="205">
        <v>0.695631004738401</v>
      </c>
      <c r="I6" s="1154">
        <v>98743.455902549002</v>
      </c>
      <c r="J6" s="1155">
        <v>0.68672616161954503</v>
      </c>
      <c r="K6" s="1112">
        <v>99765.193478728004</v>
      </c>
      <c r="L6" s="1592">
        <v>0.693540587389323</v>
      </c>
      <c r="M6" s="205"/>
      <c r="N6" s="1120"/>
      <c r="O6" s="205"/>
      <c r="P6" s="205"/>
      <c r="Q6" s="205"/>
    </row>
    <row r="7" spans="1:17" ht="24.75" customHeight="1">
      <c r="A7" s="1322" t="s">
        <v>557</v>
      </c>
      <c r="B7" s="1591"/>
      <c r="C7" s="537">
        <v>40168.605533421003</v>
      </c>
      <c r="D7" s="205">
        <v>8.3367713003288005E-2</v>
      </c>
      <c r="E7" s="537">
        <v>42616.531560379997</v>
      </c>
      <c r="F7" s="205">
        <v>0.30901892733046599</v>
      </c>
      <c r="G7" s="537">
        <v>42085.372320281</v>
      </c>
      <c r="H7" s="205">
        <v>0.304368995261599</v>
      </c>
      <c r="I7" s="1154">
        <v>45045.235167086001</v>
      </c>
      <c r="J7" s="1155">
        <v>0.31327383838045503</v>
      </c>
      <c r="K7" s="1112">
        <v>44083.912532891998</v>
      </c>
      <c r="L7" s="1592">
        <v>0.306459412610676</v>
      </c>
      <c r="M7" s="205"/>
      <c r="N7" s="1120"/>
      <c r="O7" s="205"/>
      <c r="P7" s="205"/>
      <c r="Q7" s="205"/>
    </row>
    <row r="8" spans="1:17" ht="30" customHeight="1" thickBot="1">
      <c r="A8" s="1320" t="s">
        <v>558</v>
      </c>
      <c r="B8" s="1321"/>
      <c r="C8" s="538">
        <v>126943.59355167401</v>
      </c>
      <c r="D8" s="536">
        <v>1</v>
      </c>
      <c r="E8" s="538">
        <v>137909.13044884699</v>
      </c>
      <c r="F8" s="536">
        <v>1</v>
      </c>
      <c r="G8" s="538">
        <v>138270.89150164399</v>
      </c>
      <c r="H8" s="536">
        <v>1</v>
      </c>
      <c r="I8" s="1593">
        <v>143788.69106963501</v>
      </c>
      <c r="J8" s="1594">
        <v>1</v>
      </c>
      <c r="K8" s="1595">
        <v>143849.10601162</v>
      </c>
      <c r="L8" s="1596">
        <v>0.999999999999999</v>
      </c>
      <c r="M8" s="1075"/>
      <c r="N8" s="1120"/>
      <c r="O8" s="1075"/>
      <c r="P8" s="1075"/>
      <c r="Q8" s="1075"/>
    </row>
    <row r="9" spans="1:17" ht="75.75" customHeight="1">
      <c r="C9" s="205"/>
      <c r="D9" s="205"/>
      <c r="E9" s="205"/>
      <c r="F9" s="205"/>
      <c r="G9" s="205"/>
      <c r="H9" s="205"/>
    </row>
    <row r="10" spans="1:17" ht="35.25" customHeight="1">
      <c r="C10" s="205"/>
      <c r="D10" s="205"/>
      <c r="E10" s="205"/>
      <c r="F10" s="205"/>
      <c r="G10" s="205"/>
      <c r="H10" s="205"/>
    </row>
    <row r="11" spans="1:17" ht="113.25" customHeight="1">
      <c r="C11" s="205"/>
      <c r="D11" s="205"/>
      <c r="E11" s="205"/>
      <c r="F11" s="205"/>
      <c r="G11" s="205"/>
      <c r="H11" s="205"/>
    </row>
    <row r="12" spans="1:17" ht="12.95" customHeight="1">
      <c r="C12" s="205"/>
      <c r="D12" s="205"/>
      <c r="E12" s="205"/>
      <c r="F12" s="205"/>
      <c r="G12" s="205"/>
      <c r="H12" s="205"/>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76"/>
  <sheetViews>
    <sheetView showGridLines="0" view="pageBreakPreview" zoomScale="80" zoomScaleNormal="80" zoomScaleSheetLayoutView="80" workbookViewId="0">
      <selection activeCell="F76" sqref="B1:G7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323" t="s">
        <v>918</v>
      </c>
      <c r="C1" s="1324"/>
      <c r="D1" s="1324"/>
      <c r="E1" s="1324"/>
      <c r="F1" s="1324"/>
      <c r="G1" s="1325"/>
    </row>
    <row r="2" spans="2:7" ht="46.35" customHeight="1">
      <c r="B2" s="1273" t="s">
        <v>480</v>
      </c>
      <c r="C2" s="1530"/>
      <c r="D2" s="1597" t="s">
        <v>559</v>
      </c>
      <c r="E2" s="1597" t="s">
        <v>560</v>
      </c>
      <c r="F2" s="1597" t="s">
        <v>561</v>
      </c>
      <c r="G2" s="1048" t="s">
        <v>562</v>
      </c>
    </row>
    <row r="3" spans="2:7" ht="12.75" customHeight="1">
      <c r="B3" s="539" t="s">
        <v>18</v>
      </c>
      <c r="C3" s="1598" t="s">
        <v>37</v>
      </c>
      <c r="D3" s="1156">
        <v>5340.0335274580002</v>
      </c>
      <c r="E3" s="1156">
        <v>11612.155848921</v>
      </c>
      <c r="F3" s="1156">
        <v>16952.189376378999</v>
      </c>
      <c r="G3" s="1157">
        <v>11.7896541447542</v>
      </c>
    </row>
    <row r="4" spans="2:7" ht="12.75" customHeight="1">
      <c r="B4" s="179" t="s">
        <v>19</v>
      </c>
      <c r="C4" s="1598" t="s">
        <v>38</v>
      </c>
      <c r="D4" s="1156">
        <v>812.24544973800005</v>
      </c>
      <c r="E4" s="1156">
        <v>4247.3262864569997</v>
      </c>
      <c r="F4" s="1156">
        <v>5059.5717361950001</v>
      </c>
      <c r="G4" s="1157">
        <v>3.5187549859152099</v>
      </c>
    </row>
    <row r="5" spans="2:7" ht="12.75" customHeight="1">
      <c r="B5" s="179" t="s">
        <v>20</v>
      </c>
      <c r="C5" s="1598" t="s">
        <v>39</v>
      </c>
      <c r="D5" s="1156">
        <v>336.65106728400002</v>
      </c>
      <c r="E5" s="1156">
        <v>4285.6895929299999</v>
      </c>
      <c r="F5" s="1156">
        <v>4622.3406602140003</v>
      </c>
      <c r="G5" s="1157">
        <v>3.21467608184531</v>
      </c>
    </row>
    <row r="6" spans="2:7" ht="12.75" customHeight="1">
      <c r="B6" s="179" t="s">
        <v>22</v>
      </c>
      <c r="C6" s="1598" t="s">
        <v>40</v>
      </c>
      <c r="D6" s="1156">
        <v>2464.985483249</v>
      </c>
      <c r="E6" s="1156">
        <v>4662.2777012699999</v>
      </c>
      <c r="F6" s="1156">
        <v>7127.2631845189999</v>
      </c>
      <c r="G6" s="1157">
        <v>4.9567619897641002</v>
      </c>
    </row>
    <row r="7" spans="2:7" ht="12.75" customHeight="1">
      <c r="B7" s="179" t="s">
        <v>23</v>
      </c>
      <c r="C7" s="1598" t="s">
        <v>41</v>
      </c>
      <c r="D7" s="1156">
        <v>17330.679368943998</v>
      </c>
      <c r="E7" s="1156">
        <v>19915.381504534998</v>
      </c>
      <c r="F7" s="1156">
        <v>37246.060873479</v>
      </c>
      <c r="G7" s="1157">
        <v>25.903331198307701</v>
      </c>
    </row>
    <row r="8" spans="2:7" ht="12.75" customHeight="1">
      <c r="B8" s="179" t="s">
        <v>24</v>
      </c>
      <c r="C8" s="1598" t="s">
        <v>42</v>
      </c>
      <c r="D8" s="1156">
        <v>4665.1568513559996</v>
      </c>
      <c r="E8" s="1156">
        <v>11522.480665634999</v>
      </c>
      <c r="F8" s="1156">
        <v>16187.637516991001</v>
      </c>
      <c r="G8" s="1157">
        <v>11.257935096683999</v>
      </c>
    </row>
    <row r="9" spans="2:7" ht="12.75" customHeight="1">
      <c r="B9" s="179" t="s">
        <v>25</v>
      </c>
      <c r="C9" s="1598" t="s">
        <v>43</v>
      </c>
      <c r="D9" s="1158">
        <v>51.041245418000003</v>
      </c>
      <c r="E9" s="1158">
        <v>74.257483311000001</v>
      </c>
      <c r="F9" s="1158">
        <v>125.298728729</v>
      </c>
      <c r="G9" s="1159">
        <v>8.7140878602420396E-2</v>
      </c>
    </row>
    <row r="10" spans="2:7" ht="12.75" customHeight="1">
      <c r="B10" s="179" t="s">
        <v>26</v>
      </c>
      <c r="C10" s="1598" t="s">
        <v>44</v>
      </c>
      <c r="D10" s="1156">
        <v>158.57979102300001</v>
      </c>
      <c r="E10" s="1156">
        <v>858.78751531399996</v>
      </c>
      <c r="F10" s="1156">
        <v>1017.3673063369999</v>
      </c>
      <c r="G10" s="1157">
        <v>0.70754333930496804</v>
      </c>
    </row>
    <row r="11" spans="2:7" ht="12.75" customHeight="1">
      <c r="B11" s="179" t="s">
        <v>27</v>
      </c>
      <c r="C11" s="1599" t="s">
        <v>45</v>
      </c>
      <c r="D11" s="1158">
        <v>17.730903707</v>
      </c>
      <c r="E11" s="1158">
        <v>11.4087</v>
      </c>
      <c r="F11" s="1158">
        <v>29.139603706999999</v>
      </c>
      <c r="G11" s="1159">
        <v>2.0265574079736299E-2</v>
      </c>
    </row>
    <row r="12" spans="2:7" ht="12.75" customHeight="1">
      <c r="B12" s="179" t="s">
        <v>28</v>
      </c>
      <c r="C12" s="1599" t="s">
        <v>46</v>
      </c>
      <c r="D12" s="1156">
        <v>918.24321325100004</v>
      </c>
      <c r="E12" s="1156">
        <v>1077.678418963</v>
      </c>
      <c r="F12" s="1156">
        <v>1995.9216322140001</v>
      </c>
      <c r="G12" s="1157">
        <v>1.3880936097035601</v>
      </c>
    </row>
    <row r="13" spans="2:7" ht="12.75" customHeight="1">
      <c r="B13" s="179" t="s">
        <v>119</v>
      </c>
      <c r="C13" s="1598" t="s">
        <v>47</v>
      </c>
      <c r="D13" s="1156">
        <v>901.684269986</v>
      </c>
      <c r="E13" s="1156">
        <v>670.73379905199999</v>
      </c>
      <c r="F13" s="1156">
        <v>1572.4180690380001</v>
      </c>
      <c r="G13" s="1157">
        <v>1.0935617101323301</v>
      </c>
    </row>
    <row r="14" spans="2:7" ht="12.75" customHeight="1">
      <c r="B14" s="179" t="s">
        <v>81</v>
      </c>
      <c r="C14" s="1598" t="s">
        <v>48</v>
      </c>
      <c r="D14" s="1156">
        <v>621.24175257299999</v>
      </c>
      <c r="E14" s="1156">
        <v>806.45697581000002</v>
      </c>
      <c r="F14" s="1156">
        <v>1427.6987283829999</v>
      </c>
      <c r="G14" s="1157">
        <v>0.99291447593161797</v>
      </c>
    </row>
    <row r="15" spans="2:7" ht="12.75" customHeight="1">
      <c r="B15" s="179" t="s">
        <v>82</v>
      </c>
      <c r="C15" s="1598" t="s">
        <v>49</v>
      </c>
      <c r="D15" s="1158">
        <v>1264.3155897690001</v>
      </c>
      <c r="E15" s="1158">
        <v>7983.1169839969998</v>
      </c>
      <c r="F15" s="1158">
        <v>9247.4325737660001</v>
      </c>
      <c r="G15" s="1157">
        <v>6.4312655640544003</v>
      </c>
    </row>
    <row r="16" spans="2:7" ht="12.75" customHeight="1">
      <c r="B16" s="179" t="s">
        <v>83</v>
      </c>
      <c r="C16" s="1598" t="s">
        <v>50</v>
      </c>
      <c r="D16" s="1156">
        <v>320.08619756500002</v>
      </c>
      <c r="E16" s="1156">
        <v>1162.2264648119999</v>
      </c>
      <c r="F16" s="1156">
        <v>1482.3126623769999</v>
      </c>
      <c r="G16" s="1157">
        <v>1.0308965547639199</v>
      </c>
    </row>
    <row r="17" spans="2:7" ht="12.75" customHeight="1">
      <c r="B17" s="179" t="s">
        <v>84</v>
      </c>
      <c r="C17" s="1598" t="s">
        <v>51</v>
      </c>
      <c r="D17" s="1158">
        <v>37.521128699999998</v>
      </c>
      <c r="E17" s="1158">
        <v>113.866916651</v>
      </c>
      <c r="F17" s="1158">
        <v>151.38804535099999</v>
      </c>
      <c r="G17" s="1157">
        <v>0.10528508481775201</v>
      </c>
    </row>
    <row r="18" spans="2:7" ht="12.75" customHeight="1">
      <c r="B18" s="179" t="s">
        <v>85</v>
      </c>
      <c r="C18" s="1598" t="s">
        <v>52</v>
      </c>
      <c r="D18" s="1158">
        <v>1316.8778098939999</v>
      </c>
      <c r="E18" s="1158">
        <v>6226.6894029940004</v>
      </c>
      <c r="F18" s="1158">
        <v>7543.5672128879996</v>
      </c>
      <c r="G18" s="1157">
        <v>5.2462868649626602</v>
      </c>
    </row>
    <row r="19" spans="2:7" ht="12.75" customHeight="1">
      <c r="B19" s="179" t="s">
        <v>86</v>
      </c>
      <c r="C19" s="1598" t="s">
        <v>53</v>
      </c>
      <c r="D19" s="1156">
        <v>253.57219810000001</v>
      </c>
      <c r="E19" s="1156">
        <v>856.81568017699999</v>
      </c>
      <c r="F19" s="1156">
        <v>1110.387878277</v>
      </c>
      <c r="G19" s="1157">
        <v>0.77223589005289295</v>
      </c>
    </row>
    <row r="20" spans="2:7" ht="12.75" customHeight="1">
      <c r="B20" s="179" t="s">
        <v>87</v>
      </c>
      <c r="C20" s="1598" t="s">
        <v>54</v>
      </c>
      <c r="D20" s="1156">
        <v>409.44784362299998</v>
      </c>
      <c r="E20" s="1156">
        <v>1074.62576072</v>
      </c>
      <c r="F20" s="1156">
        <v>1484.0736043429999</v>
      </c>
      <c r="G20" s="1157">
        <v>1.03212122824338</v>
      </c>
    </row>
    <row r="21" spans="2:7" ht="12.75" customHeight="1">
      <c r="B21" s="179" t="s">
        <v>88</v>
      </c>
      <c r="C21" s="1598" t="s">
        <v>55</v>
      </c>
      <c r="D21" s="1158">
        <v>142.76566819300001</v>
      </c>
      <c r="E21" s="1158">
        <v>204.65079843999999</v>
      </c>
      <c r="F21" s="1158">
        <v>347.41646663300003</v>
      </c>
      <c r="G21" s="1157">
        <v>0.24161598805065301</v>
      </c>
    </row>
    <row r="22" spans="2:7" ht="12.75" customHeight="1">
      <c r="B22" s="179" t="s">
        <v>120</v>
      </c>
      <c r="C22" s="1598" t="s">
        <v>56</v>
      </c>
      <c r="D22" s="1156">
        <v>385.69467674200001</v>
      </c>
      <c r="E22" s="1156">
        <v>1039.851968125</v>
      </c>
      <c r="F22" s="1156">
        <v>1425.5466448669999</v>
      </c>
      <c r="G22" s="1157">
        <v>0.99141777719961699</v>
      </c>
    </row>
    <row r="23" spans="2:7" ht="12.75" customHeight="1">
      <c r="B23" s="179" t="s">
        <v>186</v>
      </c>
      <c r="C23" s="1598" t="s">
        <v>278</v>
      </c>
      <c r="D23" s="1158">
        <v>56.469143758999998</v>
      </c>
      <c r="E23" s="1158">
        <v>43.668551032000003</v>
      </c>
      <c r="F23" s="1158">
        <v>100.137694791</v>
      </c>
      <c r="G23" s="1157">
        <v>6.9642260490781302E-2</v>
      </c>
    </row>
    <row r="24" spans="2:7" ht="12.75" customHeight="1">
      <c r="B24" s="179" t="s">
        <v>187</v>
      </c>
      <c r="C24" s="1599" t="s">
        <v>57</v>
      </c>
      <c r="D24" s="1158">
        <v>132.77128608699999</v>
      </c>
      <c r="E24" s="1158">
        <v>941.33858821499996</v>
      </c>
      <c r="F24" s="1158">
        <v>1074.109874302</v>
      </c>
      <c r="G24" s="1157">
        <v>0.747005808531787</v>
      </c>
    </row>
    <row r="25" spans="2:7" ht="12.75" customHeight="1">
      <c r="B25" s="179" t="s">
        <v>188</v>
      </c>
      <c r="C25" s="1599" t="s">
        <v>58</v>
      </c>
      <c r="D25" s="1158">
        <v>352.158044797</v>
      </c>
      <c r="E25" s="1158">
        <v>2048.262334002</v>
      </c>
      <c r="F25" s="1158">
        <v>2400.420378799</v>
      </c>
      <c r="G25" s="1157">
        <v>1.6694083247732701</v>
      </c>
    </row>
    <row r="26" spans="2:7" ht="12.75" customHeight="1">
      <c r="B26" s="179" t="s">
        <v>189</v>
      </c>
      <c r="C26" s="1599" t="s">
        <v>59</v>
      </c>
      <c r="D26" s="1158">
        <v>363.17509370300002</v>
      </c>
      <c r="E26" s="1158">
        <v>1350.8419864689999</v>
      </c>
      <c r="F26" s="1158">
        <v>1714.0170801720001</v>
      </c>
      <c r="G26" s="1157">
        <v>1.19203886440688</v>
      </c>
    </row>
    <row r="27" spans="2:7" ht="12.75" customHeight="1">
      <c r="B27" s="179" t="s">
        <v>190</v>
      </c>
      <c r="C27" s="1598" t="s">
        <v>60</v>
      </c>
      <c r="D27" s="1158">
        <v>156.46808533000001</v>
      </c>
      <c r="E27" s="1158">
        <v>119.009005096</v>
      </c>
      <c r="F27" s="1158">
        <v>275.47709042600002</v>
      </c>
      <c r="G27" s="1157">
        <v>0.191584670794861</v>
      </c>
    </row>
    <row r="28" spans="2:7" ht="12.75" customHeight="1">
      <c r="B28" s="179" t="s">
        <v>191</v>
      </c>
      <c r="C28" s="1598" t="s">
        <v>61</v>
      </c>
      <c r="D28" s="1158">
        <v>93.437854630999993</v>
      </c>
      <c r="E28" s="1158">
        <v>23.908999999999999</v>
      </c>
      <c r="F28" s="1158">
        <v>117.346854631</v>
      </c>
      <c r="G28" s="1157">
        <v>8.1610628595381304E-2</v>
      </c>
    </row>
    <row r="29" spans="2:7" ht="12.75" customHeight="1">
      <c r="B29" s="179" t="s">
        <v>192</v>
      </c>
      <c r="C29" s="1598" t="s">
        <v>62</v>
      </c>
      <c r="D29" s="1158">
        <v>13.49624214</v>
      </c>
      <c r="E29" s="1158">
        <v>23.251000000000001</v>
      </c>
      <c r="F29" s="1158">
        <v>36.747242139999997</v>
      </c>
      <c r="G29" s="1157">
        <v>2.5556420234887502E-2</v>
      </c>
    </row>
    <row r="30" spans="2:7" ht="12.75" customHeight="1">
      <c r="B30" s="179" t="s">
        <v>193</v>
      </c>
      <c r="C30" s="1598" t="s">
        <v>63</v>
      </c>
      <c r="D30" s="1158">
        <v>879.90035450799996</v>
      </c>
      <c r="E30" s="1158">
        <v>695.02500850800004</v>
      </c>
      <c r="F30" s="1158">
        <v>1574.9253630159999</v>
      </c>
      <c r="G30" s="1157">
        <v>1.09530544530326</v>
      </c>
    </row>
    <row r="31" spans="2:7" ht="12.75" customHeight="1">
      <c r="B31" s="179" t="s">
        <v>194</v>
      </c>
      <c r="C31" s="1598" t="s">
        <v>64</v>
      </c>
      <c r="D31" s="1156">
        <v>4526.2060953509999</v>
      </c>
      <c r="E31" s="1156">
        <v>12382.40682586</v>
      </c>
      <c r="F31" s="1156">
        <v>16908.612921210999</v>
      </c>
      <c r="G31" s="1157">
        <v>11.759348245977399</v>
      </c>
    </row>
    <row r="32" spans="2:7" ht="12.75" customHeight="1">
      <c r="B32" s="179" t="s">
        <v>195</v>
      </c>
      <c r="C32" s="1598" t="s">
        <v>65</v>
      </c>
      <c r="D32" s="1158">
        <v>257.52769581400003</v>
      </c>
      <c r="E32" s="1158">
        <v>406.88049803500002</v>
      </c>
      <c r="F32" s="1158">
        <v>664.40819384899999</v>
      </c>
      <c r="G32" s="1157">
        <v>0.46207263513320102</v>
      </c>
    </row>
    <row r="33" spans="2:9" ht="12.75" customHeight="1">
      <c r="B33" s="179" t="s">
        <v>196</v>
      </c>
      <c r="C33" s="1598" t="s">
        <v>66</v>
      </c>
      <c r="D33" s="1158">
        <v>175.90273590999999</v>
      </c>
      <c r="E33" s="1158">
        <v>1479.177818872</v>
      </c>
      <c r="F33" s="1158">
        <v>1655.080554782</v>
      </c>
      <c r="G33" s="1157">
        <v>1.15105057461053</v>
      </c>
    </row>
    <row r="34" spans="2:9" ht="12.75" customHeight="1">
      <c r="B34" s="179" t="s">
        <v>197</v>
      </c>
      <c r="C34" s="1598" t="s">
        <v>67</v>
      </c>
      <c r="D34" s="1158">
        <v>222.71889957299999</v>
      </c>
      <c r="E34" s="1158">
        <v>636.48046424999995</v>
      </c>
      <c r="F34" s="1158">
        <v>859.199363823</v>
      </c>
      <c r="G34" s="1157">
        <v>0.59754307340269297</v>
      </c>
    </row>
    <row r="35" spans="2:9" ht="12.75" customHeight="1">
      <c r="B35" s="179" t="s">
        <v>198</v>
      </c>
      <c r="C35" s="1598" t="s">
        <v>68</v>
      </c>
      <c r="D35" s="1158">
        <v>30.306339738999998</v>
      </c>
      <c r="E35" s="1158">
        <v>84.210214015999995</v>
      </c>
      <c r="F35" s="1158">
        <v>114.516553755</v>
      </c>
      <c r="G35" s="1157">
        <v>7.9642253436705293E-2</v>
      </c>
    </row>
    <row r="36" spans="2:9" ht="12.75" customHeight="1">
      <c r="B36" s="179" t="s">
        <v>199</v>
      </c>
      <c r="C36" s="1598" t="s">
        <v>69</v>
      </c>
      <c r="D36" s="1158">
        <v>36.143259170999997</v>
      </c>
      <c r="E36" s="1158">
        <v>102.51614008</v>
      </c>
      <c r="F36" s="1158">
        <v>138.659399251</v>
      </c>
      <c r="G36" s="1157">
        <v>9.6432757137937294E-2</v>
      </c>
    </row>
    <row r="37" spans="2:9" ht="12.75" customHeight="1">
      <c r="B37" s="179" t="s">
        <v>238</v>
      </c>
      <c r="C37" s="1598" t="s">
        <v>328</v>
      </c>
      <c r="D37" s="1160">
        <v>0</v>
      </c>
      <c r="E37" s="1161">
        <v>0</v>
      </c>
      <c r="F37" s="1161">
        <v>0</v>
      </c>
      <c r="G37" s="1162">
        <v>0</v>
      </c>
    </row>
    <row r="38" spans="2:9" ht="25.35" customHeight="1" thickBot="1">
      <c r="B38" s="523" t="s">
        <v>71</v>
      </c>
      <c r="C38" s="540"/>
      <c r="D38" s="1163">
        <v>45045.235167086008</v>
      </c>
      <c r="E38" s="1163">
        <v>98743.455902548958</v>
      </c>
      <c r="F38" s="1163">
        <v>143788.69106963495</v>
      </c>
      <c r="G38" s="1164">
        <v>100</v>
      </c>
      <c r="I38" s="1121"/>
    </row>
    <row r="39" spans="2:9" ht="75" customHeight="1">
      <c r="B39" s="1323" t="s">
        <v>915</v>
      </c>
      <c r="C39" s="1324"/>
      <c r="D39" s="1324"/>
      <c r="E39" s="1324"/>
      <c r="F39" s="1324"/>
      <c r="G39" s="1325"/>
    </row>
    <row r="40" spans="2:9" ht="46.35" customHeight="1">
      <c r="B40" s="1273" t="s">
        <v>480</v>
      </c>
      <c r="C40" s="1530"/>
      <c r="D40" s="1597" t="s">
        <v>559</v>
      </c>
      <c r="E40" s="1597" t="s">
        <v>560</v>
      </c>
      <c r="F40" s="1597" t="s">
        <v>561</v>
      </c>
      <c r="G40" s="1048" t="s">
        <v>562</v>
      </c>
    </row>
    <row r="41" spans="2:9" ht="12.75" customHeight="1">
      <c r="B41" s="539" t="s">
        <v>18</v>
      </c>
      <c r="C41" s="1598" t="s">
        <v>37</v>
      </c>
      <c r="D41" s="206">
        <v>5194.7048415279996</v>
      </c>
      <c r="E41" s="206">
        <v>11700.026437234001</v>
      </c>
      <c r="F41" s="206">
        <v>16894.731278761999</v>
      </c>
      <c r="G41" s="1113">
        <v>11.7447593156382</v>
      </c>
    </row>
    <row r="42" spans="2:9" ht="12.75" customHeight="1">
      <c r="B42" s="179" t="s">
        <v>19</v>
      </c>
      <c r="C42" s="1598" t="s">
        <v>38</v>
      </c>
      <c r="D42" s="206">
        <v>782.26313225700005</v>
      </c>
      <c r="E42" s="206">
        <v>4226.4974413800001</v>
      </c>
      <c r="F42" s="206">
        <v>5008.7605736369997</v>
      </c>
      <c r="G42" s="1113">
        <v>3.4819546068172298</v>
      </c>
    </row>
    <row r="43" spans="2:9" ht="12.75" customHeight="1">
      <c r="B43" s="179" t="s">
        <v>20</v>
      </c>
      <c r="C43" s="1598" t="s">
        <v>39</v>
      </c>
      <c r="D43" s="206">
        <v>320.68269657299999</v>
      </c>
      <c r="E43" s="206">
        <v>4244.2216111609996</v>
      </c>
      <c r="F43" s="206">
        <v>4564.9043077340002</v>
      </c>
      <c r="G43" s="1113">
        <v>3.1733977598479099</v>
      </c>
    </row>
    <row r="44" spans="2:9" ht="12.75" customHeight="1">
      <c r="B44" s="179" t="s">
        <v>22</v>
      </c>
      <c r="C44" s="1598" t="s">
        <v>40</v>
      </c>
      <c r="D44" s="206">
        <v>2306.76715977</v>
      </c>
      <c r="E44" s="206">
        <v>4734.5946359039999</v>
      </c>
      <c r="F44" s="206">
        <v>7041.3617956739999</v>
      </c>
      <c r="G44" s="1113">
        <v>4.89496389022064</v>
      </c>
    </row>
    <row r="45" spans="2:9" ht="12.75" customHeight="1">
      <c r="B45" s="179" t="s">
        <v>23</v>
      </c>
      <c r="C45" s="1598" t="s">
        <v>41</v>
      </c>
      <c r="D45" s="206">
        <v>16991.224833054999</v>
      </c>
      <c r="E45" s="206">
        <v>20072.865782157001</v>
      </c>
      <c r="F45" s="206">
        <v>37064.090615212001</v>
      </c>
      <c r="G45" s="1113">
        <v>25.7659513102695</v>
      </c>
    </row>
    <row r="46" spans="2:9" ht="12.75" customHeight="1">
      <c r="B46" s="179" t="s">
        <v>24</v>
      </c>
      <c r="C46" s="1598" t="s">
        <v>42</v>
      </c>
      <c r="D46" s="206">
        <v>4570.5508458630002</v>
      </c>
      <c r="E46" s="206">
        <v>11560.347087063999</v>
      </c>
      <c r="F46" s="206">
        <v>16130.897932927001</v>
      </c>
      <c r="G46" s="1113">
        <v>11.213763074498299</v>
      </c>
    </row>
    <row r="47" spans="2:9" ht="12.75" customHeight="1">
      <c r="B47" s="179" t="s">
        <v>25</v>
      </c>
      <c r="C47" s="1598" t="s">
        <v>43</v>
      </c>
      <c r="D47" s="206">
        <v>44.327493873000002</v>
      </c>
      <c r="E47" s="206">
        <v>77.538313310999996</v>
      </c>
      <c r="F47" s="206">
        <v>121.865807184</v>
      </c>
      <c r="G47" s="1113">
        <v>8.4717806431244505E-2</v>
      </c>
    </row>
    <row r="48" spans="2:9" ht="12.75" customHeight="1">
      <c r="B48" s="179" t="s">
        <v>26</v>
      </c>
      <c r="C48" s="1598" t="s">
        <v>44</v>
      </c>
      <c r="D48" s="206">
        <v>162.24697562200001</v>
      </c>
      <c r="E48" s="206">
        <v>872.64270441400004</v>
      </c>
      <c r="F48" s="206">
        <v>1034.8896800360001</v>
      </c>
      <c r="G48" s="1113">
        <v>0.71942725869454005</v>
      </c>
    </row>
    <row r="49" spans="2:7" ht="12.75" customHeight="1">
      <c r="B49" s="179" t="s">
        <v>27</v>
      </c>
      <c r="C49" s="1599" t="s">
        <v>45</v>
      </c>
      <c r="D49" s="206">
        <v>17.908256095999999</v>
      </c>
      <c r="E49" s="206">
        <v>11.519</v>
      </c>
      <c r="F49" s="206">
        <v>29.427256096000001</v>
      </c>
      <c r="G49" s="1113">
        <v>2.0457030920736401E-2</v>
      </c>
    </row>
    <row r="50" spans="2:7" ht="12.75" customHeight="1">
      <c r="B50" s="179" t="s">
        <v>28</v>
      </c>
      <c r="C50" s="1599" t="s">
        <v>46</v>
      </c>
      <c r="D50" s="206">
        <v>924.39917743299998</v>
      </c>
      <c r="E50" s="206">
        <v>1085.298640424</v>
      </c>
      <c r="F50" s="206">
        <v>2009.697817857</v>
      </c>
      <c r="G50" s="1113">
        <v>1.3970874575297401</v>
      </c>
    </row>
    <row r="51" spans="2:7" ht="12.75" customHeight="1">
      <c r="B51" s="179" t="s">
        <v>119</v>
      </c>
      <c r="C51" s="1598" t="s">
        <v>47</v>
      </c>
      <c r="D51" s="206">
        <v>863.90683474699995</v>
      </c>
      <c r="E51" s="206">
        <v>666.07810233199996</v>
      </c>
      <c r="F51" s="206">
        <v>1529.984937079</v>
      </c>
      <c r="G51" s="1113">
        <v>1.0636040636605799</v>
      </c>
    </row>
    <row r="52" spans="2:7" ht="12.75" customHeight="1">
      <c r="B52" s="179" t="s">
        <v>81</v>
      </c>
      <c r="C52" s="1598" t="s">
        <v>48</v>
      </c>
      <c r="D52" s="206">
        <v>597.39142238600004</v>
      </c>
      <c r="E52" s="206">
        <v>815.92231587200001</v>
      </c>
      <c r="F52" s="206">
        <v>1413.3137382580001</v>
      </c>
      <c r="G52" s="1113">
        <v>0.98249740818259501</v>
      </c>
    </row>
    <row r="53" spans="2:7" ht="12.75" customHeight="1">
      <c r="B53" s="179" t="s">
        <v>82</v>
      </c>
      <c r="C53" s="1598" t="s">
        <v>49</v>
      </c>
      <c r="D53" s="206">
        <v>1270.403619722</v>
      </c>
      <c r="E53" s="206">
        <v>8216.0584553600002</v>
      </c>
      <c r="F53" s="206">
        <v>9486.4620750819995</v>
      </c>
      <c r="G53" s="1113">
        <v>6.5947313390433502</v>
      </c>
    </row>
    <row r="54" spans="2:7" ht="12.75" customHeight="1">
      <c r="B54" s="179" t="s">
        <v>83</v>
      </c>
      <c r="C54" s="1598" t="s">
        <v>50</v>
      </c>
      <c r="D54" s="206">
        <v>327.53091671800001</v>
      </c>
      <c r="E54" s="206">
        <v>1170.4938897689999</v>
      </c>
      <c r="F54" s="206">
        <v>1498.024806487</v>
      </c>
      <c r="G54" s="1113">
        <v>1.0413862470344399</v>
      </c>
    </row>
    <row r="55" spans="2:7" ht="12.75" customHeight="1">
      <c r="B55" s="179" t="s">
        <v>84</v>
      </c>
      <c r="C55" s="1598" t="s">
        <v>51</v>
      </c>
      <c r="D55" s="206">
        <v>31.496354596</v>
      </c>
      <c r="E55" s="206">
        <v>114.168809467</v>
      </c>
      <c r="F55" s="206">
        <v>145.66516406299999</v>
      </c>
      <c r="G55" s="1113">
        <v>0.101262474339766</v>
      </c>
    </row>
    <row r="56" spans="2:7" ht="12.75" customHeight="1">
      <c r="B56" s="179" t="s">
        <v>85</v>
      </c>
      <c r="C56" s="1598" t="s">
        <v>52</v>
      </c>
      <c r="D56" s="206">
        <v>1379.0333085090001</v>
      </c>
      <c r="E56" s="206">
        <v>6383.8300927930004</v>
      </c>
      <c r="F56" s="206">
        <v>7762.8634013020001</v>
      </c>
      <c r="G56" s="1113">
        <v>5.3965322528142297</v>
      </c>
    </row>
    <row r="57" spans="2:7" ht="12.75" customHeight="1">
      <c r="B57" s="179" t="s">
        <v>86</v>
      </c>
      <c r="C57" s="1598" t="s">
        <v>53</v>
      </c>
      <c r="D57" s="206">
        <v>252.664749532</v>
      </c>
      <c r="E57" s="206">
        <v>939.46158590499999</v>
      </c>
      <c r="F57" s="206">
        <v>1192.1263354370001</v>
      </c>
      <c r="G57" s="1113">
        <v>0.828733920209905</v>
      </c>
    </row>
    <row r="58" spans="2:7" ht="12.75" customHeight="1">
      <c r="B58" s="179" t="s">
        <v>87</v>
      </c>
      <c r="C58" s="1598" t="s">
        <v>54</v>
      </c>
      <c r="D58" s="206">
        <v>425.28308360900002</v>
      </c>
      <c r="E58" s="206">
        <v>1057.469430788</v>
      </c>
      <c r="F58" s="206">
        <v>1482.7525143969999</v>
      </c>
      <c r="G58" s="1113">
        <v>1.0307693634726001</v>
      </c>
    </row>
    <row r="59" spans="2:7" ht="12.75" customHeight="1">
      <c r="B59" s="179" t="s">
        <v>88</v>
      </c>
      <c r="C59" s="1598" t="s">
        <v>55</v>
      </c>
      <c r="D59" s="206">
        <v>131.00592175599999</v>
      </c>
      <c r="E59" s="206">
        <v>206.17492126600001</v>
      </c>
      <c r="F59" s="206">
        <v>337.18084302199998</v>
      </c>
      <c r="G59" s="1113">
        <v>0.234398984026194</v>
      </c>
    </row>
    <row r="60" spans="2:7" ht="12.75" customHeight="1">
      <c r="B60" s="179" t="s">
        <v>120</v>
      </c>
      <c r="C60" s="1598" t="s">
        <v>56</v>
      </c>
      <c r="D60" s="206">
        <v>375.33810969400002</v>
      </c>
      <c r="E60" s="206">
        <v>1039.0858194039999</v>
      </c>
      <c r="F60" s="206">
        <v>1414.4239290979999</v>
      </c>
      <c r="G60" s="1113">
        <v>0.98326918276693598</v>
      </c>
    </row>
    <row r="61" spans="2:7" ht="12.75" customHeight="1">
      <c r="B61" s="179" t="s">
        <v>186</v>
      </c>
      <c r="C61" s="1598" t="s">
        <v>278</v>
      </c>
      <c r="D61" s="206">
        <v>56.909796069999999</v>
      </c>
      <c r="E61" s="206">
        <v>43.302481481999997</v>
      </c>
      <c r="F61" s="206">
        <v>100.212277552</v>
      </c>
      <c r="G61" s="1113">
        <v>6.9664859470106796E-2</v>
      </c>
    </row>
    <row r="62" spans="2:7" ht="12.75" customHeight="1">
      <c r="B62" s="179" t="s">
        <v>187</v>
      </c>
      <c r="C62" s="1599" t="s">
        <v>57</v>
      </c>
      <c r="D62" s="206">
        <v>123.619933116</v>
      </c>
      <c r="E62" s="206">
        <v>934.34662930900004</v>
      </c>
      <c r="F62" s="206">
        <v>1057.9665624249999</v>
      </c>
      <c r="G62" s="1113">
        <v>0.73546968191761897</v>
      </c>
    </row>
    <row r="63" spans="2:7" ht="12.75" customHeight="1">
      <c r="B63" s="179" t="s">
        <v>188</v>
      </c>
      <c r="C63" s="1599" t="s">
        <v>58</v>
      </c>
      <c r="D63" s="206">
        <v>347.98703073299998</v>
      </c>
      <c r="E63" s="206">
        <v>2104.2295551769998</v>
      </c>
      <c r="F63" s="206">
        <v>2452.21658591</v>
      </c>
      <c r="G63" s="1113">
        <v>1.70471451224168</v>
      </c>
    </row>
    <row r="64" spans="2:7" ht="12.75" customHeight="1">
      <c r="B64" s="179" t="s">
        <v>189</v>
      </c>
      <c r="C64" s="1599" t="s">
        <v>59</v>
      </c>
      <c r="D64" s="206">
        <v>351.02333021300001</v>
      </c>
      <c r="E64" s="206">
        <v>1365.501435849</v>
      </c>
      <c r="F64" s="206">
        <v>1716.524766062</v>
      </c>
      <c r="G64" s="1113">
        <v>1.19328149729574</v>
      </c>
    </row>
    <row r="65" spans="2:9" ht="12.75" customHeight="1">
      <c r="B65" s="179" t="s">
        <v>190</v>
      </c>
      <c r="C65" s="1598" t="s">
        <v>60</v>
      </c>
      <c r="D65" s="206">
        <v>136.78774530000001</v>
      </c>
      <c r="E65" s="206">
        <v>121.161283767</v>
      </c>
      <c r="F65" s="206">
        <v>257.94902906700003</v>
      </c>
      <c r="G65" s="1113">
        <v>0.17931917425066499</v>
      </c>
    </row>
    <row r="66" spans="2:9" ht="12.75" customHeight="1">
      <c r="B66" s="179" t="s">
        <v>191</v>
      </c>
      <c r="C66" s="1598" t="s">
        <v>61</v>
      </c>
      <c r="D66" s="206">
        <v>97.857665284000007</v>
      </c>
      <c r="E66" s="206">
        <v>23.501000000000001</v>
      </c>
      <c r="F66" s="206">
        <v>121.358665284</v>
      </c>
      <c r="G66" s="1113">
        <v>8.4365255126574598E-2</v>
      </c>
    </row>
    <row r="67" spans="2:9" ht="12.75" customHeight="1">
      <c r="B67" s="179" t="s">
        <v>192</v>
      </c>
      <c r="C67" s="1598" t="s">
        <v>62</v>
      </c>
      <c r="D67" s="206">
        <v>12.441644677999999</v>
      </c>
      <c r="E67" s="206">
        <v>23.155999999999999</v>
      </c>
      <c r="F67" s="206">
        <v>35.597644678000002</v>
      </c>
      <c r="G67" s="1113">
        <v>2.4746517837326301E-2</v>
      </c>
    </row>
    <row r="68" spans="2:9" ht="12.75" customHeight="1">
      <c r="B68" s="179" t="s">
        <v>193</v>
      </c>
      <c r="C68" s="1598" t="s">
        <v>63</v>
      </c>
      <c r="D68" s="206">
        <v>861.55685452199998</v>
      </c>
      <c r="E68" s="206">
        <v>696.48709359500003</v>
      </c>
      <c r="F68" s="206">
        <v>1558.0439481169999</v>
      </c>
      <c r="G68" s="1113">
        <v>1.0831099276982199</v>
      </c>
    </row>
    <row r="69" spans="2:9" ht="12.75" customHeight="1">
      <c r="B69" s="179" t="s">
        <v>194</v>
      </c>
      <c r="C69" s="1598" t="s">
        <v>64</v>
      </c>
      <c r="D69" s="206">
        <v>4431.9548533269999</v>
      </c>
      <c r="E69" s="206">
        <v>12454.810427857001</v>
      </c>
      <c r="F69" s="206">
        <v>16886.765281184002</v>
      </c>
      <c r="G69" s="1113">
        <v>11.739221570010899</v>
      </c>
    </row>
    <row r="70" spans="2:9" ht="12.75" customHeight="1">
      <c r="B70" s="179" t="s">
        <v>195</v>
      </c>
      <c r="C70" s="1598" t="s">
        <v>65</v>
      </c>
      <c r="D70" s="206">
        <v>247.692577554</v>
      </c>
      <c r="E70" s="206">
        <v>407.83109051399998</v>
      </c>
      <c r="F70" s="206">
        <v>655.52366806800001</v>
      </c>
      <c r="G70" s="1113">
        <v>0.45570228849044597</v>
      </c>
    </row>
    <row r="71" spans="2:9" ht="12.75" customHeight="1">
      <c r="B71" s="179" t="s">
        <v>196</v>
      </c>
      <c r="C71" s="1598" t="s">
        <v>66</v>
      </c>
      <c r="D71" s="206">
        <v>175.931092205</v>
      </c>
      <c r="E71" s="206">
        <v>1529.650210865</v>
      </c>
      <c r="F71" s="206">
        <v>1705.5813030700001</v>
      </c>
      <c r="G71" s="1113">
        <v>1.1856738984058901</v>
      </c>
    </row>
    <row r="72" spans="2:9" ht="12.75" customHeight="1">
      <c r="B72" s="179" t="s">
        <v>197</v>
      </c>
      <c r="C72" s="1598" t="s">
        <v>67</v>
      </c>
      <c r="D72" s="206">
        <v>204.25132252200001</v>
      </c>
      <c r="E72" s="206">
        <v>676.98449688200003</v>
      </c>
      <c r="F72" s="206">
        <v>881.23581940400004</v>
      </c>
      <c r="G72" s="1113">
        <v>0.61261125900415003</v>
      </c>
    </row>
    <row r="73" spans="2:9" ht="12.75" customHeight="1">
      <c r="B73" s="179" t="s">
        <v>198</v>
      </c>
      <c r="C73" s="1598" t="s">
        <v>68</v>
      </c>
      <c r="D73" s="206">
        <v>30.679363806000001</v>
      </c>
      <c r="E73" s="206">
        <v>86.789247598000003</v>
      </c>
      <c r="F73" s="206">
        <v>117.468611404</v>
      </c>
      <c r="G73" s="1113">
        <v>8.1660995094756397E-2</v>
      </c>
    </row>
    <row r="74" spans="2:9" ht="12.75" customHeight="1">
      <c r="B74" s="179" t="s">
        <v>199</v>
      </c>
      <c r="C74" s="1598" t="s">
        <v>69</v>
      </c>
      <c r="D74" s="206">
        <v>36.089590223000002</v>
      </c>
      <c r="E74" s="206">
        <v>103.14744982800001</v>
      </c>
      <c r="F74" s="206">
        <v>139.23704005100001</v>
      </c>
      <c r="G74" s="1113">
        <v>9.6793816737208299E-2</v>
      </c>
    </row>
    <row r="75" spans="2:9" ht="12.75" customHeight="1">
      <c r="B75" s="179" t="s">
        <v>238</v>
      </c>
      <c r="C75" s="1598" t="s">
        <v>328</v>
      </c>
      <c r="D75" s="206">
        <v>0</v>
      </c>
      <c r="E75" s="206">
        <v>0</v>
      </c>
      <c r="F75" s="206">
        <v>0</v>
      </c>
      <c r="G75" s="1113">
        <v>0</v>
      </c>
    </row>
    <row r="76" spans="2:9" ht="25.35" customHeight="1" thickBot="1">
      <c r="B76" s="523" t="s">
        <v>71</v>
      </c>
      <c r="C76" s="540"/>
      <c r="D76" s="525">
        <v>44083.912532891991</v>
      </c>
      <c r="E76" s="525">
        <v>99765.19347872799</v>
      </c>
      <c r="F76" s="525">
        <v>143849.10601162002</v>
      </c>
      <c r="G76" s="1127">
        <v>99.999999999999901</v>
      </c>
      <c r="I76" s="1121"/>
    </row>
  </sheetData>
  <mergeCells count="4">
    <mergeCell ref="B1:G1"/>
    <mergeCell ref="B2:C2"/>
    <mergeCell ref="B39:G39"/>
    <mergeCell ref="B40:C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Id="5" sqref="I4 A193:T240 A145:T192 A97:T144 A49:T96 A1:T48"/>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7" hidden="1" customWidth="1"/>
    <col min="6" max="18" width="9.44140625" style="147" customWidth="1"/>
    <col min="19" max="20" width="8.77734375" style="147" customWidth="1"/>
    <col min="21" max="22" width="6.77734375" style="32" customWidth="1"/>
    <col min="23" max="23" width="8.77734375" style="32" customWidth="1"/>
    <col min="24" max="16384" width="8.77734375" style="32"/>
  </cols>
  <sheetData>
    <row r="1" spans="1:23" ht="75" customHeight="1">
      <c r="A1" s="1200" t="s">
        <v>745</v>
      </c>
      <c r="B1" s="1201"/>
      <c r="C1" s="1201"/>
      <c r="D1" s="1201"/>
      <c r="E1" s="1201"/>
      <c r="F1" s="1201"/>
      <c r="G1" s="1201"/>
      <c r="H1" s="1201"/>
      <c r="I1" s="1201"/>
      <c r="J1" s="1201"/>
      <c r="K1" s="1201"/>
      <c r="L1" s="1201"/>
      <c r="M1" s="1201"/>
      <c r="N1" s="1201"/>
      <c r="O1" s="1201"/>
      <c r="P1" s="1201"/>
      <c r="Q1" s="1201"/>
      <c r="R1" s="1201"/>
      <c r="S1" s="1201"/>
      <c r="T1" s="1202"/>
    </row>
    <row r="2" spans="1:23" ht="22.35" customHeight="1">
      <c r="A2" s="1210" t="s">
        <v>93</v>
      </c>
      <c r="B2" s="1429"/>
      <c r="C2" s="1429"/>
      <c r="D2" s="1429"/>
      <c r="E2" s="1208">
        <v>2021</v>
      </c>
      <c r="F2" s="1430">
        <v>2022</v>
      </c>
      <c r="G2" s="1208">
        <v>2023</v>
      </c>
      <c r="H2" s="1208">
        <v>2024</v>
      </c>
      <c r="I2" s="1208"/>
      <c r="J2" s="1208"/>
      <c r="K2" s="1208"/>
      <c r="L2" s="1208"/>
      <c r="M2" s="1208"/>
      <c r="N2" s="1208"/>
      <c r="O2" s="1208"/>
      <c r="P2" s="1208"/>
      <c r="Q2" s="1208"/>
      <c r="R2" s="1208"/>
      <c r="S2" s="1208"/>
      <c r="T2" s="1130">
        <v>2025</v>
      </c>
    </row>
    <row r="3" spans="1:23" ht="22.35" customHeight="1" thickBot="1">
      <c r="A3" s="1210"/>
      <c r="B3" s="1429"/>
      <c r="C3" s="1429"/>
      <c r="D3" s="1429"/>
      <c r="E3" s="1430"/>
      <c r="F3" s="1430"/>
      <c r="G3" s="1208"/>
      <c r="H3" s="791" t="s">
        <v>0</v>
      </c>
      <c r="I3" s="791" t="s">
        <v>1</v>
      </c>
      <c r="J3" s="791" t="s">
        <v>2</v>
      </c>
      <c r="K3" s="791" t="s">
        <v>3</v>
      </c>
      <c r="L3" s="791" t="s">
        <v>4</v>
      </c>
      <c r="M3" s="791" t="s">
        <v>5</v>
      </c>
      <c r="N3" s="791" t="s">
        <v>6</v>
      </c>
      <c r="O3" s="791" t="s">
        <v>267</v>
      </c>
      <c r="P3" s="791" t="s">
        <v>7</v>
      </c>
      <c r="Q3" s="791" t="s">
        <v>13</v>
      </c>
      <c r="R3" s="861" t="s">
        <v>14</v>
      </c>
      <c r="S3" s="791" t="s">
        <v>15</v>
      </c>
      <c r="T3" s="798" t="s">
        <v>0</v>
      </c>
    </row>
    <row r="4" spans="1:23" ht="12.95" customHeight="1" thickBot="1">
      <c r="A4" s="311" t="s">
        <v>99</v>
      </c>
      <c r="B4" s="1427" t="s">
        <v>769</v>
      </c>
      <c r="C4" s="1427"/>
      <c r="D4" s="1427"/>
      <c r="E4" s="1449"/>
      <c r="F4" s="1449"/>
      <c r="G4" s="1449"/>
      <c r="H4" s="1449"/>
      <c r="I4" s="1450"/>
      <c r="J4" s="1449"/>
      <c r="K4" s="1449"/>
      <c r="L4" s="1449"/>
      <c r="M4" s="1449"/>
      <c r="N4" s="1449"/>
      <c r="O4" s="1449"/>
      <c r="P4" s="1449"/>
      <c r="Q4" s="1449"/>
      <c r="R4" s="1449"/>
      <c r="S4" s="1449"/>
      <c r="T4" s="942"/>
      <c r="U4" s="53"/>
      <c r="V4" s="53"/>
    </row>
    <row r="5" spans="1:23" ht="12.95" customHeight="1">
      <c r="A5" s="140"/>
      <c r="B5" s="1431" t="s">
        <v>100</v>
      </c>
      <c r="C5" s="1432" t="s">
        <v>764</v>
      </c>
      <c r="D5" s="1432"/>
      <c r="E5" s="201">
        <v>773902.21741710801</v>
      </c>
      <c r="F5" s="201">
        <v>811458.00741050905</v>
      </c>
      <c r="G5" s="201">
        <v>977001.04037218797</v>
      </c>
      <c r="H5" s="201">
        <v>97181.355627073004</v>
      </c>
      <c r="I5" s="201">
        <v>179010.52514518501</v>
      </c>
      <c r="J5" s="201">
        <v>267815.50242615899</v>
      </c>
      <c r="K5" s="201">
        <v>354545.97304897202</v>
      </c>
      <c r="L5" s="201">
        <v>442900.671195523</v>
      </c>
      <c r="M5" s="201">
        <v>531741.04325383005</v>
      </c>
      <c r="N5" s="201">
        <v>623663.43606564903</v>
      </c>
      <c r="O5" s="201">
        <v>717151.88426857197</v>
      </c>
      <c r="P5" s="201">
        <v>817621.07957412698</v>
      </c>
      <c r="Q5" s="201">
        <v>934776.87347467698</v>
      </c>
      <c r="R5" s="201">
        <v>1057834.52816735</v>
      </c>
      <c r="S5" s="201">
        <v>1084815.96385224</v>
      </c>
      <c r="T5" s="313">
        <v>101917.33552877</v>
      </c>
      <c r="U5" s="53"/>
      <c r="V5" s="36"/>
      <c r="W5" s="1086"/>
    </row>
    <row r="6" spans="1:23" ht="12.95" customHeight="1">
      <c r="A6" s="140"/>
      <c r="B6" s="1431"/>
      <c r="C6" s="1431" t="s">
        <v>8</v>
      </c>
      <c r="D6" s="1431" t="s">
        <v>322</v>
      </c>
      <c r="E6" s="201">
        <v>9740.4269765150002</v>
      </c>
      <c r="F6" s="201">
        <v>13903.791981195</v>
      </c>
      <c r="G6" s="201">
        <v>20915.897909873998</v>
      </c>
      <c r="H6" s="201">
        <v>1693.782943209</v>
      </c>
      <c r="I6" s="201">
        <v>3155.1273461979999</v>
      </c>
      <c r="J6" s="201">
        <v>4733.3054363970004</v>
      </c>
      <c r="K6" s="201">
        <v>6120.7185902319998</v>
      </c>
      <c r="L6" s="201">
        <v>7830.6652078810002</v>
      </c>
      <c r="M6" s="201">
        <v>9005.1604934709994</v>
      </c>
      <c r="N6" s="201">
        <v>10276.756967021</v>
      </c>
      <c r="O6" s="201">
        <v>11622.6135144</v>
      </c>
      <c r="P6" s="201">
        <v>12980.898359012001</v>
      </c>
      <c r="Q6" s="201">
        <v>14370.926235401001</v>
      </c>
      <c r="R6" s="201">
        <v>15603.211520954999</v>
      </c>
      <c r="S6" s="201">
        <v>16730.433737292999</v>
      </c>
      <c r="T6" s="313">
        <v>1283.1429995450001</v>
      </c>
      <c r="U6" s="53"/>
      <c r="V6" s="53"/>
    </row>
    <row r="7" spans="1:23" ht="12.95" customHeight="1">
      <c r="A7" s="140"/>
      <c r="B7" s="1431"/>
      <c r="C7" s="1431" t="s">
        <v>9</v>
      </c>
      <c r="D7" s="1431" t="s">
        <v>323</v>
      </c>
      <c r="E7" s="201">
        <v>2691.1920836220002</v>
      </c>
      <c r="F7" s="201">
        <v>5408.9572997089999</v>
      </c>
      <c r="G7" s="201">
        <v>12036.682797605001</v>
      </c>
      <c r="H7" s="201">
        <v>1206.8200075730001</v>
      </c>
      <c r="I7" s="201">
        <v>2251.5991417820001</v>
      </c>
      <c r="J7" s="201">
        <v>3467.4361021190002</v>
      </c>
      <c r="K7" s="201">
        <v>4655.9020610280004</v>
      </c>
      <c r="L7" s="201">
        <v>5941.808104701</v>
      </c>
      <c r="M7" s="201">
        <v>7164.3758883689998</v>
      </c>
      <c r="N7" s="201">
        <v>8366.6820717139999</v>
      </c>
      <c r="O7" s="201">
        <v>9558.7271275790008</v>
      </c>
      <c r="P7" s="201">
        <v>10664.897192484001</v>
      </c>
      <c r="Q7" s="201">
        <v>12750.147782954</v>
      </c>
      <c r="R7" s="201">
        <v>13012.739740581001</v>
      </c>
      <c r="S7" s="201">
        <v>14154.3014575</v>
      </c>
      <c r="T7" s="313">
        <v>1041.731997242</v>
      </c>
      <c r="U7" s="53"/>
      <c r="V7" s="53"/>
    </row>
    <row r="8" spans="1:23" ht="12.95" customHeight="1">
      <c r="A8" s="140"/>
      <c r="B8" s="1431"/>
      <c r="C8" s="1431" t="s">
        <v>10</v>
      </c>
      <c r="D8" s="1431" t="s">
        <v>324</v>
      </c>
      <c r="E8" s="201">
        <v>87344.924925512998</v>
      </c>
      <c r="F8" s="201">
        <v>94583.762173940006</v>
      </c>
      <c r="G8" s="201">
        <v>110037.83917942</v>
      </c>
      <c r="H8" s="201">
        <v>10664.881584523</v>
      </c>
      <c r="I8" s="201">
        <v>20848.776991643001</v>
      </c>
      <c r="J8" s="201">
        <v>31649.744784184</v>
      </c>
      <c r="K8" s="201">
        <v>42005.306938636997</v>
      </c>
      <c r="L8" s="201">
        <v>52008.046511883003</v>
      </c>
      <c r="M8" s="201">
        <v>62896.440250164</v>
      </c>
      <c r="N8" s="201">
        <v>74503.236483119006</v>
      </c>
      <c r="O8" s="201">
        <v>86313.566477430999</v>
      </c>
      <c r="P8" s="201">
        <v>98058.195790911006</v>
      </c>
      <c r="Q8" s="201">
        <v>109334.224171372</v>
      </c>
      <c r="R8" s="201">
        <v>121425.873172651</v>
      </c>
      <c r="S8" s="201">
        <v>135976.013913951</v>
      </c>
      <c r="T8" s="313">
        <v>12015.582003887001</v>
      </c>
      <c r="U8" s="53"/>
      <c r="V8" s="53"/>
    </row>
    <row r="9" spans="1:23" ht="12.95" customHeight="1">
      <c r="A9" s="140"/>
      <c r="B9" s="1431"/>
      <c r="C9" s="1431" t="s">
        <v>11</v>
      </c>
      <c r="D9" s="1431" t="s">
        <v>790</v>
      </c>
      <c r="E9" s="201">
        <v>487586.82884650101</v>
      </c>
      <c r="F9" s="201">
        <v>523468.084247416</v>
      </c>
      <c r="G9" s="201">
        <v>608442.83873708104</v>
      </c>
      <c r="H9" s="201">
        <v>61034.623839966996</v>
      </c>
      <c r="I9" s="201">
        <v>112742.124145893</v>
      </c>
      <c r="J9" s="201">
        <v>169046.16886581201</v>
      </c>
      <c r="K9" s="201">
        <v>222865.29146337099</v>
      </c>
      <c r="L9" s="201">
        <v>277130.84704602702</v>
      </c>
      <c r="M9" s="201">
        <v>332446.68308117701</v>
      </c>
      <c r="N9" s="201">
        <v>389092.27033876599</v>
      </c>
      <c r="O9" s="201">
        <v>445255.95520445402</v>
      </c>
      <c r="P9" s="201">
        <v>501573.25755680498</v>
      </c>
      <c r="Q9" s="201">
        <v>559005.14243280306</v>
      </c>
      <c r="R9" s="201">
        <v>615165.72225600004</v>
      </c>
      <c r="S9" s="201">
        <v>673724.92248165898</v>
      </c>
      <c r="T9" s="313">
        <v>64727.960041970997</v>
      </c>
      <c r="U9" s="53"/>
      <c r="V9" s="53"/>
    </row>
    <row r="10" spans="1:23" ht="12.95" customHeight="1">
      <c r="A10" s="140"/>
      <c r="B10" s="1431"/>
      <c r="C10" s="1431"/>
      <c r="D10" s="1433" t="s">
        <v>326</v>
      </c>
      <c r="E10" s="201">
        <v>484943.86012312002</v>
      </c>
      <c r="F10" s="201">
        <v>520201.53182949999</v>
      </c>
      <c r="G10" s="201">
        <v>603517.897328255</v>
      </c>
      <c r="H10" s="201">
        <v>60098.089388567001</v>
      </c>
      <c r="I10" s="201">
        <v>111227.441928278</v>
      </c>
      <c r="J10" s="201">
        <v>166923.589116405</v>
      </c>
      <c r="K10" s="201">
        <v>220154.12464024199</v>
      </c>
      <c r="L10" s="201">
        <v>273822.30820208503</v>
      </c>
      <c r="M10" s="201">
        <v>328568.02465320198</v>
      </c>
      <c r="N10" s="201">
        <v>384634.43575626198</v>
      </c>
      <c r="O10" s="201">
        <v>440211.167878907</v>
      </c>
      <c r="P10" s="201">
        <v>496007.43102893402</v>
      </c>
      <c r="Q10" s="201">
        <v>552464.32150294899</v>
      </c>
      <c r="R10" s="201">
        <v>608054.12008106802</v>
      </c>
      <c r="S10" s="201">
        <v>665983.02298049105</v>
      </c>
      <c r="T10" s="313">
        <v>63725.878429962999</v>
      </c>
      <c r="U10" s="53"/>
      <c r="V10" s="53"/>
    </row>
    <row r="11" spans="1:23" ht="12.95" customHeight="1">
      <c r="A11" s="140"/>
      <c r="B11" s="1431"/>
      <c r="C11" s="1431"/>
      <c r="D11" s="1433" t="s">
        <v>327</v>
      </c>
      <c r="E11" s="201">
        <v>2642.968723381</v>
      </c>
      <c r="F11" s="201">
        <v>3266.5524179160002</v>
      </c>
      <c r="G11" s="201">
        <v>4924.941408826</v>
      </c>
      <c r="H11" s="201">
        <v>936.53445139999997</v>
      </c>
      <c r="I11" s="201">
        <v>1514.6822176149999</v>
      </c>
      <c r="J11" s="201">
        <v>2122.5797494069998</v>
      </c>
      <c r="K11" s="201">
        <v>2711.166823129</v>
      </c>
      <c r="L11" s="201">
        <v>3308.5388439419999</v>
      </c>
      <c r="M11" s="201">
        <v>3878.658427975</v>
      </c>
      <c r="N11" s="201">
        <v>4457.8345825039996</v>
      </c>
      <c r="O11" s="201">
        <v>5044.7873255470004</v>
      </c>
      <c r="P11" s="201">
        <v>5565.8265278709996</v>
      </c>
      <c r="Q11" s="201">
        <v>6540.8209298539996</v>
      </c>
      <c r="R11" s="201">
        <v>7111.6021749319998</v>
      </c>
      <c r="S11" s="201">
        <v>7741.8995011679999</v>
      </c>
      <c r="T11" s="313">
        <v>1002.081612008</v>
      </c>
      <c r="U11" s="53"/>
      <c r="V11" s="53"/>
    </row>
    <row r="12" spans="1:23" ht="12.95" customHeight="1">
      <c r="A12" s="140"/>
      <c r="B12" s="1431"/>
      <c r="C12" s="1431" t="s">
        <v>98</v>
      </c>
      <c r="D12" s="1431" t="s">
        <v>328</v>
      </c>
      <c r="E12" s="201">
        <v>186538.844584957</v>
      </c>
      <c r="F12" s="201">
        <v>174093.41170824901</v>
      </c>
      <c r="G12" s="201">
        <v>225567.78174820801</v>
      </c>
      <c r="H12" s="201">
        <v>22581.247251801</v>
      </c>
      <c r="I12" s="201">
        <v>40012.897519669001</v>
      </c>
      <c r="J12" s="201">
        <v>58918.847237647002</v>
      </c>
      <c r="K12" s="201">
        <v>78898.753995703999</v>
      </c>
      <c r="L12" s="201">
        <v>99989.304325031</v>
      </c>
      <c r="M12" s="201">
        <v>120228.383540649</v>
      </c>
      <c r="N12" s="201">
        <v>141424.490205029</v>
      </c>
      <c r="O12" s="201">
        <v>164401.02194470799</v>
      </c>
      <c r="P12" s="201">
        <v>194343.83067491499</v>
      </c>
      <c r="Q12" s="201">
        <v>239316.432852147</v>
      </c>
      <c r="R12" s="201">
        <v>292626.981477161</v>
      </c>
      <c r="S12" s="201">
        <v>244230.292261839</v>
      </c>
      <c r="T12" s="313">
        <v>22848.918486125</v>
      </c>
      <c r="U12" s="53"/>
      <c r="V12" s="53"/>
    </row>
    <row r="13" spans="1:23" ht="12.95" customHeight="1">
      <c r="A13" s="140"/>
      <c r="B13" s="1431" t="s">
        <v>19</v>
      </c>
      <c r="C13" s="1432" t="s">
        <v>765</v>
      </c>
      <c r="D13" s="1432"/>
      <c r="E13" s="201">
        <v>342698.91853151598</v>
      </c>
      <c r="F13" s="201">
        <v>323610.03328870202</v>
      </c>
      <c r="G13" s="201">
        <v>447335.69937621901</v>
      </c>
      <c r="H13" s="201">
        <v>52600.76925546</v>
      </c>
      <c r="I13" s="201">
        <v>91585.097098785001</v>
      </c>
      <c r="J13" s="201">
        <v>134040.36397675201</v>
      </c>
      <c r="K13" s="201">
        <v>177114.495230628</v>
      </c>
      <c r="L13" s="201">
        <v>220622.79185420799</v>
      </c>
      <c r="M13" s="201">
        <v>263537.75754243002</v>
      </c>
      <c r="N13" s="201">
        <v>308870.69164318498</v>
      </c>
      <c r="O13" s="201">
        <v>355894.226073884</v>
      </c>
      <c r="P13" s="201">
        <v>410404.23398185999</v>
      </c>
      <c r="Q13" s="201">
        <v>480716.60988970799</v>
      </c>
      <c r="R13" s="201">
        <v>558352.22672353301</v>
      </c>
      <c r="S13" s="201">
        <v>535058.73198628705</v>
      </c>
      <c r="T13" s="313">
        <v>56027.574595769998</v>
      </c>
      <c r="U13" s="53"/>
      <c r="V13" s="53"/>
      <c r="W13" s="53"/>
    </row>
    <row r="14" spans="1:23" ht="12.95" customHeight="1">
      <c r="A14" s="140"/>
      <c r="B14" s="1431"/>
      <c r="C14" s="1431" t="s">
        <v>8</v>
      </c>
      <c r="D14" s="1431" t="s">
        <v>330</v>
      </c>
      <c r="E14" s="201">
        <v>144.69479006399999</v>
      </c>
      <c r="F14" s="201">
        <v>484.26454920200001</v>
      </c>
      <c r="G14" s="201">
        <v>552.58770825600004</v>
      </c>
      <c r="H14" s="201">
        <v>26.581128075999999</v>
      </c>
      <c r="I14" s="201">
        <v>68.004210569999998</v>
      </c>
      <c r="J14" s="201">
        <v>130.475678501</v>
      </c>
      <c r="K14" s="201">
        <v>208.18500600900001</v>
      </c>
      <c r="L14" s="201">
        <v>293.031200146</v>
      </c>
      <c r="M14" s="201">
        <v>373.16610993199998</v>
      </c>
      <c r="N14" s="201">
        <v>468.49790298200003</v>
      </c>
      <c r="O14" s="201">
        <v>633.25839038799995</v>
      </c>
      <c r="P14" s="201">
        <v>850.12594719100002</v>
      </c>
      <c r="Q14" s="201">
        <v>985.18072041599999</v>
      </c>
      <c r="R14" s="201">
        <v>1145.795246594</v>
      </c>
      <c r="S14" s="201">
        <v>1276.8252153220001</v>
      </c>
      <c r="T14" s="313">
        <v>134.01837215800001</v>
      </c>
      <c r="U14" s="53"/>
      <c r="V14" s="53"/>
    </row>
    <row r="15" spans="1:23" ht="12.95" customHeight="1">
      <c r="A15" s="140"/>
      <c r="B15" s="1431"/>
      <c r="C15" s="1431" t="s">
        <v>9</v>
      </c>
      <c r="D15" s="1431" t="s">
        <v>331</v>
      </c>
      <c r="E15" s="201">
        <v>5617.9038037939999</v>
      </c>
      <c r="F15" s="201">
        <v>6832.5047691809996</v>
      </c>
      <c r="G15" s="201">
        <v>12373.844186278</v>
      </c>
      <c r="H15" s="201">
        <v>1202.54958025</v>
      </c>
      <c r="I15" s="201">
        <v>2350.9301816450002</v>
      </c>
      <c r="J15" s="201">
        <v>3575.092903883</v>
      </c>
      <c r="K15" s="201">
        <v>4789.0539087229999</v>
      </c>
      <c r="L15" s="201">
        <v>4737.0493304330003</v>
      </c>
      <c r="M15" s="201">
        <v>7560.939332633</v>
      </c>
      <c r="N15" s="201">
        <v>8390.8983415229995</v>
      </c>
      <c r="O15" s="201">
        <v>9628.6418733179999</v>
      </c>
      <c r="P15" s="201">
        <v>10729.6797769</v>
      </c>
      <c r="Q15" s="201">
        <v>12466.626639354001</v>
      </c>
      <c r="R15" s="201">
        <v>13056.532999448</v>
      </c>
      <c r="S15" s="201">
        <v>14204.792707762001</v>
      </c>
      <c r="T15" s="313">
        <v>1105.871131113</v>
      </c>
      <c r="U15" s="53"/>
      <c r="V15" s="53"/>
    </row>
    <row r="16" spans="1:23" ht="12.95" customHeight="1">
      <c r="A16" s="140"/>
      <c r="B16" s="1431"/>
      <c r="C16" s="1431" t="s">
        <v>10</v>
      </c>
      <c r="D16" s="1431" t="s">
        <v>332</v>
      </c>
      <c r="E16" s="201">
        <v>140843.72038038401</v>
      </c>
      <c r="F16" s="201">
        <v>129627.960755573</v>
      </c>
      <c r="G16" s="201">
        <v>199054.80475534601</v>
      </c>
      <c r="H16" s="201">
        <v>20255.547388653002</v>
      </c>
      <c r="I16" s="201">
        <v>39200.009803654997</v>
      </c>
      <c r="J16" s="201">
        <v>59672.135884030999</v>
      </c>
      <c r="K16" s="201">
        <v>79837.618881314993</v>
      </c>
      <c r="L16" s="201">
        <v>100936.786715756</v>
      </c>
      <c r="M16" s="201">
        <v>120870.80712308901</v>
      </c>
      <c r="N16" s="201">
        <v>141863.49663044</v>
      </c>
      <c r="O16" s="201">
        <v>162882.17604876199</v>
      </c>
      <c r="P16" s="201">
        <v>183208.346998839</v>
      </c>
      <c r="Q16" s="201">
        <v>204363.88448338301</v>
      </c>
      <c r="R16" s="201">
        <v>225636.84132533299</v>
      </c>
      <c r="S16" s="201">
        <v>247279.56168941301</v>
      </c>
      <c r="T16" s="313">
        <v>21866.601368452</v>
      </c>
      <c r="U16" s="53"/>
      <c r="V16" s="53"/>
    </row>
    <row r="17" spans="1:24" ht="12.95" customHeight="1">
      <c r="A17" s="141"/>
      <c r="B17" s="1434"/>
      <c r="C17" s="1434"/>
      <c r="D17" s="1435" t="s">
        <v>333</v>
      </c>
      <c r="E17" s="201">
        <v>24160.919656894999</v>
      </c>
      <c r="F17" s="201">
        <v>27740.370940137</v>
      </c>
      <c r="G17" s="201">
        <v>45132.184777529001</v>
      </c>
      <c r="H17" s="201">
        <v>5109.5279623329998</v>
      </c>
      <c r="I17" s="201">
        <v>9702.7944967870008</v>
      </c>
      <c r="J17" s="201">
        <v>14699.258268613999</v>
      </c>
      <c r="K17" s="201">
        <v>19484.93884097</v>
      </c>
      <c r="L17" s="201">
        <v>25034.421745225001</v>
      </c>
      <c r="M17" s="201">
        <v>29711.765375745999</v>
      </c>
      <c r="N17" s="201">
        <v>34739.871007823</v>
      </c>
      <c r="O17" s="201">
        <v>39824.541643281002</v>
      </c>
      <c r="P17" s="201">
        <v>44778.046059690998</v>
      </c>
      <c r="Q17" s="201">
        <v>49963.346493096004</v>
      </c>
      <c r="R17" s="201">
        <v>54925.863673047003</v>
      </c>
      <c r="S17" s="201">
        <v>60404.037729550997</v>
      </c>
      <c r="T17" s="313">
        <v>5506.3542228220003</v>
      </c>
      <c r="U17" s="53"/>
      <c r="V17" s="53"/>
    </row>
    <row r="18" spans="1:24" ht="12.95" customHeight="1">
      <c r="A18" s="141"/>
      <c r="B18" s="1434"/>
      <c r="C18" s="1434"/>
      <c r="D18" s="1435" t="s">
        <v>334</v>
      </c>
      <c r="E18" s="201">
        <v>17180.704174472001</v>
      </c>
      <c r="F18" s="201">
        <v>15492.046230352</v>
      </c>
      <c r="G18" s="201">
        <v>17834.223937489998</v>
      </c>
      <c r="H18" s="201">
        <v>1598.8227682849999</v>
      </c>
      <c r="I18" s="201">
        <v>3108.758655911</v>
      </c>
      <c r="J18" s="201">
        <v>4678.8561292599998</v>
      </c>
      <c r="K18" s="201">
        <v>6247.9028738389998</v>
      </c>
      <c r="L18" s="201">
        <v>7838.4591528159999</v>
      </c>
      <c r="M18" s="201">
        <v>9574.9930868400006</v>
      </c>
      <c r="N18" s="201">
        <v>11210.461419818999</v>
      </c>
      <c r="O18" s="201">
        <v>12829.351282898</v>
      </c>
      <c r="P18" s="201">
        <v>14405.304582302</v>
      </c>
      <c r="Q18" s="201">
        <v>16046.572815432</v>
      </c>
      <c r="R18" s="201">
        <v>17958.519166343001</v>
      </c>
      <c r="S18" s="201">
        <v>19789.751351848001</v>
      </c>
      <c r="T18" s="313">
        <v>1743.105150458</v>
      </c>
      <c r="U18" s="53"/>
      <c r="V18" s="53"/>
    </row>
    <row r="19" spans="1:24" ht="12.95" customHeight="1">
      <c r="A19" s="141"/>
      <c r="B19" s="1434"/>
      <c r="C19" s="1434"/>
      <c r="D19" s="1435" t="s">
        <v>335</v>
      </c>
      <c r="E19" s="201">
        <v>99502.096549017006</v>
      </c>
      <c r="F19" s="201">
        <v>86395.543585084</v>
      </c>
      <c r="G19" s="201">
        <v>136088.396040327</v>
      </c>
      <c r="H19" s="201">
        <v>13547.196658035</v>
      </c>
      <c r="I19" s="201">
        <v>26388.456650957</v>
      </c>
      <c r="J19" s="201">
        <v>40294.021486156998</v>
      </c>
      <c r="K19" s="201">
        <v>54104.777166505999</v>
      </c>
      <c r="L19" s="201">
        <v>68063.905817715</v>
      </c>
      <c r="M19" s="201">
        <v>81584.048660503002</v>
      </c>
      <c r="N19" s="201">
        <v>95913.164202797998</v>
      </c>
      <c r="O19" s="201">
        <v>110228.283122583</v>
      </c>
      <c r="P19" s="201">
        <v>124024.99635684599</v>
      </c>
      <c r="Q19" s="201">
        <v>138353.96517485499</v>
      </c>
      <c r="R19" s="201">
        <v>152752.458485943</v>
      </c>
      <c r="S19" s="201">
        <v>167085.772608014</v>
      </c>
      <c r="T19" s="313">
        <v>14617.141995172</v>
      </c>
      <c r="U19" s="53"/>
      <c r="V19" s="53"/>
    </row>
    <row r="20" spans="1:24" ht="12.95" customHeight="1">
      <c r="A20" s="140"/>
      <c r="B20" s="1431"/>
      <c r="C20" s="1431" t="s">
        <v>11</v>
      </c>
      <c r="D20" s="1431" t="s">
        <v>336</v>
      </c>
      <c r="E20" s="201">
        <v>9796.9441504770002</v>
      </c>
      <c r="F20" s="201">
        <v>10297.046129544</v>
      </c>
      <c r="G20" s="201">
        <v>9396.8054760270006</v>
      </c>
      <c r="H20" s="201">
        <v>943.74723041300001</v>
      </c>
      <c r="I20" s="201">
        <v>1533.902995036</v>
      </c>
      <c r="J20" s="201">
        <v>2529.3787652370002</v>
      </c>
      <c r="K20" s="201">
        <v>3299.6572262899999</v>
      </c>
      <c r="L20" s="201">
        <v>4662.9728543929996</v>
      </c>
      <c r="M20" s="201">
        <v>4770.4289901760003</v>
      </c>
      <c r="N20" s="201">
        <v>5502.2348922110004</v>
      </c>
      <c r="O20" s="201">
        <v>6221.1055968170003</v>
      </c>
      <c r="P20" s="201">
        <v>7255.8905857890004</v>
      </c>
      <c r="Q20" s="201">
        <v>7748.9038105050004</v>
      </c>
      <c r="R20" s="201">
        <v>8722.507410012</v>
      </c>
      <c r="S20" s="201">
        <v>9510.8328662740005</v>
      </c>
      <c r="T20" s="313">
        <v>771.04211192399998</v>
      </c>
      <c r="U20" s="53"/>
      <c r="V20" s="53"/>
    </row>
    <row r="21" spans="1:24" ht="12.95" customHeight="1">
      <c r="A21" s="140"/>
      <c r="B21" s="1431"/>
      <c r="C21" s="1431" t="s">
        <v>98</v>
      </c>
      <c r="D21" s="1431" t="s">
        <v>337</v>
      </c>
      <c r="E21" s="201">
        <v>6908.1801854019996</v>
      </c>
      <c r="F21" s="201">
        <v>13076.958629645</v>
      </c>
      <c r="G21" s="201">
        <v>16114.973082531</v>
      </c>
      <c r="H21" s="201">
        <v>3981.3226655100002</v>
      </c>
      <c r="I21" s="201">
        <v>4220.4362569519999</v>
      </c>
      <c r="J21" s="201">
        <v>5566.0435097660002</v>
      </c>
      <c r="K21" s="201">
        <v>7139.9795861479997</v>
      </c>
      <c r="L21" s="201">
        <v>8711.6783223269995</v>
      </c>
      <c r="M21" s="201">
        <v>9805.8259159680001</v>
      </c>
      <c r="N21" s="201">
        <v>11441.101018759</v>
      </c>
      <c r="O21" s="201">
        <v>13173.820746288</v>
      </c>
      <c r="P21" s="201">
        <v>14815.689281831001</v>
      </c>
      <c r="Q21" s="201">
        <v>16565.941667800998</v>
      </c>
      <c r="R21" s="201">
        <v>18420.427302566</v>
      </c>
      <c r="S21" s="201">
        <v>20239.648917516999</v>
      </c>
      <c r="T21" s="313">
        <v>3220.7961469239999</v>
      </c>
      <c r="U21" s="53"/>
      <c r="V21" s="53"/>
    </row>
    <row r="22" spans="1:24" ht="12.95" customHeight="1">
      <c r="A22" s="140"/>
      <c r="B22" s="1431"/>
      <c r="C22" s="1431" t="s">
        <v>97</v>
      </c>
      <c r="D22" s="1431" t="s">
        <v>328</v>
      </c>
      <c r="E22" s="201">
        <v>174872.163463053</v>
      </c>
      <c r="F22" s="201">
        <v>163291.298455557</v>
      </c>
      <c r="G22" s="201">
        <v>209842.684167781</v>
      </c>
      <c r="H22" s="201">
        <v>26191.021262557999</v>
      </c>
      <c r="I22" s="201">
        <v>44211.813650926997</v>
      </c>
      <c r="J22" s="201">
        <v>62567.237235334003</v>
      </c>
      <c r="K22" s="201">
        <v>81840.000622142994</v>
      </c>
      <c r="L22" s="201">
        <v>101281.27343115299</v>
      </c>
      <c r="M22" s="201">
        <v>120156.590070632</v>
      </c>
      <c r="N22" s="201">
        <v>141204.46285727</v>
      </c>
      <c r="O22" s="201">
        <v>163355.22341831101</v>
      </c>
      <c r="P22" s="201">
        <v>193544.50139131001</v>
      </c>
      <c r="Q22" s="201">
        <v>238586.07256824899</v>
      </c>
      <c r="R22" s="201">
        <v>291370.12243957998</v>
      </c>
      <c r="S22" s="201">
        <v>242547.070589999</v>
      </c>
      <c r="T22" s="313">
        <v>28929.245465199001</v>
      </c>
      <c r="U22" s="53"/>
      <c r="V22" s="53"/>
    </row>
    <row r="23" spans="1:24" ht="12.95" customHeight="1">
      <c r="A23" s="140"/>
      <c r="B23" s="1431"/>
      <c r="C23" s="1431" t="s">
        <v>125</v>
      </c>
      <c r="D23" s="1431" t="s">
        <v>766</v>
      </c>
      <c r="E23" s="201">
        <v>4515.3117583419998</v>
      </c>
      <c r="F23" s="201">
        <v>0</v>
      </c>
      <c r="G23" s="201">
        <v>0</v>
      </c>
      <c r="H23" s="201"/>
      <c r="I23" s="201">
        <v>0</v>
      </c>
      <c r="J23" s="201">
        <v>0</v>
      </c>
      <c r="K23" s="201">
        <v>0</v>
      </c>
      <c r="L23" s="201">
        <v>0</v>
      </c>
      <c r="M23" s="201">
        <v>0</v>
      </c>
      <c r="N23" s="201">
        <v>0</v>
      </c>
      <c r="O23" s="201">
        <v>0</v>
      </c>
      <c r="P23" s="201">
        <v>0</v>
      </c>
      <c r="Q23" s="201">
        <v>0</v>
      </c>
      <c r="R23" s="201">
        <v>0</v>
      </c>
      <c r="S23" s="201">
        <v>0</v>
      </c>
      <c r="T23" s="313">
        <v>0</v>
      </c>
      <c r="U23" s="53"/>
      <c r="V23" s="53"/>
    </row>
    <row r="24" spans="1:24" ht="12.95" customHeight="1">
      <c r="A24" s="154" t="s">
        <v>204</v>
      </c>
      <c r="B24" s="1427" t="s">
        <v>770</v>
      </c>
      <c r="C24" s="1427"/>
      <c r="D24" s="1427"/>
      <c r="E24" s="839">
        <v>431203.29888559203</v>
      </c>
      <c r="F24" s="839">
        <v>487847.97412180703</v>
      </c>
      <c r="G24" s="839">
        <v>529665.34099596902</v>
      </c>
      <c r="H24" s="839">
        <v>44580.586371612997</v>
      </c>
      <c r="I24" s="839">
        <v>87425.428046400004</v>
      </c>
      <c r="J24" s="839">
        <v>133775.13844940701</v>
      </c>
      <c r="K24" s="839">
        <v>177431.47781834399</v>
      </c>
      <c r="L24" s="839">
        <v>222277.87934131501</v>
      </c>
      <c r="M24" s="839">
        <v>268203.28571139998</v>
      </c>
      <c r="N24" s="839">
        <v>314792.74442246399</v>
      </c>
      <c r="O24" s="839">
        <v>361257.65819468797</v>
      </c>
      <c r="P24" s="839">
        <v>407216.845592267</v>
      </c>
      <c r="Q24" s="839">
        <v>454060.26358496898</v>
      </c>
      <c r="R24" s="839">
        <v>499482.301443815</v>
      </c>
      <c r="S24" s="839">
        <v>549757.23186595505</v>
      </c>
      <c r="T24" s="943">
        <v>45889.760932999998</v>
      </c>
      <c r="U24" s="53"/>
      <c r="V24" s="53"/>
    </row>
    <row r="25" spans="1:24" ht="12.95" customHeight="1">
      <c r="A25" s="154" t="s">
        <v>105</v>
      </c>
      <c r="B25" s="1427" t="s">
        <v>340</v>
      </c>
      <c r="C25" s="1427"/>
      <c r="D25" s="1427"/>
      <c r="E25" s="201"/>
      <c r="F25" s="201">
        <v>0</v>
      </c>
      <c r="G25" s="1451"/>
      <c r="H25" s="1451"/>
      <c r="I25" s="1451"/>
      <c r="J25" s="1451"/>
      <c r="K25" s="1451"/>
      <c r="L25" s="1451"/>
      <c r="M25" s="1451"/>
      <c r="N25" s="1451"/>
      <c r="O25" s="1451"/>
      <c r="P25" s="1451"/>
      <c r="Q25" s="1451"/>
      <c r="R25" s="1451"/>
      <c r="S25" s="1451"/>
      <c r="T25" s="367">
        <v>0</v>
      </c>
      <c r="U25" s="53"/>
      <c r="V25" s="53"/>
    </row>
    <row r="26" spans="1:24" ht="12.95" customHeight="1">
      <c r="A26" s="140"/>
      <c r="B26" s="1431" t="s">
        <v>18</v>
      </c>
      <c r="C26" s="1432" t="s">
        <v>767</v>
      </c>
      <c r="D26" s="1432"/>
      <c r="E26" s="838">
        <v>460019.43817319605</v>
      </c>
      <c r="F26" s="838">
        <v>522998.032368707</v>
      </c>
      <c r="G26" s="201">
        <v>664975.85049328301</v>
      </c>
      <c r="H26" s="201">
        <v>147813.14305450299</v>
      </c>
      <c r="I26" s="201">
        <v>433677.27717241802</v>
      </c>
      <c r="J26" s="201">
        <v>171204.35367575899</v>
      </c>
      <c r="K26" s="201">
        <v>223705.409740148</v>
      </c>
      <c r="L26" s="201">
        <v>271224.07497301302</v>
      </c>
      <c r="M26" s="201">
        <v>314443.97027831402</v>
      </c>
      <c r="N26" s="201">
        <v>359885.12872666202</v>
      </c>
      <c r="O26" s="201">
        <v>441096.52756514697</v>
      </c>
      <c r="P26" s="201">
        <v>508040.953326513</v>
      </c>
      <c r="Q26" s="201">
        <v>581780.73450931604</v>
      </c>
      <c r="R26" s="201">
        <v>684808.07538133697</v>
      </c>
      <c r="S26" s="201">
        <v>877623.43707512296</v>
      </c>
      <c r="T26" s="313">
        <v>134756.67119245799</v>
      </c>
      <c r="U26" s="53"/>
      <c r="V26" s="53"/>
      <c r="W26" s="54"/>
    </row>
    <row r="27" spans="1:24" ht="24">
      <c r="A27" s="140"/>
      <c r="B27" s="1431"/>
      <c r="C27" s="1431" t="s">
        <v>8</v>
      </c>
      <c r="D27" s="1431" t="s">
        <v>342</v>
      </c>
      <c r="E27" s="201">
        <v>20448.356103165999</v>
      </c>
      <c r="F27" s="201">
        <v>10408.214035629</v>
      </c>
      <c r="G27" s="838">
        <v>16855.169206625</v>
      </c>
      <c r="H27" s="838">
        <v>1643.5941164440001</v>
      </c>
      <c r="I27" s="838">
        <v>2780.8558386089999</v>
      </c>
      <c r="J27" s="838">
        <v>4034.0943957959998</v>
      </c>
      <c r="K27" s="838">
        <v>4528.2822254599996</v>
      </c>
      <c r="L27" s="838">
        <v>6143.8267924749998</v>
      </c>
      <c r="M27" s="838">
        <v>7354.5788839739998</v>
      </c>
      <c r="N27" s="838">
        <v>8908.0111412469996</v>
      </c>
      <c r="O27" s="838">
        <v>11405.503947785999</v>
      </c>
      <c r="P27" s="838">
        <v>13729.659915665001</v>
      </c>
      <c r="Q27" s="838">
        <v>14571.19028547</v>
      </c>
      <c r="R27" s="838">
        <v>15828.717064527</v>
      </c>
      <c r="S27" s="838">
        <v>17414.959804235001</v>
      </c>
      <c r="T27" s="944">
        <v>2967.4509275089999</v>
      </c>
      <c r="U27" s="53"/>
      <c r="V27" s="53"/>
    </row>
    <row r="28" spans="1:24" ht="24">
      <c r="A28" s="140"/>
      <c r="B28" s="1431"/>
      <c r="C28" s="1431" t="s">
        <v>9</v>
      </c>
      <c r="D28" s="1431" t="s">
        <v>788</v>
      </c>
      <c r="E28" s="201">
        <v>0</v>
      </c>
      <c r="F28" s="201">
        <v>0</v>
      </c>
      <c r="G28" s="201">
        <v>57.289197024000003</v>
      </c>
      <c r="H28" s="201">
        <v>3.1252814579999999</v>
      </c>
      <c r="I28" s="201">
        <v>0</v>
      </c>
      <c r="J28" s="201">
        <v>3.647E-6</v>
      </c>
      <c r="K28" s="201">
        <v>5074.171825073</v>
      </c>
      <c r="L28" s="201">
        <v>1.2222701979999999</v>
      </c>
      <c r="M28" s="201">
        <v>6798.926164554</v>
      </c>
      <c r="N28" s="201">
        <v>1.2222701970000001</v>
      </c>
      <c r="O28" s="201">
        <v>1.2222701979999999</v>
      </c>
      <c r="P28" s="201">
        <v>116.65269290099999</v>
      </c>
      <c r="Q28" s="201">
        <v>117.706728179</v>
      </c>
      <c r="R28" s="201">
        <v>129.55741014</v>
      </c>
      <c r="S28" s="201">
        <v>130.38189823900001</v>
      </c>
      <c r="T28" s="313">
        <v>16.204189946</v>
      </c>
      <c r="U28" s="53"/>
      <c r="V28" s="53"/>
    </row>
    <row r="29" spans="1:24" ht="24">
      <c r="A29" s="140"/>
      <c r="B29" s="1431"/>
      <c r="C29" s="1431" t="s">
        <v>10</v>
      </c>
      <c r="D29" s="1431" t="s">
        <v>343</v>
      </c>
      <c r="E29" s="201">
        <v>59.789907066999987</v>
      </c>
      <c r="F29" s="201">
        <v>275.69886135000002</v>
      </c>
      <c r="G29" s="201">
        <v>1359.5747031400001</v>
      </c>
      <c r="H29" s="201">
        <v>315.650905593</v>
      </c>
      <c r="I29" s="201">
        <v>370.69304279300002</v>
      </c>
      <c r="J29" s="201">
        <v>570.429752753</v>
      </c>
      <c r="K29" s="201">
        <v>788.66427674800002</v>
      </c>
      <c r="L29" s="201">
        <v>916.88161839500003</v>
      </c>
      <c r="M29" s="201">
        <v>983.48608461699996</v>
      </c>
      <c r="N29" s="201">
        <v>1394.7361241839999</v>
      </c>
      <c r="O29" s="201">
        <v>1487.4816975389999</v>
      </c>
      <c r="P29" s="201">
        <v>1488.6063261849999</v>
      </c>
      <c r="Q29" s="201">
        <v>1490.78454328</v>
      </c>
      <c r="R29" s="201">
        <v>1476.798433899</v>
      </c>
      <c r="S29" s="201">
        <v>1489.2175683119999</v>
      </c>
      <c r="T29" s="313">
        <v>70.236329494000003</v>
      </c>
      <c r="U29" s="53"/>
      <c r="V29" s="53"/>
    </row>
    <row r="30" spans="1:24" ht="12.95" customHeight="1">
      <c r="A30" s="140"/>
      <c r="B30" s="1431"/>
      <c r="C30" s="1431" t="s">
        <v>11</v>
      </c>
      <c r="D30" s="1431" t="s">
        <v>344</v>
      </c>
      <c r="E30" s="201">
        <v>208665.044076433</v>
      </c>
      <c r="F30" s="1439">
        <v>318768.48648325301</v>
      </c>
      <c r="G30" s="201">
        <v>426023.287589363</v>
      </c>
      <c r="H30" s="201">
        <v>122175.047568829</v>
      </c>
      <c r="I30" s="201">
        <v>392519.63597057201</v>
      </c>
      <c r="J30" s="201">
        <v>107302.096033112</v>
      </c>
      <c r="K30" s="201">
        <v>136902.91586616001</v>
      </c>
      <c r="L30" s="201">
        <v>167153.199605717</v>
      </c>
      <c r="M30" s="201">
        <v>181488.93985957</v>
      </c>
      <c r="N30" s="201">
        <v>211615.203969539</v>
      </c>
      <c r="O30" s="201">
        <v>265720.75828836701</v>
      </c>
      <c r="P30" s="201">
        <v>315188.641184618</v>
      </c>
      <c r="Q30" s="201">
        <v>365601.13949394203</v>
      </c>
      <c r="R30" s="201">
        <v>443524.30064669298</v>
      </c>
      <c r="S30" s="201">
        <v>612234.22062310495</v>
      </c>
      <c r="T30" s="313">
        <v>110996.35409072301</v>
      </c>
      <c r="U30" s="53"/>
      <c r="V30" s="53"/>
    </row>
    <row r="31" spans="1:24" s="33" customFormat="1" ht="24">
      <c r="A31" s="140"/>
      <c r="B31" s="1431"/>
      <c r="C31" s="1431" t="s">
        <v>98</v>
      </c>
      <c r="D31" s="1431" t="s">
        <v>346</v>
      </c>
      <c r="E31" s="201">
        <v>87234.447972807</v>
      </c>
      <c r="F31" s="201">
        <v>97515.144912282994</v>
      </c>
      <c r="G31" s="201">
        <v>103364.02043102399</v>
      </c>
      <c r="H31" s="201">
        <v>8061.1764531680001</v>
      </c>
      <c r="I31" s="201">
        <v>16277.239380456</v>
      </c>
      <c r="J31" s="201">
        <v>25900.956614781</v>
      </c>
      <c r="K31" s="201">
        <v>35023.432001414003</v>
      </c>
      <c r="L31" s="201">
        <v>46587.891403563</v>
      </c>
      <c r="M31" s="201">
        <v>56573.213742950997</v>
      </c>
      <c r="N31" s="201">
        <v>67169.168810585004</v>
      </c>
      <c r="O31" s="201">
        <v>76295.630342067001</v>
      </c>
      <c r="P31" s="201">
        <v>85104.805842208996</v>
      </c>
      <c r="Q31" s="201">
        <v>94873.025521375996</v>
      </c>
      <c r="R31" s="201">
        <v>103587.583261087</v>
      </c>
      <c r="S31" s="201">
        <v>111768.861839894</v>
      </c>
      <c r="T31" s="313">
        <v>8440.7084316529999</v>
      </c>
      <c r="U31" s="53"/>
      <c r="V31" s="53"/>
      <c r="W31" s="32"/>
      <c r="X31" s="32"/>
    </row>
    <row r="32" spans="1:24" ht="12.95" customHeight="1">
      <c r="A32" s="140"/>
      <c r="B32" s="1431"/>
      <c r="C32" s="1431" t="s">
        <v>97</v>
      </c>
      <c r="D32" s="1431" t="s">
        <v>347</v>
      </c>
      <c r="E32" s="201">
        <v>143611.800113723</v>
      </c>
      <c r="F32" s="201">
        <v>96030.488076192007</v>
      </c>
      <c r="G32" s="201">
        <v>117316.509366107</v>
      </c>
      <c r="H32" s="201">
        <v>15614.548729011</v>
      </c>
      <c r="I32" s="201">
        <v>21728.852939987999</v>
      </c>
      <c r="J32" s="201">
        <v>33396.776875670002</v>
      </c>
      <c r="K32" s="201">
        <v>41387.943545292997</v>
      </c>
      <c r="L32" s="201">
        <v>50421.053282665001</v>
      </c>
      <c r="M32" s="201">
        <v>61244.825542648003</v>
      </c>
      <c r="N32" s="201">
        <v>70796.786410910005</v>
      </c>
      <c r="O32" s="201">
        <v>86185.93101919</v>
      </c>
      <c r="P32" s="201">
        <v>92412.587364934996</v>
      </c>
      <c r="Q32" s="201">
        <v>105126.887937069</v>
      </c>
      <c r="R32" s="201">
        <v>120261.118564991</v>
      </c>
      <c r="S32" s="201">
        <v>134585.795341338</v>
      </c>
      <c r="T32" s="313">
        <v>12265.717223133001</v>
      </c>
      <c r="U32" s="53"/>
      <c r="V32" s="53"/>
    </row>
    <row r="33" spans="1:24" ht="12.95" customHeight="1">
      <c r="A33" s="140"/>
      <c r="B33" s="1431" t="s">
        <v>19</v>
      </c>
      <c r="C33" s="1432" t="s">
        <v>768</v>
      </c>
      <c r="D33" s="1432"/>
      <c r="E33" s="201">
        <v>716871.01499839395</v>
      </c>
      <c r="F33" s="201">
        <v>762896.61741345399</v>
      </c>
      <c r="G33" s="201">
        <v>889850.963645112</v>
      </c>
      <c r="H33" s="201">
        <v>166316.090692342</v>
      </c>
      <c r="I33" s="201">
        <v>475558.18331778701</v>
      </c>
      <c r="J33" s="201">
        <v>228828.147309494</v>
      </c>
      <c r="K33" s="201">
        <v>304132.99098403601</v>
      </c>
      <c r="L33" s="201">
        <v>369019.05156410899</v>
      </c>
      <c r="M33" s="201">
        <v>426803.35615108599</v>
      </c>
      <c r="N33" s="201">
        <v>489910.76228828402</v>
      </c>
      <c r="O33" s="201">
        <v>589114.56095050694</v>
      </c>
      <c r="P33" s="201">
        <v>671967.46096893295</v>
      </c>
      <c r="Q33" s="201">
        <v>766389.92902528599</v>
      </c>
      <c r="R33" s="201">
        <v>890510.14499529696</v>
      </c>
      <c r="S33" s="201">
        <v>1104716.6593956701</v>
      </c>
      <c r="T33" s="313">
        <v>156349.97442929001</v>
      </c>
      <c r="U33" s="53"/>
      <c r="V33" s="53"/>
      <c r="W33" s="54"/>
    </row>
    <row r="34" spans="1:24" s="33" customFormat="1" ht="24">
      <c r="A34" s="140"/>
      <c r="B34" s="1431"/>
      <c r="C34" s="1431" t="s">
        <v>8</v>
      </c>
      <c r="D34" s="1431" t="s">
        <v>349</v>
      </c>
      <c r="E34" s="201">
        <v>2082.13563677</v>
      </c>
      <c r="F34" s="201">
        <v>2340.5275904360001</v>
      </c>
      <c r="G34" s="201">
        <v>6403.0662164429996</v>
      </c>
      <c r="H34" s="201">
        <v>569.41961281600004</v>
      </c>
      <c r="I34" s="201">
        <v>845.06132145300001</v>
      </c>
      <c r="J34" s="201">
        <v>1371.9890199040001</v>
      </c>
      <c r="K34" s="201">
        <v>1796.8102018550001</v>
      </c>
      <c r="L34" s="201">
        <v>1563.509319392</v>
      </c>
      <c r="M34" s="201">
        <v>2000.1624477370001</v>
      </c>
      <c r="N34" s="201">
        <v>2053.6651371110001</v>
      </c>
      <c r="O34" s="201">
        <v>2064.404605444</v>
      </c>
      <c r="P34" s="201">
        <v>2065.3414627860002</v>
      </c>
      <c r="Q34" s="201">
        <v>3071.8711537690001</v>
      </c>
      <c r="R34" s="201">
        <v>3336.3180295349998</v>
      </c>
      <c r="S34" s="201">
        <v>3953.7634051780001</v>
      </c>
      <c r="T34" s="313">
        <v>1229.207295898</v>
      </c>
      <c r="U34" s="53"/>
      <c r="V34" s="53"/>
    </row>
    <row r="35" spans="1:24" ht="24">
      <c r="A35" s="140"/>
      <c r="B35" s="1431"/>
      <c r="C35" s="1431" t="s">
        <v>9</v>
      </c>
      <c r="D35" s="1431" t="s">
        <v>789</v>
      </c>
      <c r="E35" s="201">
        <v>453.86925975700001</v>
      </c>
      <c r="F35" s="201">
        <v>631.65155829399998</v>
      </c>
      <c r="G35" s="201">
        <v>715.23616951600002</v>
      </c>
      <c r="H35" s="201">
        <v>0</v>
      </c>
      <c r="I35" s="201">
        <v>0</v>
      </c>
      <c r="J35" s="201">
        <v>0</v>
      </c>
      <c r="K35" s="201">
        <v>3.8981530489999998</v>
      </c>
      <c r="L35" s="201">
        <v>0.79553368800000002</v>
      </c>
      <c r="M35" s="201">
        <v>1.18808531</v>
      </c>
      <c r="N35" s="201">
        <v>1.4771808900000001</v>
      </c>
      <c r="O35" s="201">
        <v>1.6783519250000001</v>
      </c>
      <c r="P35" s="201">
        <v>1.9154646239999999</v>
      </c>
      <c r="Q35" s="201">
        <v>299.51771086600002</v>
      </c>
      <c r="R35" s="201">
        <v>364.75997575399998</v>
      </c>
      <c r="S35" s="201">
        <v>413.03364434999997</v>
      </c>
      <c r="T35" s="313">
        <v>6.7755927949999997</v>
      </c>
      <c r="U35" s="53"/>
      <c r="V35" s="53"/>
      <c r="X35" s="33"/>
    </row>
    <row r="36" spans="1:24" ht="24">
      <c r="A36" s="140"/>
      <c r="B36" s="1431"/>
      <c r="C36" s="1431" t="s">
        <v>10</v>
      </c>
      <c r="D36" s="1431" t="s">
        <v>351</v>
      </c>
      <c r="E36" s="201">
        <v>177.19397019199999</v>
      </c>
      <c r="F36" s="201">
        <v>158.27308066699999</v>
      </c>
      <c r="G36" s="201">
        <v>234.31767601199999</v>
      </c>
      <c r="H36" s="201">
        <v>225.363583637</v>
      </c>
      <c r="I36" s="201">
        <v>222.26286885600001</v>
      </c>
      <c r="J36" s="201">
        <v>500.98261250299998</v>
      </c>
      <c r="K36" s="201">
        <v>668.44497264500001</v>
      </c>
      <c r="L36" s="201">
        <v>746.634580046</v>
      </c>
      <c r="M36" s="201">
        <v>773.30479522400003</v>
      </c>
      <c r="N36" s="201">
        <v>1139.1537293060001</v>
      </c>
      <c r="O36" s="201">
        <v>1217.440528866</v>
      </c>
      <c r="P36" s="201">
        <v>1262.3256517990001</v>
      </c>
      <c r="Q36" s="201">
        <v>1301.7978496809999</v>
      </c>
      <c r="R36" s="201">
        <v>1341.919159756</v>
      </c>
      <c r="S36" s="201">
        <v>1410.048146027</v>
      </c>
      <c r="T36" s="313">
        <v>61.508618599999998</v>
      </c>
      <c r="U36" s="53"/>
      <c r="V36" s="53"/>
      <c r="X36" s="33"/>
    </row>
    <row r="37" spans="1:24" ht="12.95" customHeight="1">
      <c r="A37" s="140"/>
      <c r="B37" s="1431"/>
      <c r="C37" s="1431" t="s">
        <v>11</v>
      </c>
      <c r="D37" s="1431" t="s">
        <v>352</v>
      </c>
      <c r="E37" s="201">
        <v>191785.042754961</v>
      </c>
      <c r="F37" s="1439">
        <v>307169.67510280502</v>
      </c>
      <c r="G37" s="201">
        <v>413582.70308436902</v>
      </c>
      <c r="H37" s="201">
        <v>121758.54062614001</v>
      </c>
      <c r="I37" s="201">
        <v>390462.16967730701</v>
      </c>
      <c r="J37" s="201">
        <v>104779.51429300501</v>
      </c>
      <c r="K37" s="201">
        <v>133722.25932717</v>
      </c>
      <c r="L37" s="201">
        <v>163027.35247932799</v>
      </c>
      <c r="M37" s="201">
        <v>176472.40138468301</v>
      </c>
      <c r="N37" s="201">
        <v>205234.02250013</v>
      </c>
      <c r="O37" s="201">
        <v>257986.33734350101</v>
      </c>
      <c r="P37" s="201">
        <v>306025.63572215498</v>
      </c>
      <c r="Q37" s="201">
        <v>356431.85094864003</v>
      </c>
      <c r="R37" s="201">
        <v>433425.104196264</v>
      </c>
      <c r="S37" s="201">
        <v>601458.13331964903</v>
      </c>
      <c r="T37" s="313">
        <v>109521.42399732101</v>
      </c>
      <c r="U37" s="53"/>
      <c r="V37" s="53"/>
      <c r="X37" s="33"/>
    </row>
    <row r="38" spans="1:24" ht="12.95" customHeight="1">
      <c r="A38" s="140"/>
      <c r="B38" s="1431"/>
      <c r="C38" s="1431" t="s">
        <v>98</v>
      </c>
      <c r="D38" s="1431" t="s">
        <v>353</v>
      </c>
      <c r="E38" s="201">
        <v>249909.700292733</v>
      </c>
      <c r="F38" s="201">
        <v>171697.759446251</v>
      </c>
      <c r="G38" s="201">
        <v>174447.11985733299</v>
      </c>
      <c r="H38" s="201">
        <v>19008.173366941999</v>
      </c>
      <c r="I38" s="201">
        <v>36533.078717994998</v>
      </c>
      <c r="J38" s="201">
        <v>51233.742141704002</v>
      </c>
      <c r="K38" s="201">
        <v>69503.447431335997</v>
      </c>
      <c r="L38" s="201">
        <v>83810.026938779003</v>
      </c>
      <c r="M38" s="201">
        <v>96738.055472940003</v>
      </c>
      <c r="N38" s="201">
        <v>108519.399711847</v>
      </c>
      <c r="O38" s="201">
        <v>121377.524242404</v>
      </c>
      <c r="P38" s="201">
        <v>133336.61474495701</v>
      </c>
      <c r="Q38" s="201">
        <v>149027.74669037899</v>
      </c>
      <c r="R38" s="201">
        <v>164416.92006352401</v>
      </c>
      <c r="S38" s="201">
        <v>176060.24995745899</v>
      </c>
      <c r="T38" s="313">
        <v>20251.324568805001</v>
      </c>
      <c r="U38" s="53"/>
      <c r="V38" s="53"/>
      <c r="X38" s="33"/>
    </row>
    <row r="39" spans="1:24" ht="24">
      <c r="A39" s="142"/>
      <c r="B39" s="1441"/>
      <c r="C39" s="1431" t="s">
        <v>97</v>
      </c>
      <c r="D39" s="1431" t="s">
        <v>354</v>
      </c>
      <c r="E39" s="201">
        <v>4403.8485658589998</v>
      </c>
      <c r="F39" s="201">
        <v>5195.6158298999999</v>
      </c>
      <c r="G39" s="201">
        <v>6097.0087392679998</v>
      </c>
      <c r="H39" s="201">
        <v>522.734724637</v>
      </c>
      <c r="I39" s="201">
        <v>1151.4582024250001</v>
      </c>
      <c r="J39" s="201">
        <v>1380.3466444810001</v>
      </c>
      <c r="K39" s="201">
        <v>1812.875850288</v>
      </c>
      <c r="L39" s="201">
        <v>2470.4563783600001</v>
      </c>
      <c r="M39" s="201">
        <v>2884.7208799350001</v>
      </c>
      <c r="N39" s="201">
        <v>3398.6943059939999</v>
      </c>
      <c r="O39" s="201">
        <v>3998.7333148439998</v>
      </c>
      <c r="P39" s="201">
        <v>4471.8315041269998</v>
      </c>
      <c r="Q39" s="201">
        <v>4896.3159203349996</v>
      </c>
      <c r="R39" s="201">
        <v>5445.8092876090004</v>
      </c>
      <c r="S39" s="201">
        <v>6254.2684731629997</v>
      </c>
      <c r="T39" s="313">
        <v>476.50643889000003</v>
      </c>
      <c r="U39" s="53"/>
      <c r="V39" s="53"/>
      <c r="X39" s="33"/>
    </row>
    <row r="40" spans="1:24" ht="13.5" customHeight="1">
      <c r="A40" s="142"/>
      <c r="B40" s="1441"/>
      <c r="C40" s="1431" t="s">
        <v>125</v>
      </c>
      <c r="D40" s="1431" t="s">
        <v>347</v>
      </c>
      <c r="E40" s="201">
        <v>268059.22451812198</v>
      </c>
      <c r="F40" s="201">
        <v>275703.11480510101</v>
      </c>
      <c r="G40" s="201">
        <v>288371.51190217101</v>
      </c>
      <c r="H40" s="201">
        <v>24231.858778170001</v>
      </c>
      <c r="I40" s="201">
        <v>46344.152529751002</v>
      </c>
      <c r="J40" s="201">
        <v>69561.572597897</v>
      </c>
      <c r="K40" s="201">
        <v>96625.255047693005</v>
      </c>
      <c r="L40" s="201">
        <v>117400.27633451601</v>
      </c>
      <c r="M40" s="201">
        <v>147933.52308525701</v>
      </c>
      <c r="N40" s="201">
        <v>169564.34972300599</v>
      </c>
      <c r="O40" s="201">
        <v>202468.44256352301</v>
      </c>
      <c r="P40" s="201">
        <v>224803.796418485</v>
      </c>
      <c r="Q40" s="201">
        <v>251360.82875161601</v>
      </c>
      <c r="R40" s="201">
        <v>282179.31428285502</v>
      </c>
      <c r="S40" s="201">
        <v>315167.16244984698</v>
      </c>
      <c r="T40" s="313">
        <v>24803.227916980999</v>
      </c>
      <c r="U40" s="53"/>
      <c r="V40" s="53"/>
      <c r="X40" s="33"/>
    </row>
    <row r="41" spans="1:24">
      <c r="A41" s="939" t="s">
        <v>205</v>
      </c>
      <c r="B41" s="1427" t="s">
        <v>355</v>
      </c>
      <c r="C41" s="1427"/>
      <c r="D41" s="1427"/>
      <c r="E41" s="201">
        <v>174351.72206039398</v>
      </c>
      <c r="F41" s="201">
        <v>247949.38907706001</v>
      </c>
      <c r="G41" s="201">
        <v>304790.22784414003</v>
      </c>
      <c r="H41" s="201">
        <v>26077.638733774002</v>
      </c>
      <c r="I41" s="201">
        <v>45544.521901031003</v>
      </c>
      <c r="J41" s="201">
        <v>76151.344815671997</v>
      </c>
      <c r="K41" s="201">
        <v>97003.896574455997</v>
      </c>
      <c r="L41" s="201">
        <v>124482.902750219</v>
      </c>
      <c r="M41" s="201">
        <v>155843.89983862801</v>
      </c>
      <c r="N41" s="201">
        <v>184767.11086084199</v>
      </c>
      <c r="O41" s="201">
        <v>213239.624809328</v>
      </c>
      <c r="P41" s="201">
        <v>243290.33794984699</v>
      </c>
      <c r="Q41" s="201">
        <v>269451.06906899897</v>
      </c>
      <c r="R41" s="201">
        <v>293780.23182985501</v>
      </c>
      <c r="S41" s="201">
        <v>322664.00954540499</v>
      </c>
      <c r="T41" s="313">
        <v>24296.457696168</v>
      </c>
      <c r="U41" s="53"/>
      <c r="V41" s="53"/>
    </row>
    <row r="42" spans="1:24" ht="13.5" customHeight="1">
      <c r="A42" s="939" t="s">
        <v>206</v>
      </c>
      <c r="B42" s="1427" t="s">
        <v>356</v>
      </c>
      <c r="C42" s="1427"/>
      <c r="D42" s="1427"/>
      <c r="E42" s="201">
        <v>20216.093170069002</v>
      </c>
      <c r="F42" s="201">
        <v>38630.676464263997</v>
      </c>
      <c r="G42" s="201">
        <v>52221.040442404999</v>
      </c>
      <c r="H42" s="201">
        <v>6027.4312838440001</v>
      </c>
      <c r="I42" s="201">
        <v>13859.712991839</v>
      </c>
      <c r="J42" s="201">
        <v>16032.577025962</v>
      </c>
      <c r="K42" s="201">
        <v>23159.039404785999</v>
      </c>
      <c r="L42" s="201">
        <v>28304.549764644002</v>
      </c>
      <c r="M42" s="201">
        <v>34441.573594107998</v>
      </c>
      <c r="N42" s="201">
        <v>39306.082983423999</v>
      </c>
      <c r="O42" s="201">
        <v>39327.779843539</v>
      </c>
      <c r="P42" s="201">
        <v>46049.174781328999</v>
      </c>
      <c r="Q42" s="201">
        <v>54144.785443350003</v>
      </c>
      <c r="R42" s="201">
        <v>60325.948250086003</v>
      </c>
      <c r="S42" s="201">
        <v>68127.162629479993</v>
      </c>
      <c r="T42" s="313">
        <v>7828.3638803149997</v>
      </c>
      <c r="U42" s="53"/>
      <c r="V42" s="53"/>
    </row>
    <row r="43" spans="1:24" ht="13.5" customHeight="1">
      <c r="A43" s="939" t="s">
        <v>207</v>
      </c>
      <c r="B43" s="1427" t="s">
        <v>357</v>
      </c>
      <c r="C43" s="1427"/>
      <c r="D43" s="1427"/>
      <c r="E43" s="201">
        <v>20410.738341355998</v>
      </c>
      <c r="F43" s="201">
        <v>34080.893869261999</v>
      </c>
      <c r="G43" s="201">
        <v>52566.622749474001</v>
      </c>
      <c r="H43" s="201">
        <v>5763.8654164760001</v>
      </c>
      <c r="I43" s="201">
        <v>10300.680659762</v>
      </c>
      <c r="J43" s="201">
        <v>15242.658774977999</v>
      </c>
      <c r="K43" s="201">
        <v>21678.538125628998</v>
      </c>
      <c r="L43" s="201">
        <v>26900.207976013</v>
      </c>
      <c r="M43" s="201">
        <v>32622.903889393001</v>
      </c>
      <c r="N43" s="201">
        <v>38094.415320168002</v>
      </c>
      <c r="O43" s="201">
        <v>38958.834805191</v>
      </c>
      <c r="P43" s="201">
        <v>45760.369109377003</v>
      </c>
      <c r="Q43" s="201">
        <v>52108.762900424001</v>
      </c>
      <c r="R43" s="201">
        <v>58373.045451619</v>
      </c>
      <c r="S43" s="201">
        <v>67575.505217690006</v>
      </c>
      <c r="T43" s="313">
        <v>7911.0962721260003</v>
      </c>
      <c r="U43" s="53"/>
      <c r="V43" s="53"/>
    </row>
    <row r="44" spans="1:24" ht="13.5" customHeight="1">
      <c r="A44" s="939" t="s">
        <v>208</v>
      </c>
      <c r="B44" s="1427" t="s">
        <v>358</v>
      </c>
      <c r="C44" s="1427"/>
      <c r="D44" s="1427"/>
      <c r="E44" s="201">
        <v>-194.64517128700001</v>
      </c>
      <c r="F44" s="201">
        <v>4549.7825950019997</v>
      </c>
      <c r="G44" s="201">
        <v>-345.58230706900002</v>
      </c>
      <c r="H44" s="201">
        <v>263.565867368</v>
      </c>
      <c r="I44" s="201">
        <v>3559.0323320769999</v>
      </c>
      <c r="J44" s="201">
        <v>789.918250984</v>
      </c>
      <c r="K44" s="201">
        <v>1480.501279157</v>
      </c>
      <c r="L44" s="201">
        <v>1404.3417886310001</v>
      </c>
      <c r="M44" s="201">
        <v>1818.6697047150001</v>
      </c>
      <c r="N44" s="201">
        <v>1211.667663256</v>
      </c>
      <c r="O44" s="201">
        <v>368.94503834800003</v>
      </c>
      <c r="P44" s="201">
        <v>288.80567195200001</v>
      </c>
      <c r="Q44" s="201">
        <v>2036.0225429259999</v>
      </c>
      <c r="R44" s="201">
        <v>1952.9027984669999</v>
      </c>
      <c r="S44" s="201">
        <v>551.65741178999997</v>
      </c>
      <c r="T44" s="313">
        <v>-82.732391810999999</v>
      </c>
      <c r="U44" s="53"/>
      <c r="V44" s="53"/>
      <c r="W44" s="54"/>
      <c r="X44" s="58"/>
    </row>
    <row r="45" spans="1:24" ht="13.5" customHeight="1">
      <c r="A45" s="939" t="s">
        <v>106</v>
      </c>
      <c r="B45" s="1427" t="s">
        <v>359</v>
      </c>
      <c r="C45" s="1427"/>
      <c r="D45" s="1427"/>
      <c r="E45" s="201">
        <v>174271.07798724601</v>
      </c>
      <c r="F45" s="201">
        <v>252499.17167206199</v>
      </c>
      <c r="G45" s="201">
        <v>304444.64553707099</v>
      </c>
      <c r="H45" s="201">
        <v>26341.204601141999</v>
      </c>
      <c r="I45" s="201">
        <v>49103.554233108</v>
      </c>
      <c r="J45" s="201">
        <v>76941.263066656</v>
      </c>
      <c r="K45" s="201">
        <v>98484.397853613002</v>
      </c>
      <c r="L45" s="201">
        <v>125887.24453885001</v>
      </c>
      <c r="M45" s="201">
        <v>157662.56954334301</v>
      </c>
      <c r="N45" s="201">
        <v>185978.77852409799</v>
      </c>
      <c r="O45" s="201">
        <v>213608.569847676</v>
      </c>
      <c r="P45" s="201">
        <v>243579.14362179901</v>
      </c>
      <c r="Q45" s="201">
        <v>271487.09161192499</v>
      </c>
      <c r="R45" s="201">
        <v>295733.13462832198</v>
      </c>
      <c r="S45" s="201">
        <v>323215.66695719498</v>
      </c>
      <c r="T45" s="313">
        <v>24213.725304357002</v>
      </c>
      <c r="U45" s="53"/>
      <c r="V45" s="53"/>
      <c r="W45" s="54"/>
    </row>
    <row r="46" spans="1:24" ht="13.5" customHeight="1">
      <c r="A46" s="939" t="s">
        <v>209</v>
      </c>
      <c r="B46" s="1427" t="s">
        <v>360</v>
      </c>
      <c r="C46" s="1427"/>
      <c r="D46" s="1427"/>
      <c r="E46" s="201">
        <v>89861.407516413004</v>
      </c>
      <c r="F46" s="201">
        <v>125725.474904665</v>
      </c>
      <c r="G46" s="201">
        <v>146960.43465024099</v>
      </c>
      <c r="H46" s="201">
        <v>-28.141498461000001</v>
      </c>
      <c r="I46" s="201">
        <v>-59.295972569</v>
      </c>
      <c r="J46" s="201">
        <v>-98.694640187999994</v>
      </c>
      <c r="K46" s="201">
        <v>-129.13208093099999</v>
      </c>
      <c r="L46" s="201">
        <v>-166.103673534</v>
      </c>
      <c r="M46" s="201">
        <v>-209.233148594</v>
      </c>
      <c r="N46" s="201">
        <v>-245.30767184699999</v>
      </c>
      <c r="O46" s="201">
        <v>-284.75807676699998</v>
      </c>
      <c r="P46" s="201">
        <v>-330.84956767699998</v>
      </c>
      <c r="Q46" s="201">
        <v>-351.312399218</v>
      </c>
      <c r="R46" s="201">
        <v>-390.08181172299999</v>
      </c>
      <c r="S46" s="201">
        <v>158209.29825173999</v>
      </c>
      <c r="T46" s="313">
        <v>-34.108955635999997</v>
      </c>
      <c r="U46" s="53"/>
      <c r="V46" s="53"/>
    </row>
    <row r="47" spans="1:24" ht="13.5" customHeight="1">
      <c r="A47" s="939" t="s">
        <v>210</v>
      </c>
      <c r="B47" s="1427" t="s">
        <v>361</v>
      </c>
      <c r="C47" s="1427"/>
      <c r="D47" s="1427"/>
      <c r="E47" s="201">
        <v>89586.205582789</v>
      </c>
      <c r="F47" s="201">
        <v>125714.60326544099</v>
      </c>
      <c r="G47" s="201">
        <v>146907.61105993899</v>
      </c>
      <c r="H47" s="201">
        <v>-28.141498461000001</v>
      </c>
      <c r="I47" s="201">
        <v>-59.295972569</v>
      </c>
      <c r="J47" s="201">
        <v>-98.694640187999994</v>
      </c>
      <c r="K47" s="201">
        <v>-129.13208093099999</v>
      </c>
      <c r="L47" s="201">
        <v>-166.103673534</v>
      </c>
      <c r="M47" s="201">
        <v>-209.233148594</v>
      </c>
      <c r="N47" s="201">
        <v>-245.30767184699999</v>
      </c>
      <c r="O47" s="201">
        <v>-284.75807676699998</v>
      </c>
      <c r="P47" s="201">
        <v>-330.84956767699998</v>
      </c>
      <c r="Q47" s="201">
        <v>-351.312399218</v>
      </c>
      <c r="R47" s="201">
        <v>-390.08181172299999</v>
      </c>
      <c r="S47" s="201">
        <v>158934.681496429</v>
      </c>
      <c r="T47" s="313">
        <v>-34.108955635999997</v>
      </c>
      <c r="U47" s="53"/>
      <c r="V47" s="53"/>
    </row>
    <row r="48" spans="1:24" ht="25.15" customHeight="1" thickBot="1">
      <c r="A48" s="288" t="s">
        <v>211</v>
      </c>
      <c r="B48" s="1209" t="s">
        <v>362</v>
      </c>
      <c r="C48" s="1209"/>
      <c r="D48" s="1209"/>
      <c r="E48" s="603">
        <v>140206.12103299101</v>
      </c>
      <c r="F48" s="603">
        <v>201816.61498470799</v>
      </c>
      <c r="G48" s="603">
        <v>243325.729343371</v>
      </c>
      <c r="H48" s="603">
        <v>20878.456050732999</v>
      </c>
      <c r="I48" s="603">
        <v>39361.466482014002</v>
      </c>
      <c r="J48" s="603">
        <v>61872.075540024001</v>
      </c>
      <c r="K48" s="603">
        <v>79344.831356619994</v>
      </c>
      <c r="L48" s="603">
        <v>101466.678640613</v>
      </c>
      <c r="M48" s="603">
        <v>126525.328008262</v>
      </c>
      <c r="N48" s="603">
        <v>149619.73428242499</v>
      </c>
      <c r="O48" s="603">
        <v>171026.32167518101</v>
      </c>
      <c r="P48" s="603">
        <v>194970.007681063</v>
      </c>
      <c r="Q48" s="603">
        <v>217589.90319673499</v>
      </c>
      <c r="R48" s="603">
        <v>237148.465466625</v>
      </c>
      <c r="S48" s="603">
        <v>255199.584786541</v>
      </c>
      <c r="T48" s="604">
        <v>19361.324074537999</v>
      </c>
      <c r="U48" s="53"/>
      <c r="V48" s="53"/>
    </row>
    <row r="49" spans="1:20" ht="75" customHeight="1">
      <c r="A49" s="1200" t="s">
        <v>746</v>
      </c>
      <c r="B49" s="1201"/>
      <c r="C49" s="1201"/>
      <c r="D49" s="1201"/>
      <c r="E49" s="1201"/>
      <c r="F49" s="1201"/>
      <c r="G49" s="1201"/>
      <c r="H49" s="1201"/>
      <c r="I49" s="1201"/>
      <c r="J49" s="1201"/>
      <c r="K49" s="1201"/>
      <c r="L49" s="1201"/>
      <c r="M49" s="1201"/>
      <c r="N49" s="1201"/>
      <c r="O49" s="1201"/>
      <c r="P49" s="1201"/>
      <c r="Q49" s="1201"/>
      <c r="R49" s="1201"/>
      <c r="S49" s="1201"/>
      <c r="T49" s="1202"/>
    </row>
    <row r="50" spans="1:20" ht="22.35" customHeight="1">
      <c r="A50" s="1210" t="s">
        <v>93</v>
      </c>
      <c r="B50" s="1429"/>
      <c r="C50" s="1429"/>
      <c r="D50" s="1429"/>
      <c r="E50" s="1208">
        <v>2021</v>
      </c>
      <c r="F50" s="1208">
        <v>2022</v>
      </c>
      <c r="G50" s="1208">
        <v>2023</v>
      </c>
      <c r="H50" s="1208">
        <v>2024</v>
      </c>
      <c r="I50" s="1208"/>
      <c r="J50" s="1208"/>
      <c r="K50" s="1208"/>
      <c r="L50" s="1208"/>
      <c r="M50" s="1208"/>
      <c r="N50" s="1208"/>
      <c r="O50" s="1208"/>
      <c r="P50" s="1208"/>
      <c r="Q50" s="1208"/>
      <c r="R50" s="1208"/>
      <c r="S50" s="1208"/>
      <c r="T50" s="1130">
        <v>2025</v>
      </c>
    </row>
    <row r="51" spans="1:20" ht="22.35" customHeight="1">
      <c r="A51" s="1210"/>
      <c r="B51" s="1429"/>
      <c r="C51" s="1429"/>
      <c r="D51" s="1429"/>
      <c r="E51" s="1430"/>
      <c r="F51" s="1208"/>
      <c r="G51" s="1208"/>
      <c r="H51" s="791" t="s">
        <v>0</v>
      </c>
      <c r="I51" s="791" t="s">
        <v>1</v>
      </c>
      <c r="J51" s="791" t="s">
        <v>2</v>
      </c>
      <c r="K51" s="791" t="s">
        <v>3</v>
      </c>
      <c r="L51" s="791" t="s">
        <v>4</v>
      </c>
      <c r="M51" s="791" t="s">
        <v>5</v>
      </c>
      <c r="N51" s="791" t="s">
        <v>6</v>
      </c>
      <c r="O51" s="791" t="s">
        <v>267</v>
      </c>
      <c r="P51" s="791" t="s">
        <v>7</v>
      </c>
      <c r="Q51" s="791" t="s">
        <v>13</v>
      </c>
      <c r="R51" s="861" t="s">
        <v>14</v>
      </c>
      <c r="S51" s="861" t="s">
        <v>15</v>
      </c>
      <c r="T51" s="945" t="s">
        <v>0</v>
      </c>
    </row>
    <row r="52" spans="1:20" s="166" customFormat="1" ht="13.15" customHeight="1">
      <c r="A52" s="314" t="s">
        <v>99</v>
      </c>
      <c r="B52" s="1427" t="s">
        <v>769</v>
      </c>
      <c r="C52" s="1427"/>
      <c r="D52" s="1427"/>
      <c r="E52" s="310"/>
      <c r="F52" s="310"/>
      <c r="G52" s="310"/>
      <c r="H52" s="310"/>
      <c r="I52" s="310"/>
      <c r="J52" s="310"/>
      <c r="K52" s="310"/>
      <c r="L52" s="310"/>
      <c r="M52" s="310"/>
      <c r="N52" s="310"/>
      <c r="O52" s="310"/>
      <c r="P52" s="310"/>
      <c r="Q52" s="310"/>
      <c r="R52" s="310"/>
      <c r="S52" s="310"/>
      <c r="T52" s="946"/>
    </row>
    <row r="53" spans="1:20" ht="12.95" customHeight="1">
      <c r="A53" s="890"/>
      <c r="B53" s="1442" t="s">
        <v>100</v>
      </c>
      <c r="C53" s="1443" t="s">
        <v>847</v>
      </c>
      <c r="D53" s="1443"/>
      <c r="E53" s="838">
        <v>136177.97149864101</v>
      </c>
      <c r="F53" s="838">
        <v>141971.95477319098</v>
      </c>
      <c r="G53" s="838">
        <v>161325.28285246299</v>
      </c>
      <c r="H53" s="838">
        <v>14654.746531678</v>
      </c>
      <c r="I53" s="838">
        <v>28825.77123029</v>
      </c>
      <c r="J53" s="838">
        <v>41799.624279103999</v>
      </c>
      <c r="K53" s="838">
        <v>59070.432219824994</v>
      </c>
      <c r="L53" s="838">
        <v>74365.944671206991</v>
      </c>
      <c r="M53" s="838">
        <v>89538.39667313399</v>
      </c>
      <c r="N53" s="838">
        <v>105278.34637557001</v>
      </c>
      <c r="O53" s="838">
        <v>122830.461427277</v>
      </c>
      <c r="P53" s="838">
        <v>148285.118345361</v>
      </c>
      <c r="Q53" s="838">
        <v>188376.66124740499</v>
      </c>
      <c r="R53" s="838">
        <v>237139.917593322</v>
      </c>
      <c r="S53" s="838">
        <v>184481.32886271601</v>
      </c>
      <c r="T53" s="944">
        <v>16565.406327862998</v>
      </c>
    </row>
    <row r="54" spans="1:20" ht="12.95" customHeight="1">
      <c r="A54" s="890"/>
      <c r="B54" s="1442"/>
      <c r="C54" s="1442" t="s">
        <v>8</v>
      </c>
      <c r="D54" s="1442" t="s">
        <v>848</v>
      </c>
      <c r="E54" s="838">
        <v>2296.8570490910001</v>
      </c>
      <c r="F54" s="838">
        <v>2543.3881605460001</v>
      </c>
      <c r="G54" s="838">
        <v>2874.148499165</v>
      </c>
      <c r="H54" s="838">
        <v>204.51920996199999</v>
      </c>
      <c r="I54" s="838">
        <v>386.78538654699997</v>
      </c>
      <c r="J54" s="838">
        <v>592.485737234</v>
      </c>
      <c r="K54" s="838">
        <v>806.56430296000008</v>
      </c>
      <c r="L54" s="838">
        <v>1018.04679056</v>
      </c>
      <c r="M54" s="838">
        <v>1229.3398141319999</v>
      </c>
      <c r="N54" s="838">
        <v>1423.860083775</v>
      </c>
      <c r="O54" s="838">
        <v>1643.197685743</v>
      </c>
      <c r="P54" s="838">
        <v>1850.2051593629999</v>
      </c>
      <c r="Q54" s="838">
        <v>2090.4122024399999</v>
      </c>
      <c r="R54" s="838">
        <v>2346.1062419110003</v>
      </c>
      <c r="S54" s="838">
        <v>2627.688896616</v>
      </c>
      <c r="T54" s="944">
        <v>288.799686173</v>
      </c>
    </row>
    <row r="55" spans="1:20" ht="12.95" customHeight="1">
      <c r="A55" s="890"/>
      <c r="B55" s="1442"/>
      <c r="C55" s="1442" t="s">
        <v>9</v>
      </c>
      <c r="D55" s="1442" t="s">
        <v>849</v>
      </c>
      <c r="E55" s="838">
        <v>873.216296242</v>
      </c>
      <c r="F55" s="838">
        <v>963.62376775200005</v>
      </c>
      <c r="G55" s="838">
        <v>2059.1203895929998</v>
      </c>
      <c r="H55" s="838">
        <v>217.46679347200001</v>
      </c>
      <c r="I55" s="838">
        <v>456.84180960399999</v>
      </c>
      <c r="J55" s="838">
        <v>706.00612526999998</v>
      </c>
      <c r="K55" s="838">
        <v>951.21571315599999</v>
      </c>
      <c r="L55" s="838">
        <v>1206.1997950460002</v>
      </c>
      <c r="M55" s="838">
        <v>1438.4505805179999</v>
      </c>
      <c r="N55" s="838">
        <v>1669.327909461</v>
      </c>
      <c r="O55" s="838">
        <v>1932.8947236179999</v>
      </c>
      <c r="P55" s="838">
        <v>2123.5223513730002</v>
      </c>
      <c r="Q55" s="838">
        <v>3215.5880895289997</v>
      </c>
      <c r="R55" s="838">
        <v>2586.4845870879999</v>
      </c>
      <c r="S55" s="838">
        <v>2791.3406580279998</v>
      </c>
      <c r="T55" s="944">
        <v>187.17720499799998</v>
      </c>
    </row>
    <row r="56" spans="1:20" ht="12.95" customHeight="1">
      <c r="A56" s="890"/>
      <c r="B56" s="1442"/>
      <c r="C56" s="1442" t="s">
        <v>10</v>
      </c>
      <c r="D56" s="1442" t="s">
        <v>850</v>
      </c>
      <c r="E56" s="838">
        <v>11759.487682494</v>
      </c>
      <c r="F56" s="838">
        <v>12673.335520139</v>
      </c>
      <c r="G56" s="838">
        <v>15243.729321622999</v>
      </c>
      <c r="H56" s="838">
        <v>1394.246185684</v>
      </c>
      <c r="I56" s="838">
        <v>2803.2037363429999</v>
      </c>
      <c r="J56" s="838">
        <v>4019.2281865940004</v>
      </c>
      <c r="K56" s="838">
        <v>5787.8661297990002</v>
      </c>
      <c r="L56" s="838">
        <v>7362.9351430639999</v>
      </c>
      <c r="M56" s="838">
        <v>8930.6984055810008</v>
      </c>
      <c r="N56" s="838">
        <v>10578.992991194002</v>
      </c>
      <c r="O56" s="838">
        <v>12314.978128108001</v>
      </c>
      <c r="P56" s="838">
        <v>14167.764502447</v>
      </c>
      <c r="Q56" s="838">
        <v>15304.306191186</v>
      </c>
      <c r="R56" s="838">
        <v>17378.577424931002</v>
      </c>
      <c r="S56" s="838">
        <v>19017.445252513</v>
      </c>
      <c r="T56" s="944">
        <v>1609.022097736</v>
      </c>
    </row>
    <row r="57" spans="1:20" ht="12.95" customHeight="1">
      <c r="A57" s="890"/>
      <c r="B57" s="1442"/>
      <c r="C57" s="1442" t="s">
        <v>11</v>
      </c>
      <c r="D57" s="1442" t="s">
        <v>851</v>
      </c>
      <c r="E57" s="838">
        <v>64408.445825275005</v>
      </c>
      <c r="F57" s="838">
        <v>71645.770390848003</v>
      </c>
      <c r="G57" s="838">
        <v>77251.68661732701</v>
      </c>
      <c r="H57" s="838">
        <v>6772.9587115929999</v>
      </c>
      <c r="I57" s="838">
        <v>13281.540816765</v>
      </c>
      <c r="J57" s="838">
        <v>18918.661249019999</v>
      </c>
      <c r="K57" s="838">
        <v>26258.286168470997</v>
      </c>
      <c r="L57" s="838">
        <v>32935.041401593</v>
      </c>
      <c r="M57" s="838">
        <v>39690.891861759999</v>
      </c>
      <c r="N57" s="838">
        <v>46694.142666250998</v>
      </c>
      <c r="O57" s="838">
        <v>53531.835021872001</v>
      </c>
      <c r="P57" s="838">
        <v>59704.954898475997</v>
      </c>
      <c r="Q57" s="838">
        <v>66357.774924558005</v>
      </c>
      <c r="R57" s="838">
        <v>73789.461701698994</v>
      </c>
      <c r="S57" s="838">
        <v>81254.623366291009</v>
      </c>
      <c r="T57" s="944">
        <v>7256.4207881879993</v>
      </c>
    </row>
    <row r="58" spans="1:20" ht="12.95" customHeight="1">
      <c r="A58" s="890"/>
      <c r="B58" s="1442"/>
      <c r="C58" s="1442"/>
      <c r="D58" s="1444" t="s">
        <v>852</v>
      </c>
      <c r="E58" s="838">
        <v>64218.118521380005</v>
      </c>
      <c r="F58" s="838">
        <v>71569.605751923009</v>
      </c>
      <c r="G58" s="838">
        <v>77162.833437385008</v>
      </c>
      <c r="H58" s="838">
        <v>6759.9647526070003</v>
      </c>
      <c r="I58" s="838">
        <v>13255.888024297999</v>
      </c>
      <c r="J58" s="838">
        <v>18879.359534363</v>
      </c>
      <c r="K58" s="838">
        <v>26205.439330603</v>
      </c>
      <c r="L58" s="838">
        <v>32868.632125770004</v>
      </c>
      <c r="M58" s="838">
        <v>39610.894899495994</v>
      </c>
      <c r="N58" s="838">
        <v>46600.035812022004</v>
      </c>
      <c r="O58" s="838">
        <v>53424.917704826999</v>
      </c>
      <c r="P58" s="838">
        <v>59585.273613491998</v>
      </c>
      <c r="Q58" s="838">
        <v>66225.046077710998</v>
      </c>
      <c r="R58" s="838">
        <v>73644.179689586002</v>
      </c>
      <c r="S58" s="838">
        <v>81096.428351295996</v>
      </c>
      <c r="T58" s="944">
        <v>7243.3632091589998</v>
      </c>
    </row>
    <row r="59" spans="1:20" ht="12.95" customHeight="1">
      <c r="A59" s="890"/>
      <c r="B59" s="1442"/>
      <c r="C59" s="1442"/>
      <c r="D59" s="1444" t="s">
        <v>853</v>
      </c>
      <c r="E59" s="838">
        <v>190.327303895</v>
      </c>
      <c r="F59" s="838">
        <v>76.164638925000006</v>
      </c>
      <c r="G59" s="838">
        <v>88.853179942000011</v>
      </c>
      <c r="H59" s="838">
        <v>12.993958986000001</v>
      </c>
      <c r="I59" s="838">
        <v>25.652792466999998</v>
      </c>
      <c r="J59" s="838">
        <v>39.301714656999998</v>
      </c>
      <c r="K59" s="838">
        <v>52.846837868000001</v>
      </c>
      <c r="L59" s="838">
        <v>66.409275823000002</v>
      </c>
      <c r="M59" s="838">
        <v>79.996962264000004</v>
      </c>
      <c r="N59" s="838">
        <v>94.106854229000007</v>
      </c>
      <c r="O59" s="838">
        <v>106.917317045</v>
      </c>
      <c r="P59" s="838">
        <v>119.681284984</v>
      </c>
      <c r="Q59" s="838">
        <v>132.728846847</v>
      </c>
      <c r="R59" s="838">
        <v>145.28201211300001</v>
      </c>
      <c r="S59" s="838">
        <v>158.19501499500001</v>
      </c>
      <c r="T59" s="944">
        <v>13.057579028999999</v>
      </c>
    </row>
    <row r="60" spans="1:20" ht="12.95" customHeight="1">
      <c r="A60" s="890"/>
      <c r="B60" s="1442"/>
      <c r="C60" s="1442" t="s">
        <v>98</v>
      </c>
      <c r="D60" s="1442" t="s">
        <v>854</v>
      </c>
      <c r="E60" s="838">
        <v>56839.964645539003</v>
      </c>
      <c r="F60" s="838">
        <v>54145.836933906001</v>
      </c>
      <c r="G60" s="838">
        <v>63896.598024754996</v>
      </c>
      <c r="H60" s="838">
        <v>6065.5556309670001</v>
      </c>
      <c r="I60" s="838">
        <v>11897.399481031</v>
      </c>
      <c r="J60" s="838">
        <v>17563.242980986</v>
      </c>
      <c r="K60" s="838">
        <v>25266.499905438999</v>
      </c>
      <c r="L60" s="838">
        <v>31843.721540944</v>
      </c>
      <c r="M60" s="838">
        <v>38249.016011143001</v>
      </c>
      <c r="N60" s="838">
        <v>44912.022724889001</v>
      </c>
      <c r="O60" s="838">
        <v>53407.555867935997</v>
      </c>
      <c r="P60" s="838">
        <v>70438.671433701995</v>
      </c>
      <c r="Q60" s="838">
        <v>101408.579839692</v>
      </c>
      <c r="R60" s="838">
        <v>141039.28763769299</v>
      </c>
      <c r="S60" s="838">
        <v>78790.230689267992</v>
      </c>
      <c r="T60" s="944">
        <v>7223.9865507679997</v>
      </c>
    </row>
    <row r="61" spans="1:20" ht="12.95" customHeight="1">
      <c r="A61" s="890"/>
      <c r="B61" s="1442" t="s">
        <v>19</v>
      </c>
      <c r="C61" s="1443" t="s">
        <v>855</v>
      </c>
      <c r="D61" s="1443"/>
      <c r="E61" s="838">
        <v>86768.399187934003</v>
      </c>
      <c r="F61" s="838">
        <v>83804.983101075006</v>
      </c>
      <c r="G61" s="838">
        <v>98312.791454913007</v>
      </c>
      <c r="H61" s="838">
        <v>9634.6538385240001</v>
      </c>
      <c r="I61" s="838">
        <v>18734.877437979001</v>
      </c>
      <c r="J61" s="838">
        <v>27053.645173786001</v>
      </c>
      <c r="K61" s="838">
        <v>39264.236420752</v>
      </c>
      <c r="L61" s="838">
        <v>49460.689759537003</v>
      </c>
      <c r="M61" s="838">
        <v>59321.978017859998</v>
      </c>
      <c r="N61" s="838">
        <v>69731.543026368003</v>
      </c>
      <c r="O61" s="838">
        <v>81999.852078480995</v>
      </c>
      <c r="P61" s="838">
        <v>102401.02610156999</v>
      </c>
      <c r="Q61" s="838">
        <v>137184.727959415</v>
      </c>
      <c r="R61" s="838">
        <v>180698.70774293598</v>
      </c>
      <c r="S61" s="838">
        <v>122378.75702509301</v>
      </c>
      <c r="T61" s="944">
        <v>11297.310819323999</v>
      </c>
    </row>
    <row r="62" spans="1:20" ht="12.95" customHeight="1">
      <c r="A62" s="890"/>
      <c r="B62" s="1442"/>
      <c r="C62" s="1442" t="s">
        <v>8</v>
      </c>
      <c r="D62" s="1442" t="s">
        <v>856</v>
      </c>
      <c r="E62" s="838">
        <v>137.408623339</v>
      </c>
      <c r="F62" s="838">
        <v>114.278662263</v>
      </c>
      <c r="G62" s="838">
        <v>116.806606356</v>
      </c>
      <c r="H62" s="838">
        <v>7.9119890349999995</v>
      </c>
      <c r="I62" s="838">
        <v>19.739482137</v>
      </c>
      <c r="J62" s="838">
        <v>33.651527412999997</v>
      </c>
      <c r="K62" s="838">
        <v>51.635447812999999</v>
      </c>
      <c r="L62" s="838">
        <v>59.510919852999997</v>
      </c>
      <c r="M62" s="838">
        <v>63.033169743999999</v>
      </c>
      <c r="N62" s="838">
        <v>72.657184541999996</v>
      </c>
      <c r="O62" s="838">
        <v>92.719047137999993</v>
      </c>
      <c r="P62" s="838">
        <v>122.703259911</v>
      </c>
      <c r="Q62" s="838">
        <v>144.624159432</v>
      </c>
      <c r="R62" s="838">
        <v>152.72662802100001</v>
      </c>
      <c r="S62" s="838">
        <v>164.60570374</v>
      </c>
      <c r="T62" s="944">
        <v>14.344262639</v>
      </c>
    </row>
    <row r="63" spans="1:20" ht="12.95" customHeight="1">
      <c r="A63" s="890"/>
      <c r="B63" s="1442"/>
      <c r="C63" s="1442" t="s">
        <v>9</v>
      </c>
      <c r="D63" s="1442" t="s">
        <v>857</v>
      </c>
      <c r="E63" s="838">
        <v>895.185744183</v>
      </c>
      <c r="F63" s="838">
        <v>1565.6154865369999</v>
      </c>
      <c r="G63" s="838">
        <v>2567.2648718769997</v>
      </c>
      <c r="H63" s="838">
        <v>309.58326115599999</v>
      </c>
      <c r="I63" s="838">
        <v>582.85588932199994</v>
      </c>
      <c r="J63" s="838">
        <v>851.19680879700002</v>
      </c>
      <c r="K63" s="838">
        <v>1241.8429437739999</v>
      </c>
      <c r="L63" s="838">
        <v>1504.486906656</v>
      </c>
      <c r="M63" s="838">
        <v>1779.605550002</v>
      </c>
      <c r="N63" s="838">
        <v>2057.2288171139999</v>
      </c>
      <c r="O63" s="838">
        <v>2321.541966929</v>
      </c>
      <c r="P63" s="838">
        <v>2578.6891820309997</v>
      </c>
      <c r="Q63" s="838">
        <v>3444.0908786529999</v>
      </c>
      <c r="R63" s="838">
        <v>3090.8763563110001</v>
      </c>
      <c r="S63" s="838">
        <v>3362.1669891930001</v>
      </c>
      <c r="T63" s="944">
        <v>253.42028553700001</v>
      </c>
    </row>
    <row r="64" spans="1:20" ht="12.95" customHeight="1">
      <c r="A64" s="890"/>
      <c r="B64" s="1442"/>
      <c r="C64" s="1442" t="s">
        <v>10</v>
      </c>
      <c r="D64" s="1442" t="s">
        <v>858</v>
      </c>
      <c r="E64" s="838">
        <v>28409.535850508</v>
      </c>
      <c r="F64" s="838">
        <v>26515.085611538001</v>
      </c>
      <c r="G64" s="838">
        <v>32058.961885276</v>
      </c>
      <c r="H64" s="838">
        <v>2984.895382526</v>
      </c>
      <c r="I64" s="838">
        <v>5796.950070895</v>
      </c>
      <c r="J64" s="838">
        <v>8332.747136774</v>
      </c>
      <c r="K64" s="838">
        <v>11875.708603318</v>
      </c>
      <c r="L64" s="838">
        <v>14992.990458016</v>
      </c>
      <c r="M64" s="838">
        <v>17995.860667159999</v>
      </c>
      <c r="N64" s="838">
        <v>21171.330039078999</v>
      </c>
      <c r="O64" s="838">
        <v>24315.212929543002</v>
      </c>
      <c r="P64" s="838">
        <v>26953.158078799999</v>
      </c>
      <c r="Q64" s="838">
        <v>29950.813620061999</v>
      </c>
      <c r="R64" s="838">
        <v>33440.004782700998</v>
      </c>
      <c r="S64" s="838">
        <v>36720.168384996003</v>
      </c>
      <c r="T64" s="944">
        <v>3345.7920172919999</v>
      </c>
    </row>
    <row r="65" spans="1:20" ht="12.95" customHeight="1">
      <c r="A65" s="891"/>
      <c r="B65" s="1445"/>
      <c r="C65" s="1445"/>
      <c r="D65" s="1446" t="s">
        <v>859</v>
      </c>
      <c r="E65" s="838">
        <v>3206.8809377399998</v>
      </c>
      <c r="F65" s="838">
        <v>2846.8901478170001</v>
      </c>
      <c r="G65" s="838">
        <v>3130.677427698</v>
      </c>
      <c r="H65" s="838">
        <v>279.51283920499998</v>
      </c>
      <c r="I65" s="838">
        <v>562.84243188300002</v>
      </c>
      <c r="J65" s="838">
        <v>874.33034835699993</v>
      </c>
      <c r="K65" s="838">
        <v>1174.074833398</v>
      </c>
      <c r="L65" s="838">
        <v>1491.2171326900002</v>
      </c>
      <c r="M65" s="838">
        <v>1782.6250528739999</v>
      </c>
      <c r="N65" s="838">
        <v>2078.9001856119999</v>
      </c>
      <c r="O65" s="838">
        <v>2385.8546840160002</v>
      </c>
      <c r="P65" s="838">
        <v>2680.5368092960002</v>
      </c>
      <c r="Q65" s="838">
        <v>2999.6605116280002</v>
      </c>
      <c r="R65" s="838">
        <v>3331.6697063399997</v>
      </c>
      <c r="S65" s="838">
        <v>3664.3911031779999</v>
      </c>
      <c r="T65" s="944">
        <v>333.679528882</v>
      </c>
    </row>
    <row r="66" spans="1:20" ht="12.95" customHeight="1">
      <c r="A66" s="891"/>
      <c r="B66" s="1445"/>
      <c r="C66" s="1445"/>
      <c r="D66" s="1446" t="s">
        <v>860</v>
      </c>
      <c r="E66" s="838">
        <v>2801.4406859629999</v>
      </c>
      <c r="F66" s="838">
        <v>3403.1993730700001</v>
      </c>
      <c r="G66" s="838">
        <v>3044.456581419</v>
      </c>
      <c r="H66" s="838">
        <v>282.35106664099999</v>
      </c>
      <c r="I66" s="838">
        <v>556.17717207399994</v>
      </c>
      <c r="J66" s="838">
        <v>803.81214678399999</v>
      </c>
      <c r="K66" s="838">
        <v>1176.8145200179999</v>
      </c>
      <c r="L66" s="838">
        <v>1481.2576995459999</v>
      </c>
      <c r="M66" s="838">
        <v>1769.2894357770001</v>
      </c>
      <c r="N66" s="838">
        <v>2076.9078686779999</v>
      </c>
      <c r="O66" s="838">
        <v>2375.8950686610001</v>
      </c>
      <c r="P66" s="838">
        <v>2636.8608604470001</v>
      </c>
      <c r="Q66" s="838">
        <v>2917.0487970290001</v>
      </c>
      <c r="R66" s="838">
        <v>3259.4160948409999</v>
      </c>
      <c r="S66" s="838">
        <v>3586.1733793579997</v>
      </c>
      <c r="T66" s="944">
        <v>308.71948840300001</v>
      </c>
    </row>
    <row r="67" spans="1:20" ht="12.95" customHeight="1">
      <c r="A67" s="891"/>
      <c r="B67" s="1445"/>
      <c r="C67" s="1445"/>
      <c r="D67" s="1446" t="s">
        <v>861</v>
      </c>
      <c r="E67" s="838">
        <v>22401.214226804997</v>
      </c>
      <c r="F67" s="838">
        <v>20264.996090650999</v>
      </c>
      <c r="G67" s="838">
        <v>25883.827876158997</v>
      </c>
      <c r="H67" s="838">
        <v>2423.0314766800002</v>
      </c>
      <c r="I67" s="838">
        <v>4677.9304669379999</v>
      </c>
      <c r="J67" s="838">
        <v>6654.604641633</v>
      </c>
      <c r="K67" s="838">
        <v>9524.8192499020006</v>
      </c>
      <c r="L67" s="838">
        <v>12020.515625779999</v>
      </c>
      <c r="M67" s="838">
        <v>14443.946178509001</v>
      </c>
      <c r="N67" s="838">
        <v>17015.521984789</v>
      </c>
      <c r="O67" s="838">
        <v>19553.463176866</v>
      </c>
      <c r="P67" s="838">
        <v>21635.760409057002</v>
      </c>
      <c r="Q67" s="838">
        <v>24034.104311404997</v>
      </c>
      <c r="R67" s="838">
        <v>26848.918981520001</v>
      </c>
      <c r="S67" s="838">
        <v>29469.603902460003</v>
      </c>
      <c r="T67" s="944">
        <v>2703.393000007</v>
      </c>
    </row>
    <row r="68" spans="1:20" ht="12.95" customHeight="1">
      <c r="A68" s="890"/>
      <c r="B68" s="1442"/>
      <c r="C68" s="1442" t="s">
        <v>11</v>
      </c>
      <c r="D68" s="1442" t="s">
        <v>862</v>
      </c>
      <c r="E68" s="838">
        <v>1403.016654385</v>
      </c>
      <c r="F68" s="838">
        <v>1800.6467120519999</v>
      </c>
      <c r="G68" s="838">
        <v>1447.466213448</v>
      </c>
      <c r="H68" s="838">
        <v>104.98792318599999</v>
      </c>
      <c r="I68" s="838">
        <v>203.89664149700002</v>
      </c>
      <c r="J68" s="838">
        <v>260.89176629299999</v>
      </c>
      <c r="K68" s="838">
        <v>433.70255485600001</v>
      </c>
      <c r="L68" s="838">
        <v>535.76727208700004</v>
      </c>
      <c r="M68" s="838">
        <v>634.64507109099998</v>
      </c>
      <c r="N68" s="838">
        <v>745.74702357399997</v>
      </c>
      <c r="O68" s="838">
        <v>858.59900476899998</v>
      </c>
      <c r="P68" s="838">
        <v>1261.884911265</v>
      </c>
      <c r="Q68" s="838">
        <v>1067.270797984</v>
      </c>
      <c r="R68" s="838">
        <v>1358.139941508</v>
      </c>
      <c r="S68" s="838">
        <v>1551.0745767590001</v>
      </c>
      <c r="T68" s="944">
        <v>154.374365869</v>
      </c>
    </row>
    <row r="69" spans="1:20" ht="12.95" customHeight="1">
      <c r="A69" s="890"/>
      <c r="B69" s="1442"/>
      <c r="C69" s="1442" t="s">
        <v>98</v>
      </c>
      <c r="D69" s="1442" t="s">
        <v>863</v>
      </c>
      <c r="E69" s="838">
        <v>514.68292768200001</v>
      </c>
      <c r="F69" s="838">
        <v>1169.255319354</v>
      </c>
      <c r="G69" s="838">
        <v>1324.6010673819999</v>
      </c>
      <c r="H69" s="838">
        <v>133.718796591</v>
      </c>
      <c r="I69" s="838">
        <v>262.07661492400001</v>
      </c>
      <c r="J69" s="838">
        <v>315.78110787399999</v>
      </c>
      <c r="K69" s="838">
        <v>749.35934931500003</v>
      </c>
      <c r="L69" s="838">
        <v>947.81942758699995</v>
      </c>
      <c r="M69" s="838">
        <v>1137.6210850990001</v>
      </c>
      <c r="N69" s="838">
        <v>1346.1008603</v>
      </c>
      <c r="O69" s="838">
        <v>1553.9864657430001</v>
      </c>
      <c r="P69" s="838">
        <v>1653.134759798</v>
      </c>
      <c r="Q69" s="838">
        <v>1752.2301455470001</v>
      </c>
      <c r="R69" s="838">
        <v>2139.190404594</v>
      </c>
      <c r="S69" s="838">
        <v>2330.3913498719999</v>
      </c>
      <c r="T69" s="944">
        <v>189.31371299799997</v>
      </c>
    </row>
    <row r="70" spans="1:20" ht="12.95" customHeight="1">
      <c r="A70" s="890"/>
      <c r="B70" s="1442"/>
      <c r="C70" s="1442" t="s">
        <v>97</v>
      </c>
      <c r="D70" s="1442" t="s">
        <v>854</v>
      </c>
      <c r="E70" s="838">
        <v>55389.484754635996</v>
      </c>
      <c r="F70" s="838">
        <v>52640.101309330996</v>
      </c>
      <c r="G70" s="838">
        <v>60797.690810574</v>
      </c>
      <c r="H70" s="838">
        <v>6093.5564860300001</v>
      </c>
      <c r="I70" s="838">
        <v>11869.358739203999</v>
      </c>
      <c r="J70" s="838">
        <v>17259.376826635002</v>
      </c>
      <c r="K70" s="838">
        <v>24911.987521675997</v>
      </c>
      <c r="L70" s="838">
        <v>31420.114775337999</v>
      </c>
      <c r="M70" s="838">
        <v>37711.212474763997</v>
      </c>
      <c r="N70" s="838">
        <v>44338.479101758996</v>
      </c>
      <c r="O70" s="838">
        <v>52857.792664358996</v>
      </c>
      <c r="P70" s="838">
        <v>69831.455909765005</v>
      </c>
      <c r="Q70" s="838">
        <v>100825.698357737</v>
      </c>
      <c r="R70" s="838">
        <v>140517.76962980101</v>
      </c>
      <c r="S70" s="838">
        <v>78250.350020532991</v>
      </c>
      <c r="T70" s="944">
        <v>7340.0661749889996</v>
      </c>
    </row>
    <row r="71" spans="1:20" ht="12.95" customHeight="1">
      <c r="A71" s="890"/>
      <c r="B71" s="1442"/>
      <c r="C71" s="1442" t="s">
        <v>125</v>
      </c>
      <c r="D71" s="1442" t="s">
        <v>864</v>
      </c>
      <c r="E71" s="838">
        <v>19.084633200999999</v>
      </c>
      <c r="F71" s="838">
        <v>0</v>
      </c>
      <c r="G71" s="838">
        <v>0</v>
      </c>
      <c r="H71" s="838">
        <v>0</v>
      </c>
      <c r="I71" s="838">
        <v>0</v>
      </c>
      <c r="J71" s="838">
        <v>0</v>
      </c>
      <c r="K71" s="838">
        <v>0</v>
      </c>
      <c r="L71" s="838">
        <v>0</v>
      </c>
      <c r="M71" s="838">
        <v>0</v>
      </c>
      <c r="N71" s="838">
        <v>0</v>
      </c>
      <c r="O71" s="838">
        <v>0</v>
      </c>
      <c r="P71" s="838">
        <v>0</v>
      </c>
      <c r="Q71" s="838">
        <v>0</v>
      </c>
      <c r="R71" s="838">
        <v>0</v>
      </c>
      <c r="S71" s="838">
        <v>0</v>
      </c>
      <c r="T71" s="944">
        <v>0</v>
      </c>
    </row>
    <row r="72" spans="1:20" ht="12.95" customHeight="1">
      <c r="A72" s="892" t="s">
        <v>204</v>
      </c>
      <c r="B72" s="1428" t="s">
        <v>865</v>
      </c>
      <c r="C72" s="1428"/>
      <c r="D72" s="1428"/>
      <c r="E72" s="839">
        <v>49409.572310707001</v>
      </c>
      <c r="F72" s="839">
        <v>58166.971672116</v>
      </c>
      <c r="G72" s="839">
        <v>63012.491397549995</v>
      </c>
      <c r="H72" s="839">
        <v>5020.0926931539998</v>
      </c>
      <c r="I72" s="839">
        <v>10090.893792310999</v>
      </c>
      <c r="J72" s="839">
        <v>14745.979105318</v>
      </c>
      <c r="K72" s="839">
        <v>19806.195799073001</v>
      </c>
      <c r="L72" s="839">
        <v>24905.254911670003</v>
      </c>
      <c r="M72" s="839">
        <v>30216.418655273999</v>
      </c>
      <c r="N72" s="839">
        <v>35546.803349201997</v>
      </c>
      <c r="O72" s="839">
        <v>40830.609348796002</v>
      </c>
      <c r="P72" s="839">
        <v>45884.092243790998</v>
      </c>
      <c r="Q72" s="839">
        <v>51191.933287989996</v>
      </c>
      <c r="R72" s="839">
        <v>56441.209850386003</v>
      </c>
      <c r="S72" s="839">
        <v>62102.571837623</v>
      </c>
      <c r="T72" s="943">
        <v>5268.0955085389996</v>
      </c>
    </row>
    <row r="73" spans="1:20" ht="12.95" customHeight="1">
      <c r="A73" s="892" t="s">
        <v>105</v>
      </c>
      <c r="B73" s="1428" t="s">
        <v>866</v>
      </c>
      <c r="C73" s="1428"/>
      <c r="D73" s="1428"/>
      <c r="E73" s="838"/>
      <c r="F73" s="838">
        <v>0</v>
      </c>
      <c r="G73" s="1440"/>
      <c r="H73" s="1440"/>
      <c r="I73" s="1440"/>
      <c r="J73" s="1440">
        <v>0</v>
      </c>
      <c r="K73" s="839">
        <v>0</v>
      </c>
      <c r="L73" s="839">
        <v>0</v>
      </c>
      <c r="M73" s="839">
        <v>0</v>
      </c>
      <c r="N73" s="839">
        <v>0</v>
      </c>
      <c r="O73" s="839">
        <v>0</v>
      </c>
      <c r="P73" s="839">
        <v>0</v>
      </c>
      <c r="Q73" s="839">
        <v>0</v>
      </c>
      <c r="R73" s="839">
        <v>0</v>
      </c>
      <c r="S73" s="839">
        <v>0</v>
      </c>
      <c r="T73" s="943">
        <v>0</v>
      </c>
    </row>
    <row r="74" spans="1:20" ht="12.95" customHeight="1">
      <c r="A74" s="890"/>
      <c r="B74" s="1442" t="s">
        <v>18</v>
      </c>
      <c r="C74" s="1443" t="s">
        <v>867</v>
      </c>
      <c r="D74" s="1443"/>
      <c r="E74" s="838">
        <v>105923.50456946599</v>
      </c>
      <c r="F74" s="838">
        <v>55502.012987228998</v>
      </c>
      <c r="G74" s="838">
        <v>52565.117459599001</v>
      </c>
      <c r="H74" s="838">
        <v>4358.9929753979995</v>
      </c>
      <c r="I74" s="838">
        <v>6478.3297527249997</v>
      </c>
      <c r="J74" s="838">
        <v>8820.3927774910007</v>
      </c>
      <c r="K74" s="838">
        <v>14066.391296325</v>
      </c>
      <c r="L74" s="838">
        <v>18227.642122789999</v>
      </c>
      <c r="M74" s="838">
        <v>19191.310994168001</v>
      </c>
      <c r="N74" s="838">
        <v>22577.612238004</v>
      </c>
      <c r="O74" s="838">
        <v>27823.929734213998</v>
      </c>
      <c r="P74" s="838">
        <v>31859.933392134</v>
      </c>
      <c r="Q74" s="838">
        <v>35225.669242340999</v>
      </c>
      <c r="R74" s="838">
        <v>39237.156572984</v>
      </c>
      <c r="S74" s="838">
        <v>43583.520405702002</v>
      </c>
      <c r="T74" s="944">
        <v>4408.1242923049995</v>
      </c>
    </row>
    <row r="75" spans="1:20" ht="24">
      <c r="A75" s="890"/>
      <c r="B75" s="1442"/>
      <c r="C75" s="1442" t="s">
        <v>8</v>
      </c>
      <c r="D75" s="1442" t="s">
        <v>868</v>
      </c>
      <c r="E75" s="838">
        <v>2417.958609666</v>
      </c>
      <c r="F75" s="838">
        <v>1011.626049407</v>
      </c>
      <c r="G75" s="838">
        <v>1354.0768646000001</v>
      </c>
      <c r="H75" s="838">
        <v>74.789193681</v>
      </c>
      <c r="I75" s="838">
        <v>140.56209001299999</v>
      </c>
      <c r="J75" s="838">
        <v>174.94645512300002</v>
      </c>
      <c r="K75" s="1440">
        <v>378.56324397599997</v>
      </c>
      <c r="L75" s="1440">
        <v>454.98700405300002</v>
      </c>
      <c r="M75" s="1440">
        <v>470.902713441</v>
      </c>
      <c r="N75" s="1440">
        <v>433.554426906</v>
      </c>
      <c r="O75" s="1440">
        <v>611.32856724399994</v>
      </c>
      <c r="P75" s="1440">
        <v>788.36353823299999</v>
      </c>
      <c r="Q75" s="1440">
        <v>815.69791351200001</v>
      </c>
      <c r="R75" s="1440">
        <v>844.67927932800001</v>
      </c>
      <c r="S75" s="1440">
        <v>1173.2811042850001</v>
      </c>
      <c r="T75" s="947">
        <v>176.62161372699998</v>
      </c>
    </row>
    <row r="76" spans="1:20" ht="24">
      <c r="A76" s="890"/>
      <c r="B76" s="1442"/>
      <c r="C76" s="1442" t="s">
        <v>9</v>
      </c>
      <c r="D76" s="1442" t="s">
        <v>869</v>
      </c>
      <c r="E76" s="838">
        <v>0</v>
      </c>
      <c r="F76" s="838">
        <v>0</v>
      </c>
      <c r="G76" s="838">
        <v>0</v>
      </c>
      <c r="H76" s="838">
        <v>3.1252814579999999</v>
      </c>
      <c r="I76" s="838">
        <v>0</v>
      </c>
      <c r="J76" s="838">
        <v>0</v>
      </c>
      <c r="K76" s="838">
        <v>0</v>
      </c>
      <c r="L76" s="838">
        <v>0</v>
      </c>
      <c r="M76" s="838">
        <v>0</v>
      </c>
      <c r="N76" s="838">
        <v>0</v>
      </c>
      <c r="O76" s="838">
        <v>0</v>
      </c>
      <c r="P76" s="838">
        <v>2.9999999999999997E-4</v>
      </c>
      <c r="Q76" s="838">
        <v>2.9999999999999997E-4</v>
      </c>
      <c r="R76" s="838">
        <v>2.9999999999999997E-4</v>
      </c>
      <c r="S76" s="838">
        <v>2.9999999999999997E-4</v>
      </c>
      <c r="T76" s="944">
        <v>12.288439112000001</v>
      </c>
    </row>
    <row r="77" spans="1:20" ht="24">
      <c r="A77" s="890"/>
      <c r="B77" s="1442"/>
      <c r="C77" s="1442" t="s">
        <v>10</v>
      </c>
      <c r="D77" s="1442" t="s">
        <v>870</v>
      </c>
      <c r="E77" s="838">
        <v>23.883340797999999</v>
      </c>
      <c r="F77" s="838">
        <v>135.78046859600002</v>
      </c>
      <c r="G77" s="838">
        <v>727.39536698799998</v>
      </c>
      <c r="H77" s="838">
        <v>190.75472598100001</v>
      </c>
      <c r="I77" s="838">
        <v>222.183848676</v>
      </c>
      <c r="J77" s="838">
        <v>415.56160933699999</v>
      </c>
      <c r="K77" s="838">
        <v>561.92245773299999</v>
      </c>
      <c r="L77" s="838">
        <v>667.8113145719999</v>
      </c>
      <c r="M77" s="838">
        <v>751.62818781200008</v>
      </c>
      <c r="N77" s="838">
        <v>1180.7996697390001</v>
      </c>
      <c r="O77" s="838">
        <v>1255.9400320279999</v>
      </c>
      <c r="P77" s="838">
        <v>1262.1221111989998</v>
      </c>
      <c r="Q77" s="838">
        <v>1255.194490973</v>
      </c>
      <c r="R77" s="838">
        <v>1230.674690389</v>
      </c>
      <c r="S77" s="838">
        <v>1218.3769751490001</v>
      </c>
      <c r="T77" s="944">
        <v>56.410818376000002</v>
      </c>
    </row>
    <row r="78" spans="1:20">
      <c r="A78" s="890"/>
      <c r="B78" s="1442"/>
      <c r="C78" s="1442" t="s">
        <v>11</v>
      </c>
      <c r="D78" s="1442" t="s">
        <v>871</v>
      </c>
      <c r="E78" s="838">
        <v>86288.683484510999</v>
      </c>
      <c r="F78" s="1439">
        <v>36694.293525921996</v>
      </c>
      <c r="G78" s="1440">
        <v>37085.01501101</v>
      </c>
      <c r="H78" s="838">
        <v>2132.9391348959998</v>
      </c>
      <c r="I78" s="838">
        <v>3098.7775902980002</v>
      </c>
      <c r="J78" s="838">
        <v>4012.8481154860001</v>
      </c>
      <c r="K78" s="838">
        <v>6596.214577963</v>
      </c>
      <c r="L78" s="838">
        <v>9120.2066622330003</v>
      </c>
      <c r="M78" s="838">
        <v>8310.5247571210002</v>
      </c>
      <c r="N78" s="838">
        <v>8549.7506240189996</v>
      </c>
      <c r="O78" s="838">
        <v>12585.728740903</v>
      </c>
      <c r="P78" s="838">
        <v>16029.565683301</v>
      </c>
      <c r="Q78" s="838">
        <v>18002.368724728</v>
      </c>
      <c r="R78" s="838">
        <v>19534.644714137998</v>
      </c>
      <c r="S78" s="838">
        <v>21920.541910214</v>
      </c>
      <c r="T78" s="944">
        <v>2477.5642157739999</v>
      </c>
    </row>
    <row r="79" spans="1:20" ht="24">
      <c r="A79" s="890"/>
      <c r="B79" s="1442"/>
      <c r="C79" s="1442" t="s">
        <v>98</v>
      </c>
      <c r="D79" s="1442" t="s">
        <v>872</v>
      </c>
      <c r="E79" s="838">
        <v>5777.7257437360004</v>
      </c>
      <c r="F79" s="838">
        <v>5809.9182554709996</v>
      </c>
      <c r="G79" s="838">
        <v>6033.6215935</v>
      </c>
      <c r="H79" s="838">
        <v>479.06312912499999</v>
      </c>
      <c r="I79" s="838">
        <v>959.57183542900009</v>
      </c>
      <c r="J79" s="838">
        <v>1450.472395478</v>
      </c>
      <c r="K79" s="838">
        <v>2103.5674755169998</v>
      </c>
      <c r="L79" s="838">
        <v>2668.7027760199999</v>
      </c>
      <c r="M79" s="838">
        <v>3289.7218258870003</v>
      </c>
      <c r="N79" s="838">
        <v>4440.1485242799999</v>
      </c>
      <c r="O79" s="838">
        <v>5010.861626889</v>
      </c>
      <c r="P79" s="893">
        <v>4978.181959431</v>
      </c>
      <c r="Q79" s="838">
        <v>5559.7582121020005</v>
      </c>
      <c r="R79" s="838">
        <v>6260.9191870839995</v>
      </c>
      <c r="S79" s="838">
        <v>7007.512948994</v>
      </c>
      <c r="T79" s="944">
        <v>494.03614591600001</v>
      </c>
    </row>
    <row r="80" spans="1:20" ht="12.95" customHeight="1">
      <c r="A80" s="890"/>
      <c r="B80" s="1442"/>
      <c r="C80" s="1442" t="s">
        <v>97</v>
      </c>
      <c r="D80" s="1442" t="s">
        <v>347</v>
      </c>
      <c r="E80" s="838">
        <v>11415.253390755001</v>
      </c>
      <c r="F80" s="838">
        <v>11850.394687833001</v>
      </c>
      <c r="G80" s="838">
        <v>7365.0086235010003</v>
      </c>
      <c r="H80" s="1440">
        <v>1478.321510257</v>
      </c>
      <c r="I80" s="1440">
        <v>2057.2343883089998</v>
      </c>
      <c r="J80" s="1440">
        <v>2766.5642020670002</v>
      </c>
      <c r="K80" s="838">
        <v>4426.1235411359994</v>
      </c>
      <c r="L80" s="838">
        <v>5315.9343659119995</v>
      </c>
      <c r="M80" s="838">
        <v>6368.5335099069998</v>
      </c>
      <c r="N80" s="893">
        <v>7973.3589930600001</v>
      </c>
      <c r="O80" s="893">
        <v>8360.0707671500004</v>
      </c>
      <c r="P80" s="838">
        <v>8801.6997999699997</v>
      </c>
      <c r="Q80" s="838">
        <v>9592.6496010259998</v>
      </c>
      <c r="R80" s="838">
        <v>11366.238402045001</v>
      </c>
      <c r="S80" s="838">
        <v>12263.80716706</v>
      </c>
      <c r="T80" s="944">
        <v>1191.2030594</v>
      </c>
    </row>
    <row r="81" spans="1:20" ht="12.95" customHeight="1">
      <c r="A81" s="890"/>
      <c r="B81" s="1442" t="s">
        <v>19</v>
      </c>
      <c r="C81" s="1443" t="s">
        <v>873</v>
      </c>
      <c r="D81" s="1443"/>
      <c r="E81" s="838">
        <v>147717.37598290399</v>
      </c>
      <c r="F81" s="838">
        <v>102965.36097853501</v>
      </c>
      <c r="G81" s="838">
        <v>97804.569171605006</v>
      </c>
      <c r="H81" s="838">
        <v>7625.136765747</v>
      </c>
      <c r="I81" s="838">
        <v>12897.387194415</v>
      </c>
      <c r="J81" s="838">
        <v>19218.997167625999</v>
      </c>
      <c r="K81" s="838">
        <v>33007.728978446998</v>
      </c>
      <c r="L81" s="838">
        <v>40149.651126073004</v>
      </c>
      <c r="M81" s="838">
        <v>44161.799736561006</v>
      </c>
      <c r="N81" s="838">
        <v>50864.948898212999</v>
      </c>
      <c r="O81" s="838">
        <v>60008.399489051997</v>
      </c>
      <c r="P81" s="838">
        <v>67183.522131309001</v>
      </c>
      <c r="Q81" s="838">
        <v>75095.995973457</v>
      </c>
      <c r="R81" s="838">
        <v>83267.310413918996</v>
      </c>
      <c r="S81" s="838">
        <v>91968.345732485992</v>
      </c>
      <c r="T81" s="944">
        <v>7875.5098857410003</v>
      </c>
    </row>
    <row r="82" spans="1:20" ht="24">
      <c r="A82" s="890"/>
      <c r="B82" s="1442"/>
      <c r="C82" s="1442" t="s">
        <v>8</v>
      </c>
      <c r="D82" s="1442" t="s">
        <v>349</v>
      </c>
      <c r="E82" s="838">
        <v>1142.736758409</v>
      </c>
      <c r="F82" s="838">
        <v>510.34384296400003</v>
      </c>
      <c r="G82" s="838">
        <v>976.45849302900001</v>
      </c>
      <c r="H82" s="838">
        <v>51.043355827999996</v>
      </c>
      <c r="I82" s="838">
        <v>74.134565859999995</v>
      </c>
      <c r="J82" s="838">
        <v>93.33357891</v>
      </c>
      <c r="K82" s="838">
        <v>216.80088304899999</v>
      </c>
      <c r="L82" s="893">
        <v>205.71590765300002</v>
      </c>
      <c r="M82" s="893">
        <v>241.54991070100002</v>
      </c>
      <c r="N82" s="838">
        <v>282.87296094799996</v>
      </c>
      <c r="O82" s="838">
        <v>318.45040681</v>
      </c>
      <c r="P82" s="838">
        <v>290.82161167599997</v>
      </c>
      <c r="Q82" s="838">
        <v>378.295511589</v>
      </c>
      <c r="R82" s="838">
        <v>438.01575420099999</v>
      </c>
      <c r="S82" s="838">
        <v>489.77068592900002</v>
      </c>
      <c r="T82" s="944">
        <v>112.94982508400001</v>
      </c>
    </row>
    <row r="83" spans="1:20" ht="24">
      <c r="A83" s="890"/>
      <c r="B83" s="1442"/>
      <c r="C83" s="1442" t="s">
        <v>9</v>
      </c>
      <c r="D83" s="1442" t="s">
        <v>874</v>
      </c>
      <c r="E83" s="838">
        <v>0.60833341600000002</v>
      </c>
      <c r="F83" s="838">
        <v>11.894921625</v>
      </c>
      <c r="G83" s="893">
        <v>39.668215963000002</v>
      </c>
      <c r="H83" s="893">
        <v>0</v>
      </c>
      <c r="I83" s="893">
        <v>0</v>
      </c>
      <c r="J83" s="893">
        <v>0</v>
      </c>
      <c r="K83" s="893">
        <v>3.8981530489999998</v>
      </c>
      <c r="L83" s="893">
        <v>1</v>
      </c>
      <c r="M83" s="838">
        <v>1</v>
      </c>
      <c r="N83" s="838">
        <v>1.4771808900000001</v>
      </c>
      <c r="O83" s="838">
        <v>1.6783519250000001</v>
      </c>
      <c r="P83" s="838">
        <v>1.9154646239999999</v>
      </c>
      <c r="Q83" s="838">
        <v>2.0895017440000001</v>
      </c>
      <c r="R83" s="838">
        <v>2.244552079</v>
      </c>
      <c r="S83" s="838">
        <v>2.3018712830000001</v>
      </c>
      <c r="T83" s="944">
        <v>0.117326981</v>
      </c>
    </row>
    <row r="84" spans="1:20" ht="24">
      <c r="A84" s="890"/>
      <c r="B84" s="1442"/>
      <c r="C84" s="1442" t="s">
        <v>10</v>
      </c>
      <c r="D84" s="1442" t="s">
        <v>875</v>
      </c>
      <c r="E84" s="838">
        <v>176.438989322</v>
      </c>
      <c r="F84" s="838">
        <v>143.19252054899999</v>
      </c>
      <c r="G84" s="838">
        <v>208.24558555499999</v>
      </c>
      <c r="H84" s="838">
        <v>148.56734718000001</v>
      </c>
      <c r="I84" s="838">
        <v>148.56734718000001</v>
      </c>
      <c r="J84" s="838">
        <v>425.50815372</v>
      </c>
      <c r="K84" s="838">
        <v>577.03132057799996</v>
      </c>
      <c r="L84" s="838">
        <v>633.01149200899999</v>
      </c>
      <c r="M84" s="838">
        <v>686.09911553500001</v>
      </c>
      <c r="N84" s="838">
        <v>1071.4132751720001</v>
      </c>
      <c r="O84" s="838">
        <v>1123.7434394219999</v>
      </c>
      <c r="P84" s="838">
        <v>1124.7072506530001</v>
      </c>
      <c r="Q84" s="838">
        <v>1128.5426575920001</v>
      </c>
      <c r="R84" s="838">
        <v>1128.5426575920001</v>
      </c>
      <c r="S84" s="838">
        <v>1130.1169363470001</v>
      </c>
      <c r="T84" s="944">
        <v>37.409819022000001</v>
      </c>
    </row>
    <row r="85" spans="1:20">
      <c r="A85" s="890"/>
      <c r="B85" s="1442"/>
      <c r="C85" s="1442" t="s">
        <v>11</v>
      </c>
      <c r="D85" s="1442" t="s">
        <v>876</v>
      </c>
      <c r="E85" s="838">
        <v>83509.634905576997</v>
      </c>
      <c r="F85" s="1439">
        <v>35598.418152564998</v>
      </c>
      <c r="G85" s="838">
        <v>35367.620480687998</v>
      </c>
      <c r="H85" s="838">
        <v>2004.4268303370002</v>
      </c>
      <c r="I85" s="838">
        <v>2510.409314901</v>
      </c>
      <c r="J85" s="838">
        <v>3739.8679669339999</v>
      </c>
      <c r="K85" s="838">
        <v>6284.0051978870006</v>
      </c>
      <c r="L85" s="838">
        <v>8706.3838089439996</v>
      </c>
      <c r="M85" s="838">
        <v>7527.8366907700001</v>
      </c>
      <c r="N85" s="838">
        <v>8421.6137707430007</v>
      </c>
      <c r="O85" s="838">
        <v>12279.729877055999</v>
      </c>
      <c r="P85" s="838">
        <v>15557.821431148001</v>
      </c>
      <c r="Q85" s="838">
        <v>17735.529876050998</v>
      </c>
      <c r="R85" s="838">
        <v>19316.337100444998</v>
      </c>
      <c r="S85" s="838">
        <v>21791.943508687</v>
      </c>
      <c r="T85" s="944">
        <v>2415.5311244440004</v>
      </c>
    </row>
    <row r="86" spans="1:20">
      <c r="A86" s="890"/>
      <c r="B86" s="1442"/>
      <c r="C86" s="1442" t="s">
        <v>98</v>
      </c>
      <c r="D86" s="1442" t="s">
        <v>877</v>
      </c>
      <c r="E86" s="838">
        <v>23825.497216656</v>
      </c>
      <c r="F86" s="838">
        <v>24619.72087533</v>
      </c>
      <c r="G86" s="838">
        <v>19198.710199956</v>
      </c>
      <c r="H86" s="838">
        <v>2288.4379928399999</v>
      </c>
      <c r="I86" s="838">
        <v>3689.8701691709998</v>
      </c>
      <c r="J86" s="838">
        <v>5248.7263442949998</v>
      </c>
      <c r="K86" s="838">
        <v>12017.593404358</v>
      </c>
      <c r="L86" s="838">
        <v>13298.652683619999</v>
      </c>
      <c r="M86" s="838">
        <v>14755.528286331999</v>
      </c>
      <c r="N86" s="838">
        <v>16262.37876582</v>
      </c>
      <c r="O86" s="838">
        <v>17978.407768587</v>
      </c>
      <c r="P86" s="838">
        <v>19022.401601224003</v>
      </c>
      <c r="Q86" s="838">
        <v>20693.616078739</v>
      </c>
      <c r="R86" s="838">
        <v>23754.174337863999</v>
      </c>
      <c r="S86" s="838">
        <v>24793.429390177</v>
      </c>
      <c r="T86" s="944">
        <v>2137.9950064039999</v>
      </c>
    </row>
    <row r="87" spans="1:20" ht="24">
      <c r="A87" s="894"/>
      <c r="B87" s="1447"/>
      <c r="C87" s="1442" t="s">
        <v>97</v>
      </c>
      <c r="D87" s="1442" t="s">
        <v>878</v>
      </c>
      <c r="E87" s="838">
        <v>903.79069565500004</v>
      </c>
      <c r="F87" s="838">
        <v>858.80975823799997</v>
      </c>
      <c r="G87" s="838">
        <v>1148.7119982670001</v>
      </c>
      <c r="H87" s="838">
        <v>61.768538591999999</v>
      </c>
      <c r="I87" s="838">
        <v>103.123132695</v>
      </c>
      <c r="J87" s="838">
        <v>147.26495527099999</v>
      </c>
      <c r="K87" s="838">
        <v>198.317943047</v>
      </c>
      <c r="L87" s="838">
        <v>251.48956981200001</v>
      </c>
      <c r="M87" s="838">
        <v>314.37842720999998</v>
      </c>
      <c r="N87" s="838">
        <v>369.46895734999998</v>
      </c>
      <c r="O87" s="838">
        <v>428.16298959200003</v>
      </c>
      <c r="P87" s="1448">
        <v>463.68995531899998</v>
      </c>
      <c r="Q87" s="1448">
        <v>524.83191913300004</v>
      </c>
      <c r="R87" s="1448">
        <v>577.83278066499997</v>
      </c>
      <c r="S87" s="1448">
        <v>635.66303269499997</v>
      </c>
      <c r="T87" s="948">
        <v>84.477670888999995</v>
      </c>
    </row>
    <row r="88" spans="1:20" ht="13.5" customHeight="1">
      <c r="A88" s="894"/>
      <c r="B88" s="1447"/>
      <c r="C88" s="1442" t="s">
        <v>125</v>
      </c>
      <c r="D88" s="1442" t="s">
        <v>347</v>
      </c>
      <c r="E88" s="838">
        <v>38158.669083869005</v>
      </c>
      <c r="F88" s="838">
        <v>41222.980907263998</v>
      </c>
      <c r="G88" s="1440">
        <v>40865.154198147</v>
      </c>
      <c r="H88" s="1440">
        <v>3070.8927009700001</v>
      </c>
      <c r="I88" s="1440">
        <v>6371.2826646080002</v>
      </c>
      <c r="J88" s="1440">
        <v>9564.296168496001</v>
      </c>
      <c r="K88" s="838">
        <v>13710.082076479001</v>
      </c>
      <c r="L88" s="838">
        <v>17053.602130347001</v>
      </c>
      <c r="M88" s="838">
        <v>20635.219220703002</v>
      </c>
      <c r="N88" s="838">
        <v>24455.723987289999</v>
      </c>
      <c r="O88" s="838">
        <v>27878.226655659997</v>
      </c>
      <c r="P88" s="838">
        <v>30722.164816665001</v>
      </c>
      <c r="Q88" s="838">
        <v>34633.090428609001</v>
      </c>
      <c r="R88" s="838">
        <v>38050.163231072998</v>
      </c>
      <c r="S88" s="838">
        <v>43125.120307368001</v>
      </c>
      <c r="T88" s="944">
        <v>3087.029112917</v>
      </c>
    </row>
    <row r="89" spans="1:20" ht="12.6" customHeight="1">
      <c r="A89" s="894" t="s">
        <v>205</v>
      </c>
      <c r="B89" s="1428" t="s">
        <v>879</v>
      </c>
      <c r="C89" s="1428"/>
      <c r="D89" s="1428"/>
      <c r="E89" s="838">
        <v>7615.7008972690001</v>
      </c>
      <c r="F89" s="838">
        <v>10703.62368081</v>
      </c>
      <c r="G89" s="838">
        <v>17773.039685544001</v>
      </c>
      <c r="H89" s="838">
        <v>1753.948902805</v>
      </c>
      <c r="I89" s="838">
        <v>3671.8363506209998</v>
      </c>
      <c r="J89" s="838">
        <v>4347.3747151830003</v>
      </c>
      <c r="K89" s="1440">
        <v>864.85811695100006</v>
      </c>
      <c r="L89" s="1440">
        <v>2983.2459083869999</v>
      </c>
      <c r="M89" s="1440">
        <v>5245.9299128809998</v>
      </c>
      <c r="N89" s="1440">
        <v>7259.4666889929995</v>
      </c>
      <c r="O89" s="1440">
        <v>8646.1395939579998</v>
      </c>
      <c r="P89" s="1440">
        <v>10560.503504615999</v>
      </c>
      <c r="Q89" s="1440">
        <v>11321.606556874</v>
      </c>
      <c r="R89" s="1440">
        <v>12411.056009451</v>
      </c>
      <c r="S89" s="1440">
        <v>13717.746510839001</v>
      </c>
      <c r="T89" s="947">
        <v>1800.7099151030002</v>
      </c>
    </row>
    <row r="90" spans="1:20" ht="12.95" customHeight="1">
      <c r="A90" s="894" t="s">
        <v>206</v>
      </c>
      <c r="B90" s="1428" t="s">
        <v>880</v>
      </c>
      <c r="C90" s="1428"/>
      <c r="D90" s="1428"/>
      <c r="E90" s="838">
        <v>6062.3109808580002</v>
      </c>
      <c r="F90" s="838">
        <v>9327.910674924</v>
      </c>
      <c r="G90" s="838">
        <v>11259.375864937001</v>
      </c>
      <c r="H90" s="838">
        <v>1582.861003901</v>
      </c>
      <c r="I90" s="838">
        <v>2912.9271732759998</v>
      </c>
      <c r="J90" s="838">
        <v>4132.5351526719996</v>
      </c>
      <c r="K90" s="838">
        <v>6219.8146051269996</v>
      </c>
      <c r="L90" s="838">
        <v>7408.9423264319994</v>
      </c>
      <c r="M90" s="838">
        <v>8984.3056855559989</v>
      </c>
      <c r="N90" s="838">
        <v>10297.332286094001</v>
      </c>
      <c r="O90" s="838">
        <v>4100.8150683140002</v>
      </c>
      <c r="P90" s="838">
        <v>5781.3312930859993</v>
      </c>
      <c r="Q90" s="838">
        <v>7199.214642119</v>
      </c>
      <c r="R90" s="838">
        <v>8973.1946614389999</v>
      </c>
      <c r="S90" s="838">
        <v>11635.007625419001</v>
      </c>
      <c r="T90" s="944">
        <v>847.28273940099996</v>
      </c>
    </row>
    <row r="91" spans="1:20" ht="12.95" customHeight="1">
      <c r="A91" s="894" t="s">
        <v>207</v>
      </c>
      <c r="B91" s="1428" t="s">
        <v>881</v>
      </c>
      <c r="C91" s="1428"/>
      <c r="D91" s="1428"/>
      <c r="E91" s="838">
        <v>6037.9420090080002</v>
      </c>
      <c r="F91" s="838">
        <v>9683.9758745800009</v>
      </c>
      <c r="G91" s="838">
        <v>11634.396822761</v>
      </c>
      <c r="H91" s="838">
        <v>1685.6548478040002</v>
      </c>
      <c r="I91" s="838">
        <v>2999.3541151100003</v>
      </c>
      <c r="J91" s="838">
        <v>4307.8499997179997</v>
      </c>
      <c r="K91" s="838">
        <v>6246.5494154950002</v>
      </c>
      <c r="L91" s="838">
        <v>7513.4787087910008</v>
      </c>
      <c r="M91" s="838">
        <v>9355.4161719889998</v>
      </c>
      <c r="N91" s="838">
        <v>9971.7835586420006</v>
      </c>
      <c r="O91" s="838">
        <v>4345.9172318579995</v>
      </c>
      <c r="P91" s="838">
        <v>5805.7120651340001</v>
      </c>
      <c r="Q91" s="838">
        <v>7126.3763746570003</v>
      </c>
      <c r="R91" s="838">
        <v>8819.3080240489999</v>
      </c>
      <c r="S91" s="838">
        <v>12600.290062889</v>
      </c>
      <c r="T91" s="944">
        <v>844.00908964400003</v>
      </c>
    </row>
    <row r="92" spans="1:20" ht="12.95" customHeight="1">
      <c r="A92" s="894" t="s">
        <v>208</v>
      </c>
      <c r="B92" s="1428" t="s">
        <v>882</v>
      </c>
      <c r="C92" s="1428"/>
      <c r="D92" s="1428"/>
      <c r="E92" s="838">
        <v>24.368971850000037</v>
      </c>
      <c r="F92" s="838">
        <v>-356.065199656</v>
      </c>
      <c r="G92" s="838">
        <v>-375.02095782399999</v>
      </c>
      <c r="H92" s="838">
        <v>-102.79384390300001</v>
      </c>
      <c r="I92" s="838">
        <v>-86.426941834000004</v>
      </c>
      <c r="J92" s="838">
        <v>-175.31484704600001</v>
      </c>
      <c r="K92" s="838">
        <v>-26.734810368000002</v>
      </c>
      <c r="L92" s="838">
        <v>-104.536382359</v>
      </c>
      <c r="M92" s="838">
        <v>-371.11048643300001</v>
      </c>
      <c r="N92" s="838">
        <v>325.54872745199998</v>
      </c>
      <c r="O92" s="838">
        <v>-245.10216354400001</v>
      </c>
      <c r="P92" s="838">
        <v>-24.380772048000001</v>
      </c>
      <c r="Q92" s="838">
        <v>72.838267462000005</v>
      </c>
      <c r="R92" s="838">
        <v>153.88663739</v>
      </c>
      <c r="S92" s="838">
        <v>-965.2824374700001</v>
      </c>
      <c r="T92" s="944">
        <v>3.2736497570000003</v>
      </c>
    </row>
    <row r="93" spans="1:20" ht="12.95" customHeight="1">
      <c r="A93" s="894" t="s">
        <v>106</v>
      </c>
      <c r="B93" s="1428" t="s">
        <v>883</v>
      </c>
      <c r="C93" s="1428"/>
      <c r="D93" s="1428"/>
      <c r="E93" s="838">
        <v>7640.069869119</v>
      </c>
      <c r="F93" s="838">
        <v>10347.558481153999</v>
      </c>
      <c r="G93" s="838">
        <v>17398.018727719998</v>
      </c>
      <c r="H93" s="838">
        <v>1651.1550589020001</v>
      </c>
      <c r="I93" s="838">
        <v>3585.4094087870003</v>
      </c>
      <c r="J93" s="838">
        <v>4172.0598681370002</v>
      </c>
      <c r="K93" s="838">
        <v>838.12330658299993</v>
      </c>
      <c r="L93" s="838">
        <v>2878.7095260279998</v>
      </c>
      <c r="M93" s="838">
        <v>4874.8194264479998</v>
      </c>
      <c r="N93" s="838">
        <v>7585.0154164450005</v>
      </c>
      <c r="O93" s="838">
        <v>8401.0374304140005</v>
      </c>
      <c r="P93" s="838">
        <v>10536.122732567999</v>
      </c>
      <c r="Q93" s="838">
        <v>11394.444824336</v>
      </c>
      <c r="R93" s="838">
        <v>12564.942646840998</v>
      </c>
      <c r="S93" s="838">
        <v>12752.464073368999</v>
      </c>
      <c r="T93" s="944">
        <v>1803.9835648600001</v>
      </c>
    </row>
    <row r="94" spans="1:20" ht="12.95" customHeight="1">
      <c r="A94" s="894" t="s">
        <v>209</v>
      </c>
      <c r="B94" s="1428" t="s">
        <v>884</v>
      </c>
      <c r="C94" s="1428"/>
      <c r="D94" s="1428"/>
      <c r="E94" s="838">
        <v>4305.8425561179993</v>
      </c>
      <c r="F94" s="838">
        <v>4804.2307611789993</v>
      </c>
      <c r="G94" s="838">
        <v>5153.5820719809999</v>
      </c>
      <c r="H94" s="838">
        <v>0</v>
      </c>
      <c r="I94" s="838">
        <v>0</v>
      </c>
      <c r="J94" s="838">
        <v>0</v>
      </c>
      <c r="K94" s="838">
        <v>0</v>
      </c>
      <c r="L94" s="838">
        <v>0</v>
      </c>
      <c r="M94" s="838">
        <v>0</v>
      </c>
      <c r="N94" s="838">
        <v>0</v>
      </c>
      <c r="O94" s="838">
        <v>0</v>
      </c>
      <c r="P94" s="838">
        <v>0</v>
      </c>
      <c r="Q94" s="838">
        <v>0</v>
      </c>
      <c r="R94" s="838">
        <v>0</v>
      </c>
      <c r="S94" s="838">
        <v>3287.5513994869998</v>
      </c>
      <c r="T94" s="944">
        <v>0</v>
      </c>
    </row>
    <row r="95" spans="1:20" ht="12.95" customHeight="1">
      <c r="A95" s="894" t="s">
        <v>210</v>
      </c>
      <c r="B95" s="1428" t="s">
        <v>885</v>
      </c>
      <c r="C95" s="1428"/>
      <c r="D95" s="1428"/>
      <c r="E95" s="838">
        <v>4030.6391297730001</v>
      </c>
      <c r="F95" s="838">
        <v>4804.2307611809993</v>
      </c>
      <c r="G95" s="838">
        <v>5153.5820719800004</v>
      </c>
      <c r="H95" s="838">
        <v>0</v>
      </c>
      <c r="I95" s="838">
        <v>0</v>
      </c>
      <c r="J95" s="838">
        <v>0</v>
      </c>
      <c r="K95" s="838">
        <v>0</v>
      </c>
      <c r="L95" s="838">
        <v>0</v>
      </c>
      <c r="M95" s="838">
        <v>0</v>
      </c>
      <c r="N95" s="838">
        <v>0</v>
      </c>
      <c r="O95" s="838">
        <v>0</v>
      </c>
      <c r="P95" s="838">
        <v>0</v>
      </c>
      <c r="Q95" s="838">
        <v>0</v>
      </c>
      <c r="R95" s="838">
        <v>0</v>
      </c>
      <c r="S95" s="838">
        <v>4012.9346436870001</v>
      </c>
      <c r="T95" s="944">
        <v>0</v>
      </c>
    </row>
    <row r="96" spans="1:20" ht="25.15" customHeight="1" thickBot="1">
      <c r="A96" s="895" t="s">
        <v>211</v>
      </c>
      <c r="B96" s="1211" t="s">
        <v>886</v>
      </c>
      <c r="C96" s="1211"/>
      <c r="D96" s="1211"/>
      <c r="E96" s="896">
        <v>4509.7005644679994</v>
      </c>
      <c r="F96" s="896">
        <v>6494.3641202990002</v>
      </c>
      <c r="G96" s="896">
        <v>13156.490610461999</v>
      </c>
      <c r="H96" s="896">
        <v>1285.5336688240002</v>
      </c>
      <c r="I96" s="896">
        <v>2855.9388701329999</v>
      </c>
      <c r="J96" s="896">
        <v>3358.2981899190004</v>
      </c>
      <c r="K96" s="896">
        <v>728.48454368099999</v>
      </c>
      <c r="L96" s="896">
        <v>2389.9885413820002</v>
      </c>
      <c r="M96" s="896">
        <v>3903.6303715519998</v>
      </c>
      <c r="N96" s="896">
        <v>6120.965077756</v>
      </c>
      <c r="O96" s="896">
        <v>6521.8686447670007</v>
      </c>
      <c r="P96" s="896">
        <v>8459.7564893540002</v>
      </c>
      <c r="Q96" s="896">
        <v>9063.2546626429994</v>
      </c>
      <c r="R96" s="896">
        <v>10048.776361865999</v>
      </c>
      <c r="S96" s="896">
        <v>6677.5551694580008</v>
      </c>
      <c r="T96" s="952">
        <v>1468.7903718909999</v>
      </c>
    </row>
    <row r="97" spans="1:20" ht="75" customHeight="1">
      <c r="A97" s="1200" t="s">
        <v>735</v>
      </c>
      <c r="B97" s="1201"/>
      <c r="C97" s="1201"/>
      <c r="D97" s="1201"/>
      <c r="E97" s="1201"/>
      <c r="F97" s="1201"/>
      <c r="G97" s="1201"/>
      <c r="H97" s="1201"/>
      <c r="I97" s="1201"/>
      <c r="J97" s="1201"/>
      <c r="K97" s="1201"/>
      <c r="L97" s="1201"/>
      <c r="M97" s="1201"/>
      <c r="N97" s="1201"/>
      <c r="O97" s="1201"/>
      <c r="P97" s="1201"/>
      <c r="Q97" s="1201"/>
      <c r="R97" s="1201"/>
      <c r="S97" s="1201"/>
      <c r="T97" s="1202"/>
    </row>
    <row r="98" spans="1:20" ht="22.35" customHeight="1">
      <c r="A98" s="1210" t="s">
        <v>93</v>
      </c>
      <c r="B98" s="1429"/>
      <c r="C98" s="1429"/>
      <c r="D98" s="1429"/>
      <c r="E98" s="1208">
        <v>2021</v>
      </c>
      <c r="F98" s="1208">
        <v>2022</v>
      </c>
      <c r="G98" s="1208">
        <v>2023</v>
      </c>
      <c r="H98" s="1208">
        <v>2024</v>
      </c>
      <c r="I98" s="1208"/>
      <c r="J98" s="1208"/>
      <c r="K98" s="1208"/>
      <c r="L98" s="1208"/>
      <c r="M98" s="1208"/>
      <c r="N98" s="1208"/>
      <c r="O98" s="1208"/>
      <c r="P98" s="1208"/>
      <c r="Q98" s="1208"/>
      <c r="R98" s="1208"/>
      <c r="S98" s="1208"/>
      <c r="T98" s="1130">
        <v>2025</v>
      </c>
    </row>
    <row r="99" spans="1:20" ht="22.35" customHeight="1">
      <c r="A99" s="1210"/>
      <c r="B99" s="1429"/>
      <c r="C99" s="1429"/>
      <c r="D99" s="1429"/>
      <c r="E99" s="1430"/>
      <c r="F99" s="1208"/>
      <c r="G99" s="1208"/>
      <c r="H99" s="791" t="s">
        <v>0</v>
      </c>
      <c r="I99" s="791" t="s">
        <v>1</v>
      </c>
      <c r="J99" s="791" t="s">
        <v>2</v>
      </c>
      <c r="K99" s="791" t="s">
        <v>3</v>
      </c>
      <c r="L99" s="791" t="s">
        <v>4</v>
      </c>
      <c r="M99" s="791" t="s">
        <v>5</v>
      </c>
      <c r="N99" s="791" t="s">
        <v>6</v>
      </c>
      <c r="O99" s="791" t="s">
        <v>267</v>
      </c>
      <c r="P99" s="791" t="s">
        <v>7</v>
      </c>
      <c r="Q99" s="791" t="s">
        <v>13</v>
      </c>
      <c r="R99" s="861" t="s">
        <v>14</v>
      </c>
      <c r="S99" s="861" t="s">
        <v>15</v>
      </c>
      <c r="T99" s="945" t="s">
        <v>0</v>
      </c>
    </row>
    <row r="100" spans="1:20" s="166" customFormat="1" ht="13.15" customHeight="1">
      <c r="A100" s="314" t="s">
        <v>99</v>
      </c>
      <c r="B100" s="1427" t="s">
        <v>363</v>
      </c>
      <c r="C100" s="1427"/>
      <c r="D100" s="1427"/>
      <c r="E100" s="310"/>
      <c r="F100" s="310"/>
      <c r="G100" s="310"/>
      <c r="H100" s="310"/>
      <c r="I100" s="310"/>
      <c r="J100" s="310"/>
      <c r="K100" s="310"/>
      <c r="L100" s="310"/>
      <c r="M100" s="310"/>
      <c r="N100" s="310"/>
      <c r="O100" s="310"/>
      <c r="P100" s="310"/>
      <c r="Q100" s="310"/>
      <c r="R100" s="310"/>
      <c r="S100" s="310"/>
      <c r="T100" s="946"/>
    </row>
    <row r="101" spans="1:20" ht="12.95" customHeight="1">
      <c r="A101" s="140"/>
      <c r="B101" s="1431" t="s">
        <v>100</v>
      </c>
      <c r="C101" s="1432" t="s">
        <v>321</v>
      </c>
      <c r="D101" s="1432"/>
      <c r="E101" s="838">
        <v>104089.547731482</v>
      </c>
      <c r="F101" s="838">
        <v>107719.85360346601</v>
      </c>
      <c r="G101" s="838">
        <v>152751.51697948799</v>
      </c>
      <c r="H101" s="838">
        <v>13762.240925303</v>
      </c>
      <c r="I101" s="838">
        <v>26627.482880373002</v>
      </c>
      <c r="J101" s="838">
        <v>42583.550567939994</v>
      </c>
      <c r="K101" s="838">
        <v>54442.523725081002</v>
      </c>
      <c r="L101" s="838">
        <v>68889.814919534998</v>
      </c>
      <c r="M101" s="838">
        <v>83161.124564119003</v>
      </c>
      <c r="N101" s="838">
        <v>97926.691600559003</v>
      </c>
      <c r="O101" s="838">
        <v>112660.700863825</v>
      </c>
      <c r="P101" s="838">
        <v>127194.196830791</v>
      </c>
      <c r="Q101" s="838">
        <v>142387.35804415599</v>
      </c>
      <c r="R101" s="838">
        <v>156981.60499749699</v>
      </c>
      <c r="S101" s="838">
        <v>172358.161451244</v>
      </c>
      <c r="T101" s="944">
        <v>12603.207313843001</v>
      </c>
    </row>
    <row r="102" spans="1:20" ht="12.95" customHeight="1">
      <c r="A102" s="140"/>
      <c r="B102" s="1431"/>
      <c r="C102" s="1431" t="s">
        <v>8</v>
      </c>
      <c r="D102" s="1431" t="s">
        <v>322</v>
      </c>
      <c r="E102" s="838">
        <v>2021.648537609</v>
      </c>
      <c r="F102" s="838">
        <v>3184.1713486449999</v>
      </c>
      <c r="G102" s="838">
        <v>5405.0204410360002</v>
      </c>
      <c r="H102" s="838">
        <v>475.11993812200001</v>
      </c>
      <c r="I102" s="838">
        <v>918.55973516300003</v>
      </c>
      <c r="J102" s="838">
        <v>1461.931104994</v>
      </c>
      <c r="K102" s="838">
        <v>1963.1930435260001</v>
      </c>
      <c r="L102" s="838">
        <v>2496.4037318319997</v>
      </c>
      <c r="M102" s="838">
        <v>3025.2969121900001</v>
      </c>
      <c r="N102" s="838">
        <v>3470.3217805890004</v>
      </c>
      <c r="O102" s="838">
        <v>3878.3221158009997</v>
      </c>
      <c r="P102" s="838">
        <v>4254.143945193</v>
      </c>
      <c r="Q102" s="838">
        <v>4655.9994623729999</v>
      </c>
      <c r="R102" s="838">
        <v>4958.9646460109998</v>
      </c>
      <c r="S102" s="838">
        <v>5150.9807418829996</v>
      </c>
      <c r="T102" s="944">
        <v>280.95930623199996</v>
      </c>
    </row>
    <row r="103" spans="1:20" ht="12.95" customHeight="1">
      <c r="A103" s="140"/>
      <c r="B103" s="1431"/>
      <c r="C103" s="1431" t="s">
        <v>9</v>
      </c>
      <c r="D103" s="1431" t="s">
        <v>323</v>
      </c>
      <c r="E103" s="838">
        <v>383.03514016700001</v>
      </c>
      <c r="F103" s="838">
        <v>766.36956474900001</v>
      </c>
      <c r="G103" s="838">
        <v>2632.1837476229998</v>
      </c>
      <c r="H103" s="838">
        <v>239.51984828900001</v>
      </c>
      <c r="I103" s="838">
        <v>420.57103798999998</v>
      </c>
      <c r="J103" s="838">
        <v>639.08373542200002</v>
      </c>
      <c r="K103" s="838">
        <v>840.12579164299996</v>
      </c>
      <c r="L103" s="838">
        <v>1056.365365202</v>
      </c>
      <c r="M103" s="838">
        <v>1274.46589565</v>
      </c>
      <c r="N103" s="838">
        <v>1528.587035861</v>
      </c>
      <c r="O103" s="838">
        <v>1746.2772343290001</v>
      </c>
      <c r="P103" s="838">
        <v>1999.06544637</v>
      </c>
      <c r="Q103" s="838">
        <v>2269.783495914</v>
      </c>
      <c r="R103" s="838">
        <v>2505.8110711670001</v>
      </c>
      <c r="S103" s="838">
        <v>2732.6627988219998</v>
      </c>
      <c r="T103" s="944">
        <v>241.10586718600001</v>
      </c>
    </row>
    <row r="104" spans="1:20" ht="12.95" customHeight="1">
      <c r="A104" s="140"/>
      <c r="B104" s="1431"/>
      <c r="C104" s="1431" t="s">
        <v>10</v>
      </c>
      <c r="D104" s="1431" t="s">
        <v>324</v>
      </c>
      <c r="E104" s="838">
        <v>9637.147902314</v>
      </c>
      <c r="F104" s="838">
        <v>11684.340411948</v>
      </c>
      <c r="G104" s="838">
        <v>17150.876748721003</v>
      </c>
      <c r="H104" s="838">
        <v>1701.391992827</v>
      </c>
      <c r="I104" s="838">
        <v>3304.6660059759997</v>
      </c>
      <c r="J104" s="838">
        <v>5324.330548676</v>
      </c>
      <c r="K104" s="838">
        <v>6684.8784478440002</v>
      </c>
      <c r="L104" s="838">
        <v>8457.8166476320002</v>
      </c>
      <c r="M104" s="838">
        <v>10221.232234002</v>
      </c>
      <c r="N104" s="838">
        <v>12119.223038876</v>
      </c>
      <c r="O104" s="838">
        <v>14067.850703601</v>
      </c>
      <c r="P104" s="838">
        <v>15961.553541709</v>
      </c>
      <c r="Q104" s="838">
        <v>17993.945371151</v>
      </c>
      <c r="R104" s="838">
        <v>20050.480526963001</v>
      </c>
      <c r="S104" s="838">
        <v>22284.081185289</v>
      </c>
      <c r="T104" s="944">
        <v>1896.1883878250001</v>
      </c>
    </row>
    <row r="105" spans="1:20" ht="12.95" customHeight="1">
      <c r="A105" s="140"/>
      <c r="B105" s="1431"/>
      <c r="C105" s="1431" t="s">
        <v>11</v>
      </c>
      <c r="D105" s="1431" t="s">
        <v>790</v>
      </c>
      <c r="E105" s="838">
        <v>53879.562706183002</v>
      </c>
      <c r="F105" s="838">
        <v>57640.194032155996</v>
      </c>
      <c r="G105" s="838">
        <v>75310.990671285006</v>
      </c>
      <c r="H105" s="838">
        <v>6577.3915804809994</v>
      </c>
      <c r="I105" s="838">
        <v>12740.097319045999</v>
      </c>
      <c r="J105" s="838">
        <v>20661.062673316999</v>
      </c>
      <c r="K105" s="838">
        <v>26830.835685695001</v>
      </c>
      <c r="L105" s="838">
        <v>33852.112058255996</v>
      </c>
      <c r="M105" s="838">
        <v>40767.311849999998</v>
      </c>
      <c r="N105" s="838">
        <v>47873.320225060997</v>
      </c>
      <c r="O105" s="838">
        <v>54926.099286536002</v>
      </c>
      <c r="P105" s="838">
        <v>61921.083352456997</v>
      </c>
      <c r="Q105" s="838">
        <v>69124.561521109994</v>
      </c>
      <c r="R105" s="838">
        <v>75960.311694606004</v>
      </c>
      <c r="S105" s="838">
        <v>83398.200955120003</v>
      </c>
      <c r="T105" s="944">
        <v>6136.2927088050001</v>
      </c>
    </row>
    <row r="106" spans="1:20" ht="12.95" customHeight="1">
      <c r="A106" s="140"/>
      <c r="B106" s="1431"/>
      <c r="C106" s="1431"/>
      <c r="D106" s="1433" t="s">
        <v>326</v>
      </c>
      <c r="E106" s="838">
        <v>53719.528530855001</v>
      </c>
      <c r="F106" s="838">
        <v>57303.467626500002</v>
      </c>
      <c r="G106" s="838">
        <v>74542.198734866004</v>
      </c>
      <c r="H106" s="838">
        <v>6472.8001561579995</v>
      </c>
      <c r="I106" s="838">
        <v>12532.369039813</v>
      </c>
      <c r="J106" s="838">
        <v>20355.909415411999</v>
      </c>
      <c r="K106" s="838">
        <v>26432.021123080001</v>
      </c>
      <c r="L106" s="838">
        <v>33364.339008846997</v>
      </c>
      <c r="M106" s="838">
        <v>40187.758411125993</v>
      </c>
      <c r="N106" s="838">
        <v>47188.772085867997</v>
      </c>
      <c r="O106" s="838">
        <v>54136.410804025996</v>
      </c>
      <c r="P106" s="838">
        <v>61065.854715942995</v>
      </c>
      <c r="Q106" s="838">
        <v>67770.389199331999</v>
      </c>
      <c r="R106" s="838">
        <v>74447.391335861001</v>
      </c>
      <c r="S106" s="838">
        <v>81704.233584692003</v>
      </c>
      <c r="T106" s="944">
        <v>5976.109838415</v>
      </c>
    </row>
    <row r="107" spans="1:20" ht="12.95" customHeight="1">
      <c r="A107" s="140"/>
      <c r="B107" s="1431"/>
      <c r="C107" s="1431"/>
      <c r="D107" s="1433" t="s">
        <v>327</v>
      </c>
      <c r="E107" s="838">
        <v>160.034175328</v>
      </c>
      <c r="F107" s="838">
        <v>336.726405656</v>
      </c>
      <c r="G107" s="838">
        <v>768.79193641899997</v>
      </c>
      <c r="H107" s="838">
        <v>104.591424323</v>
      </c>
      <c r="I107" s="838">
        <v>207.72827923299999</v>
      </c>
      <c r="J107" s="838">
        <v>305.15325790499998</v>
      </c>
      <c r="K107" s="838">
        <v>398.814562615</v>
      </c>
      <c r="L107" s="838">
        <v>487.77304940900001</v>
      </c>
      <c r="M107" s="838">
        <v>579.55343887399999</v>
      </c>
      <c r="N107" s="838">
        <v>684.548139193</v>
      </c>
      <c r="O107" s="838">
        <v>789.68848250999997</v>
      </c>
      <c r="P107" s="838">
        <v>855.22863651399996</v>
      </c>
      <c r="Q107" s="838">
        <v>1354.172321778</v>
      </c>
      <c r="R107" s="838">
        <v>1512.9203587449999</v>
      </c>
      <c r="S107" s="838">
        <v>1693.9673704280001</v>
      </c>
      <c r="T107" s="944">
        <v>160.18287039000001</v>
      </c>
    </row>
    <row r="108" spans="1:20" ht="12.95" customHeight="1">
      <c r="A108" s="140"/>
      <c r="B108" s="1431"/>
      <c r="C108" s="1431" t="s">
        <v>98</v>
      </c>
      <c r="D108" s="1431" t="s">
        <v>328</v>
      </c>
      <c r="E108" s="838">
        <v>38168.153445208998</v>
      </c>
      <c r="F108" s="838">
        <v>34444.778245968002</v>
      </c>
      <c r="G108" s="838">
        <v>52252.445370822999</v>
      </c>
      <c r="H108" s="838">
        <v>4768.8175655839996</v>
      </c>
      <c r="I108" s="838">
        <v>9243.5887821979995</v>
      </c>
      <c r="J108" s="838">
        <v>14497.142505530999</v>
      </c>
      <c r="K108" s="838">
        <v>18123.490756373001</v>
      </c>
      <c r="L108" s="838">
        <v>23027.117116613001</v>
      </c>
      <c r="M108" s="838">
        <v>27872.817672277</v>
      </c>
      <c r="N108" s="838">
        <v>32935.239520171999</v>
      </c>
      <c r="O108" s="838">
        <v>38042.151523558001</v>
      </c>
      <c r="P108" s="838">
        <v>43058.350545062</v>
      </c>
      <c r="Q108" s="838">
        <v>48343.068193608</v>
      </c>
      <c r="R108" s="838">
        <v>53506.03705875</v>
      </c>
      <c r="S108" s="838">
        <v>58792.235770129999</v>
      </c>
      <c r="T108" s="944">
        <v>4048.6610437949998</v>
      </c>
    </row>
    <row r="109" spans="1:20" ht="12.95" customHeight="1">
      <c r="A109" s="140"/>
      <c r="B109" s="1431" t="s">
        <v>19</v>
      </c>
      <c r="C109" s="1432" t="s">
        <v>329</v>
      </c>
      <c r="D109" s="1432"/>
      <c r="E109" s="838">
        <v>61091.131851779995</v>
      </c>
      <c r="F109" s="838">
        <v>54299.770282486999</v>
      </c>
      <c r="G109" s="838">
        <v>87520.525607593008</v>
      </c>
      <c r="H109" s="838">
        <v>8362.8603954199989</v>
      </c>
      <c r="I109" s="838">
        <v>16024.3457831</v>
      </c>
      <c r="J109" s="838">
        <v>25481.300405261998</v>
      </c>
      <c r="K109" s="838">
        <v>31644.440721593</v>
      </c>
      <c r="L109" s="838">
        <v>40077.152822753</v>
      </c>
      <c r="M109" s="838">
        <v>48370.637674778001</v>
      </c>
      <c r="N109" s="838">
        <v>57086.744522995003</v>
      </c>
      <c r="O109" s="838">
        <v>65730.787546617998</v>
      </c>
      <c r="P109" s="838">
        <v>74222.625073186005</v>
      </c>
      <c r="Q109" s="838">
        <v>83180.071568683008</v>
      </c>
      <c r="R109" s="838">
        <v>91889.685666143996</v>
      </c>
      <c r="S109" s="838">
        <v>100829.56039219</v>
      </c>
      <c r="T109" s="944">
        <v>7029.1698404010003</v>
      </c>
    </row>
    <row r="110" spans="1:20" ht="12.95" customHeight="1">
      <c r="A110" s="140"/>
      <c r="B110" s="1431"/>
      <c r="C110" s="1431" t="s">
        <v>8</v>
      </c>
      <c r="D110" s="1431" t="s">
        <v>330</v>
      </c>
      <c r="E110" s="838">
        <v>0</v>
      </c>
      <c r="F110" s="838">
        <v>0</v>
      </c>
      <c r="G110" s="838">
        <v>10.442263775000001</v>
      </c>
      <c r="H110" s="838">
        <v>1.1234962239999999</v>
      </c>
      <c r="I110" s="838">
        <v>1.7838469180000001</v>
      </c>
      <c r="J110" s="838">
        <v>4.4199177690000004</v>
      </c>
      <c r="K110" s="838">
        <v>16.327602807000002</v>
      </c>
      <c r="L110" s="838">
        <v>18.242945420000002</v>
      </c>
      <c r="M110" s="838">
        <v>20.677658257000001</v>
      </c>
      <c r="N110" s="838">
        <v>25.47268334</v>
      </c>
      <c r="O110" s="838">
        <v>33.577484403</v>
      </c>
      <c r="P110" s="838">
        <v>43.695857981000003</v>
      </c>
      <c r="Q110" s="838">
        <v>46.796587475999999</v>
      </c>
      <c r="R110" s="838">
        <v>48.341336642999998</v>
      </c>
      <c r="S110" s="838">
        <v>62.335533132000002</v>
      </c>
      <c r="T110" s="944">
        <v>9.8959795120000003</v>
      </c>
    </row>
    <row r="111" spans="1:20" ht="12.95" customHeight="1">
      <c r="A111" s="140"/>
      <c r="B111" s="1431"/>
      <c r="C111" s="1431" t="s">
        <v>9</v>
      </c>
      <c r="D111" s="1431" t="s">
        <v>331</v>
      </c>
      <c r="E111" s="838">
        <v>834.97221300000001</v>
      </c>
      <c r="F111" s="838">
        <v>899.52302990199996</v>
      </c>
      <c r="G111" s="838">
        <v>2766.650346848</v>
      </c>
      <c r="H111" s="838">
        <v>279.70683134199999</v>
      </c>
      <c r="I111" s="838">
        <v>541.02199130700001</v>
      </c>
      <c r="J111" s="838">
        <v>871.23115494399997</v>
      </c>
      <c r="K111" s="838">
        <v>1005.333626162</v>
      </c>
      <c r="L111" s="838">
        <v>1242.4624986240001</v>
      </c>
      <c r="M111" s="838">
        <v>1463.8178157259999</v>
      </c>
      <c r="N111" s="838">
        <v>1728.6540486629999</v>
      </c>
      <c r="O111" s="838">
        <v>1954.419739248</v>
      </c>
      <c r="P111" s="838">
        <v>2188.113626756</v>
      </c>
      <c r="Q111" s="838">
        <v>2416.3490184080001</v>
      </c>
      <c r="R111" s="838">
        <v>2662.0071523639999</v>
      </c>
      <c r="S111" s="838">
        <v>2935.397856008</v>
      </c>
      <c r="T111" s="944">
        <v>210.219073678</v>
      </c>
    </row>
    <row r="112" spans="1:20" ht="12.95" customHeight="1">
      <c r="A112" s="140"/>
      <c r="B112" s="1431"/>
      <c r="C112" s="1431" t="s">
        <v>10</v>
      </c>
      <c r="D112" s="1431" t="s">
        <v>332</v>
      </c>
      <c r="E112" s="838">
        <v>20716.415252938001</v>
      </c>
      <c r="F112" s="838">
        <v>19046.057664685999</v>
      </c>
      <c r="G112" s="838">
        <v>31504.804935969001</v>
      </c>
      <c r="H112" s="838">
        <v>2958.8394739739997</v>
      </c>
      <c r="I112" s="838">
        <v>5666.3173105140004</v>
      </c>
      <c r="J112" s="838">
        <v>9161.7969485489994</v>
      </c>
      <c r="K112" s="838">
        <v>11715.66374597</v>
      </c>
      <c r="L112" s="838">
        <v>14879.706415962</v>
      </c>
      <c r="M112" s="838">
        <v>18035.928437279999</v>
      </c>
      <c r="N112" s="838">
        <v>21379.861953282998</v>
      </c>
      <c r="O112" s="838">
        <v>24682.908591765001</v>
      </c>
      <c r="P112" s="838">
        <v>27909.518619369999</v>
      </c>
      <c r="Q112" s="838">
        <v>31369.971818192</v>
      </c>
      <c r="R112" s="838">
        <v>34713.7459848</v>
      </c>
      <c r="S112" s="838">
        <v>38086.664677962006</v>
      </c>
      <c r="T112" s="944">
        <v>2946.6520808569999</v>
      </c>
    </row>
    <row r="113" spans="1:20" ht="12.95" customHeight="1">
      <c r="A113" s="141"/>
      <c r="B113" s="1434"/>
      <c r="C113" s="1434"/>
      <c r="D113" s="1435" t="s">
        <v>333</v>
      </c>
      <c r="E113" s="838">
        <v>2171.3312054010003</v>
      </c>
      <c r="F113" s="838">
        <v>2675.023486263</v>
      </c>
      <c r="G113" s="838">
        <v>3973.7145315309999</v>
      </c>
      <c r="H113" s="838">
        <v>414.81973166199998</v>
      </c>
      <c r="I113" s="838">
        <v>802.41042624499994</v>
      </c>
      <c r="J113" s="838">
        <v>1198.1348828270002</v>
      </c>
      <c r="K113" s="838">
        <v>1593.4228047660001</v>
      </c>
      <c r="L113" s="838">
        <v>2022.252810772</v>
      </c>
      <c r="M113" s="838">
        <v>2444.8540091220002</v>
      </c>
      <c r="N113" s="838">
        <v>2882.296708934</v>
      </c>
      <c r="O113" s="838">
        <v>3291.0475398230001</v>
      </c>
      <c r="P113" s="838">
        <v>3690.6571113109999</v>
      </c>
      <c r="Q113" s="838">
        <v>4148.4876283510002</v>
      </c>
      <c r="R113" s="838">
        <v>4579.8736840290003</v>
      </c>
      <c r="S113" s="838">
        <v>5018.5638755990003</v>
      </c>
      <c r="T113" s="944">
        <v>423.048321703</v>
      </c>
    </row>
    <row r="114" spans="1:20" ht="12.95" customHeight="1">
      <c r="A114" s="141"/>
      <c r="B114" s="1434"/>
      <c r="C114" s="1434"/>
      <c r="D114" s="1435" t="s">
        <v>334</v>
      </c>
      <c r="E114" s="838">
        <v>1659.7754385410001</v>
      </c>
      <c r="F114" s="838">
        <v>1669.0376493560002</v>
      </c>
      <c r="G114" s="838">
        <v>2119.6149904079998</v>
      </c>
      <c r="H114" s="838">
        <v>218.11549281699999</v>
      </c>
      <c r="I114" s="838">
        <v>411.766792775</v>
      </c>
      <c r="J114" s="838">
        <v>648.572490012</v>
      </c>
      <c r="K114" s="838">
        <v>782.98565743699999</v>
      </c>
      <c r="L114" s="838">
        <v>996.26091783300001</v>
      </c>
      <c r="M114" s="838">
        <v>1210.6404432649999</v>
      </c>
      <c r="N114" s="838">
        <v>1435.8755652</v>
      </c>
      <c r="O114" s="838">
        <v>1663.298305579</v>
      </c>
      <c r="P114" s="838">
        <v>1885.179220191</v>
      </c>
      <c r="Q114" s="838">
        <v>2110.4697322769998</v>
      </c>
      <c r="R114" s="838">
        <v>2330.8080726079997</v>
      </c>
      <c r="S114" s="838">
        <v>2579.097521916</v>
      </c>
      <c r="T114" s="944">
        <v>176.32988835800001</v>
      </c>
    </row>
    <row r="115" spans="1:20" ht="12.95" customHeight="1">
      <c r="A115" s="141"/>
      <c r="B115" s="1434"/>
      <c r="C115" s="1434"/>
      <c r="D115" s="1435" t="s">
        <v>335</v>
      </c>
      <c r="E115" s="838">
        <v>16885.308608996002</v>
      </c>
      <c r="F115" s="838">
        <v>14701.996529067001</v>
      </c>
      <c r="G115" s="838">
        <v>25411.475414029999</v>
      </c>
      <c r="H115" s="838">
        <v>2325.9042494949999</v>
      </c>
      <c r="I115" s="838">
        <v>4452.1400914939995</v>
      </c>
      <c r="J115" s="838">
        <v>7315.0895757100006</v>
      </c>
      <c r="K115" s="838">
        <v>9339.2552837670009</v>
      </c>
      <c r="L115" s="838">
        <v>11861.192687357001</v>
      </c>
      <c r="M115" s="838">
        <v>14380.433984892999</v>
      </c>
      <c r="N115" s="838">
        <v>17061.689679149</v>
      </c>
      <c r="O115" s="838">
        <v>19728.562746363001</v>
      </c>
      <c r="P115" s="838">
        <v>22333.682287868</v>
      </c>
      <c r="Q115" s="838">
        <v>25111.014457564001</v>
      </c>
      <c r="R115" s="838">
        <v>27803.064228162999</v>
      </c>
      <c r="S115" s="838">
        <v>30489.003280446999</v>
      </c>
      <c r="T115" s="944">
        <v>2347.2738707960002</v>
      </c>
    </row>
    <row r="116" spans="1:20" ht="12.95" customHeight="1">
      <c r="A116" s="140"/>
      <c r="B116" s="1431"/>
      <c r="C116" s="1431" t="s">
        <v>11</v>
      </c>
      <c r="D116" s="1431" t="s">
        <v>336</v>
      </c>
      <c r="E116" s="838">
        <v>1309.85574593</v>
      </c>
      <c r="F116" s="838">
        <v>1012.544105681</v>
      </c>
      <c r="G116" s="838">
        <v>1357.130761461</v>
      </c>
      <c r="H116" s="838">
        <v>273.00502305499998</v>
      </c>
      <c r="I116" s="838">
        <v>203.76699148200001</v>
      </c>
      <c r="J116" s="838">
        <v>590.58089722200009</v>
      </c>
      <c r="K116" s="838">
        <v>627.79114839299996</v>
      </c>
      <c r="L116" s="838">
        <v>735.03464742799997</v>
      </c>
      <c r="M116" s="838">
        <v>839.19130283300001</v>
      </c>
      <c r="N116" s="838">
        <v>951.39786064700002</v>
      </c>
      <c r="O116" s="838">
        <v>1054.2459175050001</v>
      </c>
      <c r="P116" s="838">
        <v>1145.140182698</v>
      </c>
      <c r="Q116" s="838">
        <v>1225.486081842</v>
      </c>
      <c r="R116" s="838">
        <v>1303.203193412</v>
      </c>
      <c r="S116" s="838">
        <v>1390.4731005799999</v>
      </c>
      <c r="T116" s="944">
        <v>45.835180139000002</v>
      </c>
    </row>
    <row r="117" spans="1:20" ht="12.95" customHeight="1">
      <c r="A117" s="140"/>
      <c r="B117" s="1431"/>
      <c r="C117" s="1431" t="s">
        <v>98</v>
      </c>
      <c r="D117" s="1431" t="s">
        <v>337</v>
      </c>
      <c r="E117" s="838">
        <v>1116.2985203999999</v>
      </c>
      <c r="F117" s="838">
        <v>959.64697632900004</v>
      </c>
      <c r="G117" s="838">
        <v>2519.8179391070003</v>
      </c>
      <c r="H117" s="838">
        <v>259.48272759399998</v>
      </c>
      <c r="I117" s="838">
        <v>501.32941393700003</v>
      </c>
      <c r="J117" s="838">
        <v>837.85891849400002</v>
      </c>
      <c r="K117" s="838">
        <v>813.82537391000005</v>
      </c>
      <c r="L117" s="838">
        <v>1017.28759738</v>
      </c>
      <c r="M117" s="838">
        <v>1241.1802893040001</v>
      </c>
      <c r="N117" s="838">
        <v>1428.882123589</v>
      </c>
      <c r="O117" s="838">
        <v>1655.6533158320001</v>
      </c>
      <c r="P117" s="838">
        <v>1886.1078415300001</v>
      </c>
      <c r="Q117" s="838">
        <v>2095.7140742890001</v>
      </c>
      <c r="R117" s="838">
        <v>2294.178326925</v>
      </c>
      <c r="S117" s="838">
        <v>2529.5947189809999</v>
      </c>
      <c r="T117" s="944">
        <v>127.914845078</v>
      </c>
    </row>
    <row r="118" spans="1:20" ht="12.95" customHeight="1">
      <c r="A118" s="140"/>
      <c r="B118" s="1431"/>
      <c r="C118" s="1431" t="s">
        <v>97</v>
      </c>
      <c r="D118" s="1431" t="s">
        <v>328</v>
      </c>
      <c r="E118" s="838">
        <v>37031.791469925003</v>
      </c>
      <c r="F118" s="838">
        <v>32381.998505889002</v>
      </c>
      <c r="G118" s="838">
        <v>49361.679360433001</v>
      </c>
      <c r="H118" s="838">
        <v>4590.7028432309999</v>
      </c>
      <c r="I118" s="838">
        <v>9110.1262289419992</v>
      </c>
      <c r="J118" s="838">
        <v>14015.412568284</v>
      </c>
      <c r="K118" s="838">
        <v>17465.499224350999</v>
      </c>
      <c r="L118" s="838">
        <v>22184.418717938999</v>
      </c>
      <c r="M118" s="838">
        <v>26769.842171378001</v>
      </c>
      <c r="N118" s="838">
        <v>31572.475853472999</v>
      </c>
      <c r="O118" s="838">
        <v>36349.982497864999</v>
      </c>
      <c r="P118" s="838">
        <v>41050.048944850998</v>
      </c>
      <c r="Q118" s="838">
        <v>46025.753988475997</v>
      </c>
      <c r="R118" s="838">
        <v>50868.209671999997</v>
      </c>
      <c r="S118" s="838">
        <v>55825.094505526999</v>
      </c>
      <c r="T118" s="944">
        <v>3688.6526811369999</v>
      </c>
    </row>
    <row r="119" spans="1:20" ht="12.95" customHeight="1">
      <c r="A119" s="140"/>
      <c r="B119" s="1431"/>
      <c r="C119" s="1431" t="s">
        <v>125</v>
      </c>
      <c r="D119" s="1431" t="s">
        <v>338</v>
      </c>
      <c r="E119" s="838">
        <v>81.798649587</v>
      </c>
      <c r="F119" s="838">
        <v>0</v>
      </c>
      <c r="G119" s="838">
        <v>0</v>
      </c>
      <c r="H119" s="838">
        <v>0</v>
      </c>
      <c r="I119" s="838">
        <v>0</v>
      </c>
      <c r="J119" s="838">
        <v>0</v>
      </c>
      <c r="K119" s="838">
        <v>0</v>
      </c>
      <c r="L119" s="838">
        <v>0</v>
      </c>
      <c r="M119" s="838">
        <v>0</v>
      </c>
      <c r="N119" s="838">
        <v>0</v>
      </c>
      <c r="O119" s="838">
        <v>0</v>
      </c>
      <c r="P119" s="838">
        <v>0</v>
      </c>
      <c r="Q119" s="838">
        <v>0</v>
      </c>
      <c r="R119" s="838">
        <v>0</v>
      </c>
      <c r="S119" s="838">
        <v>0</v>
      </c>
      <c r="T119" s="944">
        <v>0</v>
      </c>
    </row>
    <row r="120" spans="1:20" ht="12.95" customHeight="1">
      <c r="A120" s="154" t="s">
        <v>204</v>
      </c>
      <c r="B120" s="1427" t="s">
        <v>339</v>
      </c>
      <c r="C120" s="1427"/>
      <c r="D120" s="1427"/>
      <c r="E120" s="839">
        <v>42998.415879701999</v>
      </c>
      <c r="F120" s="839">
        <v>53420.083320979</v>
      </c>
      <c r="G120" s="839">
        <v>65230.991371895005</v>
      </c>
      <c r="H120" s="839">
        <v>5399.3805298830002</v>
      </c>
      <c r="I120" s="839">
        <v>10603.137097273</v>
      </c>
      <c r="J120" s="839">
        <v>17102.250162677999</v>
      </c>
      <c r="K120" s="839">
        <v>22798.083003487998</v>
      </c>
      <c r="L120" s="839">
        <v>28812.662096782002</v>
      </c>
      <c r="M120" s="839">
        <v>34790.486889341002</v>
      </c>
      <c r="N120" s="839">
        <v>40839.947077564</v>
      </c>
      <c r="O120" s="839">
        <v>46929.913317207</v>
      </c>
      <c r="P120" s="839">
        <v>52971.571757605001</v>
      </c>
      <c r="Q120" s="839">
        <v>59207.286475472996</v>
      </c>
      <c r="R120" s="839">
        <v>65091.919331352998</v>
      </c>
      <c r="S120" s="839">
        <v>71528.60105905401</v>
      </c>
      <c r="T120" s="943">
        <v>5574.0374734419993</v>
      </c>
    </row>
    <row r="121" spans="1:20" ht="12.95" customHeight="1">
      <c r="A121" s="154" t="s">
        <v>105</v>
      </c>
      <c r="B121" s="1427" t="s">
        <v>340</v>
      </c>
      <c r="C121" s="1427"/>
      <c r="D121" s="1427"/>
      <c r="E121" s="838"/>
      <c r="F121" s="838">
        <v>0</v>
      </c>
      <c r="G121" s="1440"/>
      <c r="H121" s="1440"/>
      <c r="I121" s="1440"/>
      <c r="J121" s="1440"/>
      <c r="K121" s="1440"/>
      <c r="L121" s="1440">
        <v>0</v>
      </c>
      <c r="M121" s="1440">
        <v>0</v>
      </c>
      <c r="N121" s="1440">
        <v>0</v>
      </c>
      <c r="O121" s="1440">
        <v>0</v>
      </c>
      <c r="P121" s="1440">
        <v>0</v>
      </c>
      <c r="Q121" s="1440">
        <v>0</v>
      </c>
      <c r="R121" s="1440">
        <v>0</v>
      </c>
      <c r="S121" s="1440">
        <v>0</v>
      </c>
      <c r="T121" s="947">
        <v>0</v>
      </c>
    </row>
    <row r="122" spans="1:20" ht="12.95" customHeight="1">
      <c r="A122" s="140"/>
      <c r="B122" s="1431" t="s">
        <v>18</v>
      </c>
      <c r="C122" s="1432" t="s">
        <v>341</v>
      </c>
      <c r="D122" s="1432"/>
      <c r="E122" s="838">
        <v>83649.137408056995</v>
      </c>
      <c r="F122" s="838">
        <v>214589.55963368301</v>
      </c>
      <c r="G122" s="838">
        <v>223674.176163403</v>
      </c>
      <c r="H122" s="838">
        <v>31910.719290919002</v>
      </c>
      <c r="I122" s="1440">
        <v>365909.10123721301</v>
      </c>
      <c r="J122" s="1440">
        <v>71092.766316994996</v>
      </c>
      <c r="K122" s="1440">
        <v>84150.216380237005</v>
      </c>
      <c r="L122" s="1440">
        <v>96716.599728467001</v>
      </c>
      <c r="M122" s="1440">
        <v>103277.064475704</v>
      </c>
      <c r="N122" s="1440">
        <v>127737.048092426</v>
      </c>
      <c r="O122" s="1440">
        <v>165266.25321772101</v>
      </c>
      <c r="P122" s="1440">
        <v>201417.32699708099</v>
      </c>
      <c r="Q122" s="1440">
        <v>243335.16157955499</v>
      </c>
      <c r="R122" s="1440">
        <v>305243.013210095</v>
      </c>
      <c r="S122" s="1440">
        <v>399150.97034759703</v>
      </c>
      <c r="T122" s="947">
        <v>44008.622012692998</v>
      </c>
    </row>
    <row r="123" spans="1:20" ht="24">
      <c r="A123" s="140"/>
      <c r="B123" s="1431"/>
      <c r="C123" s="1431" t="s">
        <v>8</v>
      </c>
      <c r="D123" s="1431" t="s">
        <v>342</v>
      </c>
      <c r="E123" s="838">
        <v>1750.2487396879999</v>
      </c>
      <c r="F123" s="838">
        <v>1363.8390870989999</v>
      </c>
      <c r="G123" s="838">
        <v>5707.5249965969997</v>
      </c>
      <c r="H123" s="838">
        <v>558.08076349199996</v>
      </c>
      <c r="I123" s="838">
        <v>480.869730033</v>
      </c>
      <c r="J123" s="838">
        <v>815.69683363599995</v>
      </c>
      <c r="K123" s="838">
        <v>608.90080074399998</v>
      </c>
      <c r="L123" s="838">
        <v>975.35367690400005</v>
      </c>
      <c r="M123" s="838">
        <v>1415.6737111909999</v>
      </c>
      <c r="N123" s="838">
        <v>1770.486442502</v>
      </c>
      <c r="O123" s="838">
        <v>2241.9146399830001</v>
      </c>
      <c r="P123" s="838">
        <v>2680.5752838019998</v>
      </c>
      <c r="Q123" s="838">
        <v>2949.1885217899999</v>
      </c>
      <c r="R123" s="838">
        <v>3138.5981947810001</v>
      </c>
      <c r="S123" s="838">
        <v>3579.7141716629999</v>
      </c>
      <c r="T123" s="944">
        <v>1011.123020953</v>
      </c>
    </row>
    <row r="124" spans="1:20" ht="24">
      <c r="A124" s="140"/>
      <c r="B124" s="1431"/>
      <c r="C124" s="1431" t="s">
        <v>9</v>
      </c>
      <c r="D124" s="1431" t="s">
        <v>788</v>
      </c>
      <c r="E124" s="838">
        <v>0</v>
      </c>
      <c r="F124" s="838">
        <v>0</v>
      </c>
      <c r="G124" s="838">
        <v>57.289197024000003</v>
      </c>
      <c r="H124" s="838">
        <v>0</v>
      </c>
      <c r="I124" s="838">
        <v>0</v>
      </c>
      <c r="J124" s="838">
        <v>3.647E-6</v>
      </c>
      <c r="K124" s="838">
        <v>1.2222701979999999</v>
      </c>
      <c r="L124" s="838">
        <v>1.2222701979999999</v>
      </c>
      <c r="M124" s="838">
        <v>1</v>
      </c>
      <c r="N124" s="838">
        <v>1.2222701970000001</v>
      </c>
      <c r="O124" s="838">
        <v>1.2222701979999999</v>
      </c>
      <c r="P124" s="838">
        <v>2.4202701539999998</v>
      </c>
      <c r="Q124" s="838">
        <v>1.2222701979999999</v>
      </c>
      <c r="R124" s="838">
        <v>13.072952159</v>
      </c>
      <c r="S124" s="838">
        <v>13.897440258</v>
      </c>
      <c r="T124" s="944">
        <v>3.9157508339999998</v>
      </c>
    </row>
    <row r="125" spans="1:20" ht="24">
      <c r="A125" s="140"/>
      <c r="B125" s="1431"/>
      <c r="C125" s="1431" t="s">
        <v>10</v>
      </c>
      <c r="D125" s="1431" t="s">
        <v>343</v>
      </c>
      <c r="E125" s="838">
        <v>35.491145987000003</v>
      </c>
      <c r="F125" s="838">
        <v>139.918392754</v>
      </c>
      <c r="G125" s="838">
        <v>606.57024899500004</v>
      </c>
      <c r="H125" s="838">
        <v>124.89225185799999</v>
      </c>
      <c r="I125" s="838">
        <v>147.761036464</v>
      </c>
      <c r="J125" s="838">
        <v>154.37129716600001</v>
      </c>
      <c r="K125" s="838">
        <v>226.65724957399999</v>
      </c>
      <c r="L125" s="838">
        <v>247.99348542300001</v>
      </c>
      <c r="M125" s="838">
        <v>231.48018551199999</v>
      </c>
      <c r="N125" s="838">
        <v>213.662315815</v>
      </c>
      <c r="O125" s="838">
        <v>230.30011309</v>
      </c>
      <c r="P125" s="838">
        <v>225.29756057500001</v>
      </c>
      <c r="Q125" s="838">
        <v>234.53127738800001</v>
      </c>
      <c r="R125" s="838">
        <v>244.648232968</v>
      </c>
      <c r="S125" s="838">
        <v>269.33498829000001</v>
      </c>
      <c r="T125" s="944">
        <v>13.825511118</v>
      </c>
    </row>
    <row r="126" spans="1:20">
      <c r="A126" s="140"/>
      <c r="B126" s="1431"/>
      <c r="C126" s="1431" t="s">
        <v>11</v>
      </c>
      <c r="D126" s="1431" t="s">
        <v>344</v>
      </c>
      <c r="E126" s="838">
        <v>65578.594456164006</v>
      </c>
      <c r="F126" s="1439">
        <v>201538.414784614</v>
      </c>
      <c r="G126" s="1440">
        <v>202502.19555333999</v>
      </c>
      <c r="H126" s="1440">
        <v>29633.053696840001</v>
      </c>
      <c r="I126" s="838">
        <v>362943.31241210399</v>
      </c>
      <c r="J126" s="838">
        <v>65801.547657736999</v>
      </c>
      <c r="K126" s="838">
        <v>79125.701813149994</v>
      </c>
      <c r="L126" s="838">
        <v>90336.239427506007</v>
      </c>
      <c r="M126" s="838">
        <v>95594.837417389004</v>
      </c>
      <c r="N126" s="838">
        <v>118798.115240142</v>
      </c>
      <c r="O126" s="838">
        <v>154801.87755961699</v>
      </c>
      <c r="P126" s="838">
        <v>189643.573666488</v>
      </c>
      <c r="Q126" s="838">
        <v>230026.40253179899</v>
      </c>
      <c r="R126" s="838">
        <v>290790.35391745198</v>
      </c>
      <c r="S126" s="838">
        <v>382977.66159690003</v>
      </c>
      <c r="T126" s="944">
        <v>41978.103567546001</v>
      </c>
    </row>
    <row r="127" spans="1:20" ht="24">
      <c r="A127" s="140"/>
      <c r="B127" s="1431"/>
      <c r="C127" s="1431" t="s">
        <v>98</v>
      </c>
      <c r="D127" s="1431" t="s">
        <v>346</v>
      </c>
      <c r="E127" s="838">
        <v>6026.0937952599998</v>
      </c>
      <c r="F127" s="838">
        <v>7259.0668372149994</v>
      </c>
      <c r="G127" s="838">
        <v>7795.0714836779998</v>
      </c>
      <c r="H127" s="838">
        <v>589.21527461599999</v>
      </c>
      <c r="I127" s="838">
        <v>1173.9616491019999</v>
      </c>
      <c r="J127" s="838">
        <v>1817.6789597879999</v>
      </c>
      <c r="K127" s="838">
        <v>2306.253095905</v>
      </c>
      <c r="L127" s="838">
        <v>2927.755027872</v>
      </c>
      <c r="M127" s="838">
        <v>3463.8874943999999</v>
      </c>
      <c r="N127" s="838">
        <v>4025.0561381289999</v>
      </c>
      <c r="O127" s="838">
        <v>4657.7828656770007</v>
      </c>
      <c r="P127" s="838">
        <v>5235.4089776219998</v>
      </c>
      <c r="Q127" s="838">
        <v>5880.9867555330002</v>
      </c>
      <c r="R127" s="838">
        <v>6431.4884721259996</v>
      </c>
      <c r="S127" s="838">
        <v>7043.7670739969999</v>
      </c>
      <c r="T127" s="944">
        <v>557.05004353599998</v>
      </c>
    </row>
    <row r="128" spans="1:20" ht="12.95" customHeight="1">
      <c r="A128" s="140"/>
      <c r="B128" s="1431"/>
      <c r="C128" s="1431" t="s">
        <v>97</v>
      </c>
      <c r="D128" s="1431" t="s">
        <v>347</v>
      </c>
      <c r="E128" s="838">
        <v>10258.709270957999</v>
      </c>
      <c r="F128" s="838">
        <v>4288.3205320010002</v>
      </c>
      <c r="G128" s="838">
        <v>7005.5246837690001</v>
      </c>
      <c r="H128" s="838">
        <v>1005.4773041130001</v>
      </c>
      <c r="I128" s="838">
        <v>1163.19640951</v>
      </c>
      <c r="J128" s="838">
        <v>2503.4715650210001</v>
      </c>
      <c r="K128" s="838">
        <v>1881.4811506660001</v>
      </c>
      <c r="L128" s="838">
        <v>2228.035840564</v>
      </c>
      <c r="M128" s="838">
        <v>2569.9633970139998</v>
      </c>
      <c r="N128" s="838">
        <v>2928.5056856409997</v>
      </c>
      <c r="O128" s="838">
        <v>3333.1557691560001</v>
      </c>
      <c r="P128" s="838">
        <v>3630.0512384399999</v>
      </c>
      <c r="Q128" s="838">
        <v>4242.8302228470002</v>
      </c>
      <c r="R128" s="838">
        <v>4624.8514406089998</v>
      </c>
      <c r="S128" s="838">
        <v>5266.5950764890003</v>
      </c>
      <c r="T128" s="944">
        <v>444.60411870599995</v>
      </c>
    </row>
    <row r="129" spans="1:20" ht="12.95" customHeight="1">
      <c r="A129" s="140"/>
      <c r="B129" s="1431" t="s">
        <v>19</v>
      </c>
      <c r="C129" s="1432" t="s">
        <v>768</v>
      </c>
      <c r="D129" s="1432"/>
      <c r="E129" s="838">
        <v>113549.47547530501</v>
      </c>
      <c r="F129" s="838">
        <v>246169.74591938601</v>
      </c>
      <c r="G129" s="838">
        <v>266862.02059956198</v>
      </c>
      <c r="H129" s="838">
        <v>35259.285607373</v>
      </c>
      <c r="I129" s="838">
        <v>372324.34820710099</v>
      </c>
      <c r="J129" s="838">
        <v>81791.901729254998</v>
      </c>
      <c r="K129" s="838">
        <v>96469.441109349995</v>
      </c>
      <c r="L129" s="838">
        <v>112203.99576069</v>
      </c>
      <c r="M129" s="838">
        <v>121878.88658121</v>
      </c>
      <c r="N129" s="838">
        <v>149900.96275050301</v>
      </c>
      <c r="O129" s="838">
        <v>190454.657179748</v>
      </c>
      <c r="P129" s="838">
        <v>229593.30910693802</v>
      </c>
      <c r="Q129" s="838">
        <v>275681.12761292298</v>
      </c>
      <c r="R129" s="838">
        <v>341646.825792349</v>
      </c>
      <c r="S129" s="838">
        <v>439991.37670612999</v>
      </c>
      <c r="T129" s="944">
        <v>46854.849399291001</v>
      </c>
    </row>
    <row r="130" spans="1:20" ht="24">
      <c r="A130" s="140"/>
      <c r="B130" s="1431"/>
      <c r="C130" s="1431" t="s">
        <v>8</v>
      </c>
      <c r="D130" s="1431" t="s">
        <v>349</v>
      </c>
      <c r="E130" s="838">
        <v>236.74780554200001</v>
      </c>
      <c r="F130" s="838">
        <v>708.95523871600005</v>
      </c>
      <c r="G130" s="838">
        <v>4819.1211772699999</v>
      </c>
      <c r="H130" s="838">
        <v>274.93540358799999</v>
      </c>
      <c r="I130" s="838">
        <v>409.21666823100003</v>
      </c>
      <c r="J130" s="838">
        <v>752.155695584</v>
      </c>
      <c r="K130" s="838">
        <v>457.188761516</v>
      </c>
      <c r="L130" s="838">
        <v>625.40598122799997</v>
      </c>
      <c r="M130" s="838">
        <v>933.07731799800001</v>
      </c>
      <c r="N130" s="838">
        <v>1071.6261824190001</v>
      </c>
      <c r="O130" s="838">
        <v>1187.637923368</v>
      </c>
      <c r="P130" s="838">
        <v>1260.5788318039999</v>
      </c>
      <c r="Q130" s="838">
        <v>1632.288855477</v>
      </c>
      <c r="R130" s="838">
        <v>1741.6951967</v>
      </c>
      <c r="S130" s="838">
        <v>1854.1381658309999</v>
      </c>
      <c r="T130" s="944">
        <v>979.91584702299997</v>
      </c>
    </row>
    <row r="131" spans="1:20" ht="24">
      <c r="A131" s="140"/>
      <c r="B131" s="1431"/>
      <c r="C131" s="1431" t="s">
        <v>9</v>
      </c>
      <c r="D131" s="1431" t="s">
        <v>789</v>
      </c>
      <c r="E131" s="838">
        <v>344.86914561499998</v>
      </c>
      <c r="F131" s="838">
        <v>0</v>
      </c>
      <c r="G131" s="838">
        <v>444.17940562899997</v>
      </c>
      <c r="H131" s="838">
        <v>0</v>
      </c>
      <c r="I131" s="838">
        <v>0</v>
      </c>
      <c r="J131" s="838">
        <v>0</v>
      </c>
      <c r="K131" s="838">
        <v>0</v>
      </c>
      <c r="L131" s="838">
        <v>0</v>
      </c>
      <c r="M131" s="838">
        <v>0</v>
      </c>
      <c r="N131" s="838">
        <v>0</v>
      </c>
      <c r="O131" s="838">
        <v>0</v>
      </c>
      <c r="P131" s="838">
        <v>0</v>
      </c>
      <c r="Q131" s="838">
        <v>9.0927420429999994</v>
      </c>
      <c r="R131" s="838">
        <v>11.528171507</v>
      </c>
      <c r="S131" s="838">
        <v>18.228862312</v>
      </c>
      <c r="T131" s="944">
        <v>6.6582658139999999</v>
      </c>
    </row>
    <row r="132" spans="1:20" ht="24">
      <c r="A132" s="140"/>
      <c r="B132" s="1431"/>
      <c r="C132" s="1431" t="s">
        <v>10</v>
      </c>
      <c r="D132" s="1431" t="s">
        <v>351</v>
      </c>
      <c r="E132" s="838">
        <v>0</v>
      </c>
      <c r="F132" s="838">
        <v>0</v>
      </c>
      <c r="G132" s="838">
        <v>26.072090457000002</v>
      </c>
      <c r="H132" s="838">
        <v>76.796236457000006</v>
      </c>
      <c r="I132" s="838">
        <v>73.695521675999998</v>
      </c>
      <c r="J132" s="838">
        <v>75.474458783000003</v>
      </c>
      <c r="K132" s="838">
        <v>91.413652067000001</v>
      </c>
      <c r="L132" s="838">
        <v>113.623088037</v>
      </c>
      <c r="M132" s="838">
        <v>87.205679688999993</v>
      </c>
      <c r="N132" s="838">
        <v>67.740454134000004</v>
      </c>
      <c r="O132" s="838">
        <v>93.697089444</v>
      </c>
      <c r="P132" s="838">
        <v>137.618401146</v>
      </c>
      <c r="Q132" s="838">
        <v>173.195208396</v>
      </c>
      <c r="R132" s="838">
        <v>210.730636164</v>
      </c>
      <c r="S132" s="838">
        <v>279.93120967999999</v>
      </c>
      <c r="T132" s="944">
        <v>24.070308737000001</v>
      </c>
    </row>
    <row r="133" spans="1:20">
      <c r="A133" s="140"/>
      <c r="B133" s="1431"/>
      <c r="C133" s="1431" t="s">
        <v>11</v>
      </c>
      <c r="D133" s="1431" t="s">
        <v>352</v>
      </c>
      <c r="E133" s="838">
        <v>62516.742640192999</v>
      </c>
      <c r="F133" s="1439">
        <v>197838.85826715999</v>
      </c>
      <c r="G133" s="838">
        <v>199796.560089607</v>
      </c>
      <c r="H133" s="1440">
        <v>29412.341707608</v>
      </c>
      <c r="I133" s="1440">
        <v>362111.996124717</v>
      </c>
      <c r="J133" s="1440">
        <v>64826.251779277998</v>
      </c>
      <c r="K133" s="1440">
        <v>77904.157351193004</v>
      </c>
      <c r="L133" s="1440">
        <v>88818.495681968998</v>
      </c>
      <c r="M133" s="1440">
        <v>93805.286250713994</v>
      </c>
      <c r="N133" s="1440">
        <v>116855.25343877899</v>
      </c>
      <c r="O133" s="1440">
        <v>152380.30731263399</v>
      </c>
      <c r="P133" s="1440">
        <v>186496.61988097601</v>
      </c>
      <c r="Q133" s="1440">
        <v>226751.82932810599</v>
      </c>
      <c r="R133" s="838">
        <v>287528.09959115199</v>
      </c>
      <c r="S133" s="1440">
        <v>379649.97453207098</v>
      </c>
      <c r="T133" s="947">
        <v>41776.468221360003</v>
      </c>
    </row>
    <row r="134" spans="1:20">
      <c r="A134" s="140"/>
      <c r="B134" s="1431"/>
      <c r="C134" s="1431" t="s">
        <v>98</v>
      </c>
      <c r="D134" s="1431" t="s">
        <v>353</v>
      </c>
      <c r="E134" s="838">
        <v>17787.477897167002</v>
      </c>
      <c r="F134" s="838">
        <v>11280.266003180001</v>
      </c>
      <c r="G134" s="838">
        <v>19532.022853810999</v>
      </c>
      <c r="H134" s="838">
        <v>2298.1532935490004</v>
      </c>
      <c r="I134" s="838">
        <v>3064.129744456</v>
      </c>
      <c r="J134" s="838">
        <v>5839.8905283260001</v>
      </c>
      <c r="K134" s="838">
        <v>4667.8471589499995</v>
      </c>
      <c r="L134" s="838">
        <v>5794.1841005980004</v>
      </c>
      <c r="M134" s="838">
        <v>6853.8060806729991</v>
      </c>
      <c r="N134" s="838">
        <v>7979.3015513260007</v>
      </c>
      <c r="O134" s="838">
        <v>9251.6311737960004</v>
      </c>
      <c r="P134" s="838">
        <v>10737.449690957001</v>
      </c>
      <c r="Q134" s="838">
        <v>12502.600272362</v>
      </c>
      <c r="R134" s="1440">
        <v>13674.627697317001</v>
      </c>
      <c r="S134" s="838">
        <v>15455.889264486001</v>
      </c>
      <c r="T134" s="944">
        <v>1220.9368245859998</v>
      </c>
    </row>
    <row r="135" spans="1:20" ht="24">
      <c r="A135" s="142"/>
      <c r="B135" s="1441"/>
      <c r="C135" s="1431" t="s">
        <v>97</v>
      </c>
      <c r="D135" s="1431" t="s">
        <v>354</v>
      </c>
      <c r="E135" s="838">
        <v>1029.411654343</v>
      </c>
      <c r="F135" s="838">
        <v>1368.5658340709999</v>
      </c>
      <c r="G135" s="838">
        <v>1686.4071220200001</v>
      </c>
      <c r="H135" s="838">
        <v>138.326504503</v>
      </c>
      <c r="I135" s="838">
        <v>367.10693856899996</v>
      </c>
      <c r="J135" s="838">
        <v>397.49213728000001</v>
      </c>
      <c r="K135" s="838">
        <v>522.38297217200011</v>
      </c>
      <c r="L135" s="838">
        <v>655.44679248300008</v>
      </c>
      <c r="M135" s="838">
        <v>788.7732433220001</v>
      </c>
      <c r="N135" s="838">
        <v>987.09782732299993</v>
      </c>
      <c r="O135" s="838">
        <v>1159.5567197130001</v>
      </c>
      <c r="P135" s="838">
        <v>1270.990045429</v>
      </c>
      <c r="Q135" s="838">
        <v>1398.6052499120001</v>
      </c>
      <c r="R135" s="838">
        <v>1562.3904492220001</v>
      </c>
      <c r="S135" s="838">
        <v>1732.580788341</v>
      </c>
      <c r="T135" s="944">
        <v>146.40458878599998</v>
      </c>
    </row>
    <row r="136" spans="1:20" ht="13.5" customHeight="1">
      <c r="A136" s="142"/>
      <c r="B136" s="1441"/>
      <c r="C136" s="1431" t="s">
        <v>125</v>
      </c>
      <c r="D136" s="1431" t="s">
        <v>347</v>
      </c>
      <c r="E136" s="838">
        <v>31634.226332445</v>
      </c>
      <c r="F136" s="838">
        <v>34973.100576258999</v>
      </c>
      <c r="G136" s="838">
        <v>40557.657860767998</v>
      </c>
      <c r="H136" s="838">
        <v>3058.7324616679998</v>
      </c>
      <c r="I136" s="838">
        <v>6298.203209452</v>
      </c>
      <c r="J136" s="838">
        <v>9900.6371300040009</v>
      </c>
      <c r="K136" s="838">
        <v>12826.451213451999</v>
      </c>
      <c r="L136" s="838">
        <v>16196.840116375</v>
      </c>
      <c r="M136" s="838">
        <v>19410.738008814002</v>
      </c>
      <c r="N136" s="838">
        <v>22939.943296522</v>
      </c>
      <c r="O136" s="838">
        <v>26381.826960793001</v>
      </c>
      <c r="P136" s="838">
        <v>29690.052256626001</v>
      </c>
      <c r="Q136" s="838">
        <v>33213.515956627001</v>
      </c>
      <c r="R136" s="838">
        <v>36917.754050287003</v>
      </c>
      <c r="S136" s="838">
        <v>41000.633883408998</v>
      </c>
      <c r="T136" s="944">
        <v>2700.3953429849998</v>
      </c>
    </row>
    <row r="137" spans="1:20" ht="12.6" customHeight="1">
      <c r="A137" s="939" t="s">
        <v>205</v>
      </c>
      <c r="B137" s="1427" t="s">
        <v>355</v>
      </c>
      <c r="C137" s="1427"/>
      <c r="D137" s="1427"/>
      <c r="E137" s="838">
        <v>13098.077812453999</v>
      </c>
      <c r="F137" s="838">
        <v>21839.897035275997</v>
      </c>
      <c r="G137" s="838">
        <v>22043.146935736</v>
      </c>
      <c r="H137" s="838">
        <v>2050.8142134290001</v>
      </c>
      <c r="I137" s="838">
        <v>4187.8901273849997</v>
      </c>
      <c r="J137" s="838">
        <v>6403.1147504180008</v>
      </c>
      <c r="K137" s="838">
        <v>10478.858274375001</v>
      </c>
      <c r="L137" s="838">
        <v>13325.266064559</v>
      </c>
      <c r="M137" s="838">
        <v>16188.664783835</v>
      </c>
      <c r="N137" s="838">
        <v>18676.032419486997</v>
      </c>
      <c r="O137" s="838">
        <v>21741.509355179998</v>
      </c>
      <c r="P137" s="838">
        <v>24795.589647747998</v>
      </c>
      <c r="Q137" s="838">
        <v>26861.320442105</v>
      </c>
      <c r="R137" s="838">
        <v>28688.106749098999</v>
      </c>
      <c r="S137" s="838">
        <v>30688.194700520999</v>
      </c>
      <c r="T137" s="944">
        <v>2727.8100868440001</v>
      </c>
    </row>
    <row r="138" spans="1:20" ht="12.95" customHeight="1">
      <c r="A138" s="939" t="s">
        <v>206</v>
      </c>
      <c r="B138" s="1427" t="s">
        <v>356</v>
      </c>
      <c r="C138" s="1427"/>
      <c r="D138" s="1427"/>
      <c r="E138" s="838">
        <v>2057.4292040710002</v>
      </c>
      <c r="F138" s="838">
        <v>1465.4387404429999</v>
      </c>
      <c r="G138" s="838">
        <v>3192.6167693850002</v>
      </c>
      <c r="H138" s="838">
        <v>573.23209975099996</v>
      </c>
      <c r="I138" s="838">
        <v>370.415267234</v>
      </c>
      <c r="J138" s="838">
        <v>817.08904719099996</v>
      </c>
      <c r="K138" s="838">
        <v>1237.5589810290001</v>
      </c>
      <c r="L138" s="838">
        <v>1360.9284961369999</v>
      </c>
      <c r="M138" s="838">
        <v>1586.2339252640002</v>
      </c>
      <c r="N138" s="838">
        <v>1807.320920356</v>
      </c>
      <c r="O138" s="838">
        <v>1652.8003366290002</v>
      </c>
      <c r="P138" s="838">
        <v>1980.3176208579998</v>
      </c>
      <c r="Q138" s="838">
        <v>1912.5027588960002</v>
      </c>
      <c r="R138" s="838">
        <v>2257.3309232329998</v>
      </c>
      <c r="S138" s="838">
        <v>2617.495067199</v>
      </c>
      <c r="T138" s="944">
        <v>527.32026765500007</v>
      </c>
    </row>
    <row r="139" spans="1:20" ht="12.95" customHeight="1">
      <c r="A139" s="939" t="s">
        <v>207</v>
      </c>
      <c r="B139" s="1427" t="s">
        <v>357</v>
      </c>
      <c r="C139" s="1427"/>
      <c r="D139" s="1427"/>
      <c r="E139" s="838">
        <v>1939.8005246709999</v>
      </c>
      <c r="F139" s="838">
        <v>1122.8775452220002</v>
      </c>
      <c r="G139" s="838">
        <v>1025.2380817809999</v>
      </c>
      <c r="H139" s="838">
        <v>468.13064150999998</v>
      </c>
      <c r="I139" s="838">
        <v>293.89542769500002</v>
      </c>
      <c r="J139" s="838">
        <v>366.92619265100001</v>
      </c>
      <c r="K139" s="838">
        <v>773.403605395</v>
      </c>
      <c r="L139" s="838">
        <v>863.69361609999999</v>
      </c>
      <c r="M139" s="838">
        <v>1087.502867935</v>
      </c>
      <c r="N139" s="838">
        <v>1097.1798969200001</v>
      </c>
      <c r="O139" s="838">
        <v>863.58192229299993</v>
      </c>
      <c r="P139" s="838">
        <v>1390.8185033109999</v>
      </c>
      <c r="Q139" s="838">
        <v>1040.0503888950002</v>
      </c>
      <c r="R139" s="838">
        <v>1234.7616529479999</v>
      </c>
      <c r="S139" s="838">
        <v>1285.6911760379999</v>
      </c>
      <c r="T139" s="944">
        <v>457.67054874499996</v>
      </c>
    </row>
    <row r="140" spans="1:20" ht="12.95" customHeight="1">
      <c r="A140" s="939" t="s">
        <v>208</v>
      </c>
      <c r="B140" s="1427" t="s">
        <v>358</v>
      </c>
      <c r="C140" s="1427"/>
      <c r="D140" s="1427"/>
      <c r="E140" s="838">
        <v>117.6286794</v>
      </c>
      <c r="F140" s="838">
        <v>342.56119522099999</v>
      </c>
      <c r="G140" s="838">
        <v>2167.3786876039999</v>
      </c>
      <c r="H140" s="838">
        <v>105.101458241</v>
      </c>
      <c r="I140" s="838">
        <v>76.519839539000003</v>
      </c>
      <c r="J140" s="838">
        <v>450.16285453999996</v>
      </c>
      <c r="K140" s="838">
        <v>464.15537563399999</v>
      </c>
      <c r="L140" s="838">
        <v>497.23488003699998</v>
      </c>
      <c r="M140" s="838">
        <v>498.73105732899995</v>
      </c>
      <c r="N140" s="838">
        <v>710.14102343599995</v>
      </c>
      <c r="O140" s="838">
        <v>789.21841433600002</v>
      </c>
      <c r="P140" s="838">
        <v>589.49911754699997</v>
      </c>
      <c r="Q140" s="838">
        <v>872.45237000099996</v>
      </c>
      <c r="R140" s="838">
        <v>1022.569270285</v>
      </c>
      <c r="S140" s="838">
        <v>1331.8038911610001</v>
      </c>
      <c r="T140" s="944">
        <v>69.64971890999999</v>
      </c>
    </row>
    <row r="141" spans="1:20" ht="12.95" customHeight="1">
      <c r="A141" s="939" t="s">
        <v>106</v>
      </c>
      <c r="B141" s="1427" t="s">
        <v>359</v>
      </c>
      <c r="C141" s="1427"/>
      <c r="D141" s="1427"/>
      <c r="E141" s="838">
        <v>13215.706491854</v>
      </c>
      <c r="F141" s="838">
        <v>22182.458230496999</v>
      </c>
      <c r="G141" s="838">
        <v>24210.52562334</v>
      </c>
      <c r="H141" s="838">
        <v>2155.9156716699999</v>
      </c>
      <c r="I141" s="838">
        <v>4264.4099669240004</v>
      </c>
      <c r="J141" s="838">
        <v>6853.2776049579998</v>
      </c>
      <c r="K141" s="838">
        <v>10943.013650008999</v>
      </c>
      <c r="L141" s="838">
        <v>13822.500944596</v>
      </c>
      <c r="M141" s="838">
        <v>16687.395841164001</v>
      </c>
      <c r="N141" s="838">
        <v>19386.173442922998</v>
      </c>
      <c r="O141" s="838">
        <v>22530.727769516001</v>
      </c>
      <c r="P141" s="838">
        <v>25385.088765295</v>
      </c>
      <c r="Q141" s="838">
        <v>27733.772812105999</v>
      </c>
      <c r="R141" s="838">
        <v>29710.676019383998</v>
      </c>
      <c r="S141" s="838">
        <v>32019.998591682001</v>
      </c>
      <c r="T141" s="944">
        <v>2797.4598057540002</v>
      </c>
    </row>
    <row r="142" spans="1:20" ht="12.95" customHeight="1">
      <c r="A142" s="939" t="s">
        <v>209</v>
      </c>
      <c r="B142" s="1427" t="s">
        <v>360</v>
      </c>
      <c r="C142" s="1427"/>
      <c r="D142" s="1427"/>
      <c r="E142" s="838">
        <v>2756.3280259120002</v>
      </c>
      <c r="F142" s="838">
        <v>2989.3060390599999</v>
      </c>
      <c r="G142" s="838">
        <v>1925.1217943149998</v>
      </c>
      <c r="H142" s="838">
        <v>-28.141498461000001</v>
      </c>
      <c r="I142" s="838">
        <v>-59.295972569</v>
      </c>
      <c r="J142" s="838">
        <v>-98.694640187999994</v>
      </c>
      <c r="K142" s="838">
        <v>-129.13208093099999</v>
      </c>
      <c r="L142" s="838">
        <v>-166.103673534</v>
      </c>
      <c r="M142" s="838">
        <v>-209.233148594</v>
      </c>
      <c r="N142" s="838">
        <v>-245.30767184699999</v>
      </c>
      <c r="O142" s="838">
        <v>-284.75807676699998</v>
      </c>
      <c r="P142" s="838">
        <v>-330.84956767699998</v>
      </c>
      <c r="Q142" s="838">
        <v>-351.312399218</v>
      </c>
      <c r="R142" s="838">
        <v>-390.08181172299999</v>
      </c>
      <c r="S142" s="838">
        <v>1896.7790334010001</v>
      </c>
      <c r="T142" s="944">
        <v>-34.108955635999997</v>
      </c>
    </row>
    <row r="143" spans="1:20" ht="12.95" customHeight="1">
      <c r="A143" s="939" t="s">
        <v>210</v>
      </c>
      <c r="B143" s="1427" t="s">
        <v>361</v>
      </c>
      <c r="C143" s="1427"/>
      <c r="D143" s="1427"/>
      <c r="E143" s="838">
        <v>2756.3295542219998</v>
      </c>
      <c r="F143" s="838">
        <v>2989.3060390599999</v>
      </c>
      <c r="G143" s="838">
        <v>1925.1217943149998</v>
      </c>
      <c r="H143" s="838">
        <v>-28.141498461000001</v>
      </c>
      <c r="I143" s="838">
        <v>-59.295972569</v>
      </c>
      <c r="J143" s="838">
        <v>-98.694640187999994</v>
      </c>
      <c r="K143" s="838">
        <v>-129.13208093099999</v>
      </c>
      <c r="L143" s="838">
        <v>-166.103673534</v>
      </c>
      <c r="M143" s="838">
        <v>-209.233148594</v>
      </c>
      <c r="N143" s="838">
        <v>-245.30767184699999</v>
      </c>
      <c r="O143" s="838">
        <v>-284.75807676699998</v>
      </c>
      <c r="P143" s="838">
        <v>-330.84956767699998</v>
      </c>
      <c r="Q143" s="838">
        <v>-351.312399218</v>
      </c>
      <c r="R143" s="838">
        <v>-390.08181172299999</v>
      </c>
      <c r="S143" s="838">
        <v>1896.7790334010001</v>
      </c>
      <c r="T143" s="944">
        <v>-34.108955635999997</v>
      </c>
    </row>
    <row r="144" spans="1:20" ht="25.15" customHeight="1" thickBot="1">
      <c r="A144" s="288" t="s">
        <v>211</v>
      </c>
      <c r="B144" s="1209" t="s">
        <v>362</v>
      </c>
      <c r="C144" s="1209"/>
      <c r="D144" s="1209"/>
      <c r="E144" s="896">
        <v>11034.234549867</v>
      </c>
      <c r="F144" s="896">
        <v>17561.712798975001</v>
      </c>
      <c r="G144" s="896">
        <v>17947.876906853999</v>
      </c>
      <c r="H144" s="896">
        <v>1650.5250092420001</v>
      </c>
      <c r="I144" s="896">
        <v>3344.8683696790004</v>
      </c>
      <c r="J144" s="896">
        <v>5297.354101248</v>
      </c>
      <c r="K144" s="896">
        <v>8406.5617531219996</v>
      </c>
      <c r="L144" s="896">
        <v>10703.821584886</v>
      </c>
      <c r="M144" s="896">
        <v>12849.04284939</v>
      </c>
      <c r="N144" s="896">
        <v>14949.025197864001</v>
      </c>
      <c r="O144" s="896">
        <v>17338.647696897999</v>
      </c>
      <c r="P144" s="896">
        <v>19488.816855574998</v>
      </c>
      <c r="Q144" s="896">
        <v>21367.041590383997</v>
      </c>
      <c r="R144" s="896">
        <v>22795.112088169</v>
      </c>
      <c r="S144" s="896">
        <v>24630.583983863002</v>
      </c>
      <c r="T144" s="952">
        <v>2179.725080147</v>
      </c>
    </row>
    <row r="145" spans="1:20" ht="75" customHeight="1">
      <c r="A145" s="1200" t="s">
        <v>736</v>
      </c>
      <c r="B145" s="1201"/>
      <c r="C145" s="1201"/>
      <c r="D145" s="1201"/>
      <c r="E145" s="1201"/>
      <c r="F145" s="1201"/>
      <c r="G145" s="1201"/>
      <c r="H145" s="1201"/>
      <c r="I145" s="1201"/>
      <c r="J145" s="1201"/>
      <c r="K145" s="1201"/>
      <c r="L145" s="1201"/>
      <c r="M145" s="1201"/>
      <c r="N145" s="1201"/>
      <c r="O145" s="1201"/>
      <c r="P145" s="1201"/>
      <c r="Q145" s="1201"/>
      <c r="R145" s="1201"/>
      <c r="S145" s="1201"/>
      <c r="T145" s="1202"/>
    </row>
    <row r="146" spans="1:20" ht="22.35" customHeight="1">
      <c r="A146" s="1210" t="s">
        <v>93</v>
      </c>
      <c r="B146" s="1429"/>
      <c r="C146" s="1429"/>
      <c r="D146" s="1429"/>
      <c r="E146" s="1208">
        <v>2021</v>
      </c>
      <c r="F146" s="1208">
        <v>2022</v>
      </c>
      <c r="G146" s="1208">
        <v>2023</v>
      </c>
      <c r="H146" s="1208">
        <v>2024</v>
      </c>
      <c r="I146" s="1208"/>
      <c r="J146" s="1208"/>
      <c r="K146" s="1208"/>
      <c r="L146" s="1208"/>
      <c r="M146" s="1208"/>
      <c r="N146" s="1208"/>
      <c r="O146" s="1208"/>
      <c r="P146" s="1208"/>
      <c r="Q146" s="1208"/>
      <c r="R146" s="1208"/>
      <c r="S146" s="1208"/>
      <c r="T146" s="1130">
        <v>2025</v>
      </c>
    </row>
    <row r="147" spans="1:20" ht="22.35" customHeight="1">
      <c r="A147" s="1210"/>
      <c r="B147" s="1429"/>
      <c r="C147" s="1429"/>
      <c r="D147" s="1429"/>
      <c r="E147" s="1430"/>
      <c r="F147" s="1208"/>
      <c r="G147" s="1208"/>
      <c r="H147" s="791" t="s">
        <v>0</v>
      </c>
      <c r="I147" s="791" t="s">
        <v>1</v>
      </c>
      <c r="J147" s="791" t="s">
        <v>2</v>
      </c>
      <c r="K147" s="791" t="s">
        <v>3</v>
      </c>
      <c r="L147" s="791" t="s">
        <v>4</v>
      </c>
      <c r="M147" s="791" t="s">
        <v>5</v>
      </c>
      <c r="N147" s="791" t="s">
        <v>6</v>
      </c>
      <c r="O147" s="791" t="s">
        <v>267</v>
      </c>
      <c r="P147" s="791" t="s">
        <v>7</v>
      </c>
      <c r="Q147" s="791" t="s">
        <v>13</v>
      </c>
      <c r="R147" s="861" t="s">
        <v>14</v>
      </c>
      <c r="S147" s="861" t="s">
        <v>15</v>
      </c>
      <c r="T147" s="945" t="s">
        <v>0</v>
      </c>
    </row>
    <row r="148" spans="1:20" ht="12.6" customHeight="1">
      <c r="A148" s="314" t="s">
        <v>99</v>
      </c>
      <c r="B148" s="1427" t="s">
        <v>363</v>
      </c>
      <c r="C148" s="1427"/>
      <c r="D148" s="1427"/>
      <c r="E148" s="309"/>
      <c r="F148" s="309"/>
      <c r="G148" s="309"/>
      <c r="H148" s="309"/>
      <c r="I148" s="309"/>
      <c r="J148" s="309"/>
      <c r="K148" s="309"/>
      <c r="L148" s="309"/>
      <c r="M148" s="309"/>
      <c r="N148" s="309"/>
      <c r="O148" s="309"/>
      <c r="P148" s="309"/>
      <c r="Q148" s="309"/>
      <c r="R148" s="309"/>
      <c r="S148" s="309"/>
      <c r="T148" s="949"/>
    </row>
    <row r="149" spans="1:20" ht="12.95" customHeight="1">
      <c r="A149" s="140"/>
      <c r="B149" s="1431" t="s">
        <v>100</v>
      </c>
      <c r="C149" s="1432" t="s">
        <v>321</v>
      </c>
      <c r="D149" s="1432"/>
      <c r="E149" s="201">
        <v>208880.12380791799</v>
      </c>
      <c r="F149" s="201">
        <v>208189.49639467499</v>
      </c>
      <c r="G149" s="201">
        <v>247682.965480827</v>
      </c>
      <c r="H149" s="201">
        <v>22212.887526044</v>
      </c>
      <c r="I149" s="201">
        <v>43176.357792714</v>
      </c>
      <c r="J149" s="201">
        <v>65828.965793274008</v>
      </c>
      <c r="K149" s="201">
        <v>87665.45260366099</v>
      </c>
      <c r="L149" s="201">
        <v>110003.40389331299</v>
      </c>
      <c r="M149" s="201">
        <v>132609.66200989799</v>
      </c>
      <c r="N149" s="201">
        <v>155977.52254446599</v>
      </c>
      <c r="O149" s="201">
        <v>179247.53128049601</v>
      </c>
      <c r="P149" s="201">
        <v>202557.51141232002</v>
      </c>
      <c r="Q149" s="201">
        <v>225787.60499619899</v>
      </c>
      <c r="R149" s="201">
        <v>248183.579637221</v>
      </c>
      <c r="S149" s="201">
        <v>271578.31590954302</v>
      </c>
      <c r="T149" s="313">
        <v>25372.060722421</v>
      </c>
    </row>
    <row r="150" spans="1:20" ht="12.95" customHeight="1">
      <c r="A150" s="140"/>
      <c r="B150" s="1431"/>
      <c r="C150" s="1431" t="s">
        <v>8</v>
      </c>
      <c r="D150" s="1431" t="s">
        <v>322</v>
      </c>
      <c r="E150" s="201">
        <v>2886.5637385629998</v>
      </c>
      <c r="F150" s="201">
        <v>4209.0693442860002</v>
      </c>
      <c r="G150" s="201">
        <v>7523.0287804509999</v>
      </c>
      <c r="H150" s="201">
        <v>563.79964568000003</v>
      </c>
      <c r="I150" s="201">
        <v>1022.388033154</v>
      </c>
      <c r="J150" s="201">
        <v>1497.2843326929999</v>
      </c>
      <c r="K150" s="201">
        <v>1915.8670838799999</v>
      </c>
      <c r="L150" s="201">
        <v>2313.0326988289999</v>
      </c>
      <c r="M150" s="201">
        <v>2720.7901627689998</v>
      </c>
      <c r="N150" s="201">
        <v>3110.46134983</v>
      </c>
      <c r="O150" s="201">
        <v>3515.6419862140001</v>
      </c>
      <c r="P150" s="201">
        <v>3920.202551764</v>
      </c>
      <c r="Q150" s="201">
        <v>4272.5055292679999</v>
      </c>
      <c r="R150" s="201">
        <v>4600.1993101210001</v>
      </c>
      <c r="S150" s="201">
        <v>4910.8714502869998</v>
      </c>
      <c r="T150" s="313">
        <v>364.56912813099996</v>
      </c>
    </row>
    <row r="151" spans="1:20" ht="12.95" customHeight="1">
      <c r="A151" s="140"/>
      <c r="B151" s="1431"/>
      <c r="C151" s="1431" t="s">
        <v>9</v>
      </c>
      <c r="D151" s="1431" t="s">
        <v>323</v>
      </c>
      <c r="E151" s="201">
        <v>369.73215937800001</v>
      </c>
      <c r="F151" s="201">
        <v>531.50640328199995</v>
      </c>
      <c r="G151" s="201">
        <v>1173.720363503</v>
      </c>
      <c r="H151" s="201">
        <v>111.199985173</v>
      </c>
      <c r="I151" s="201">
        <v>227.325708271</v>
      </c>
      <c r="J151" s="201">
        <v>364.33612450099997</v>
      </c>
      <c r="K151" s="201">
        <v>472.21546571699997</v>
      </c>
      <c r="L151" s="201">
        <v>591.76541269200004</v>
      </c>
      <c r="M151" s="201">
        <v>709.98144184</v>
      </c>
      <c r="N151" s="201">
        <v>835.27599477800004</v>
      </c>
      <c r="O151" s="201">
        <v>942.97851942499994</v>
      </c>
      <c r="P151" s="201">
        <v>1058.851587826</v>
      </c>
      <c r="Q151" s="201">
        <v>1167.266453339</v>
      </c>
      <c r="R151" s="201">
        <v>1269.0232462859999</v>
      </c>
      <c r="S151" s="201">
        <v>1371.8494278549999</v>
      </c>
      <c r="T151" s="313">
        <v>92.605791830000001</v>
      </c>
    </row>
    <row r="152" spans="1:20" ht="12.95" customHeight="1">
      <c r="A152" s="140"/>
      <c r="B152" s="1431"/>
      <c r="C152" s="1431" t="s">
        <v>10</v>
      </c>
      <c r="D152" s="1431" t="s">
        <v>324</v>
      </c>
      <c r="E152" s="201">
        <v>25630.383777743002</v>
      </c>
      <c r="F152" s="201">
        <v>24784.764649924</v>
      </c>
      <c r="G152" s="201">
        <v>26851.664182029999</v>
      </c>
      <c r="H152" s="201">
        <v>2697.7297613830001</v>
      </c>
      <c r="I152" s="201">
        <v>5334.6073190509996</v>
      </c>
      <c r="J152" s="201">
        <v>8173.6577066139998</v>
      </c>
      <c r="K152" s="201">
        <v>10970.906730655001</v>
      </c>
      <c r="L152" s="201">
        <v>13693.986081004001</v>
      </c>
      <c r="M152" s="201">
        <v>16656.937781698998</v>
      </c>
      <c r="N152" s="201">
        <v>19881.274692381001</v>
      </c>
      <c r="O152" s="201">
        <v>23282.371790527002</v>
      </c>
      <c r="P152" s="201">
        <v>26696.358441586999</v>
      </c>
      <c r="Q152" s="201">
        <v>30150.509288873</v>
      </c>
      <c r="R152" s="201">
        <v>33524.575061916003</v>
      </c>
      <c r="S152" s="201">
        <v>36923.112969310998</v>
      </c>
      <c r="T152" s="313">
        <v>3583.3195045990001</v>
      </c>
    </row>
    <row r="153" spans="1:20" ht="12.95" customHeight="1">
      <c r="A153" s="140"/>
      <c r="B153" s="1431"/>
      <c r="C153" s="1431" t="s">
        <v>11</v>
      </c>
      <c r="D153" s="1431" t="s">
        <v>790</v>
      </c>
      <c r="E153" s="201">
        <v>115365.829295605</v>
      </c>
      <c r="F153" s="201">
        <v>122976.906372296</v>
      </c>
      <c r="G153" s="201">
        <v>142710.989962728</v>
      </c>
      <c r="H153" s="201">
        <v>12565.56367247</v>
      </c>
      <c r="I153" s="201">
        <v>24709.191312153998</v>
      </c>
      <c r="J153" s="201">
        <v>38015.901962994001</v>
      </c>
      <c r="K153" s="201">
        <v>50602.046176169999</v>
      </c>
      <c r="L153" s="201">
        <v>63275.401681080002</v>
      </c>
      <c r="M153" s="201">
        <v>76253.405869387003</v>
      </c>
      <c r="N153" s="201">
        <v>89175.846894590009</v>
      </c>
      <c r="O153" s="201">
        <v>102297.25444811099</v>
      </c>
      <c r="P153" s="201">
        <v>115569.511185713</v>
      </c>
      <c r="Q153" s="201">
        <v>128757.23792424799</v>
      </c>
      <c r="R153" s="201">
        <v>141505.65595698199</v>
      </c>
      <c r="S153" s="201">
        <v>155040.764620103</v>
      </c>
      <c r="T153" s="313">
        <v>14007.060535484999</v>
      </c>
    </row>
    <row r="154" spans="1:20" ht="12.95" customHeight="1">
      <c r="A154" s="140"/>
      <c r="B154" s="1431"/>
      <c r="C154" s="1431"/>
      <c r="D154" s="1433" t="s">
        <v>326</v>
      </c>
      <c r="E154" s="201">
        <v>114457.16381838</v>
      </c>
      <c r="F154" s="201">
        <v>122091.40350826501</v>
      </c>
      <c r="G154" s="201">
        <v>141365.34801973798</v>
      </c>
      <c r="H154" s="201">
        <v>12412.409586727001</v>
      </c>
      <c r="I154" s="201">
        <v>24407.960658043001</v>
      </c>
      <c r="J154" s="201">
        <v>37554.537423941001</v>
      </c>
      <c r="K154" s="201">
        <v>49992.676171707004</v>
      </c>
      <c r="L154" s="201">
        <v>62513.182188874998</v>
      </c>
      <c r="M154" s="201">
        <v>75341.299712477005</v>
      </c>
      <c r="N154" s="201">
        <v>88107.509882315993</v>
      </c>
      <c r="O154" s="201">
        <v>101072.773394277</v>
      </c>
      <c r="P154" s="201">
        <v>114216.68429353199</v>
      </c>
      <c r="Q154" s="201">
        <v>127253.33331334501</v>
      </c>
      <c r="R154" s="201">
        <v>139857.54288807401</v>
      </c>
      <c r="S154" s="201">
        <v>153221.33332738699</v>
      </c>
      <c r="T154" s="313">
        <v>13807.878516369999</v>
      </c>
    </row>
    <row r="155" spans="1:20" ht="12.95" customHeight="1">
      <c r="A155" s="140"/>
      <c r="B155" s="1431"/>
      <c r="C155" s="1431"/>
      <c r="D155" s="1433" t="s">
        <v>327</v>
      </c>
      <c r="E155" s="201">
        <v>908.6654772249999</v>
      </c>
      <c r="F155" s="201">
        <v>885.50286403099994</v>
      </c>
      <c r="G155" s="201">
        <v>1345.64194299</v>
      </c>
      <c r="H155" s="201">
        <v>153.154085743</v>
      </c>
      <c r="I155" s="201">
        <v>301.23065411099998</v>
      </c>
      <c r="J155" s="201">
        <v>461.36453905299999</v>
      </c>
      <c r="K155" s="201">
        <v>609.37000446299999</v>
      </c>
      <c r="L155" s="201">
        <v>762.21949220500005</v>
      </c>
      <c r="M155" s="201">
        <v>912.10615690999998</v>
      </c>
      <c r="N155" s="201">
        <v>1068.337012274</v>
      </c>
      <c r="O155" s="201">
        <v>1224.481053834</v>
      </c>
      <c r="P155" s="201">
        <v>1352.8268921809999</v>
      </c>
      <c r="Q155" s="201">
        <v>1503.9046109029998</v>
      </c>
      <c r="R155" s="201">
        <v>1648.1130689079998</v>
      </c>
      <c r="S155" s="201">
        <v>1819.4312927160001</v>
      </c>
      <c r="T155" s="313">
        <v>199.182019115</v>
      </c>
    </row>
    <row r="156" spans="1:20" ht="12.95" customHeight="1">
      <c r="A156" s="140"/>
      <c r="B156" s="1431"/>
      <c r="C156" s="1431" t="s">
        <v>98</v>
      </c>
      <c r="D156" s="1431" t="s">
        <v>328</v>
      </c>
      <c r="E156" s="201">
        <v>64627.614836629</v>
      </c>
      <c r="F156" s="201">
        <v>55687.249624887001</v>
      </c>
      <c r="G156" s="201">
        <v>69423.562192115001</v>
      </c>
      <c r="H156" s="201">
        <v>6274.5944613380007</v>
      </c>
      <c r="I156" s="201">
        <v>11882.845420083999</v>
      </c>
      <c r="J156" s="201">
        <v>17777.785666471998</v>
      </c>
      <c r="K156" s="201">
        <v>23704.417147239001</v>
      </c>
      <c r="L156" s="201">
        <v>30129.218019708002</v>
      </c>
      <c r="M156" s="201">
        <v>36268.546754202995</v>
      </c>
      <c r="N156" s="201">
        <v>42974.663612886994</v>
      </c>
      <c r="O156" s="201">
        <v>49209.284536218998</v>
      </c>
      <c r="P156" s="201">
        <v>55312.587645430001</v>
      </c>
      <c r="Q156" s="201">
        <v>61440.085800471003</v>
      </c>
      <c r="R156" s="201">
        <v>67284.126061916002</v>
      </c>
      <c r="S156" s="201">
        <v>73331.717441986999</v>
      </c>
      <c r="T156" s="313">
        <v>7324.5057623759994</v>
      </c>
    </row>
    <row r="157" spans="1:20" ht="12.95" customHeight="1">
      <c r="A157" s="140"/>
      <c r="B157" s="1431" t="s">
        <v>19</v>
      </c>
      <c r="C157" s="1432" t="s">
        <v>329</v>
      </c>
      <c r="D157" s="1432"/>
      <c r="E157" s="201">
        <v>112375.38549191901</v>
      </c>
      <c r="F157" s="201">
        <v>100834.36537625499</v>
      </c>
      <c r="G157" s="201">
        <v>138494.28845416399</v>
      </c>
      <c r="H157" s="201">
        <v>13184.770230258</v>
      </c>
      <c r="I157" s="201">
        <v>25434.842875651</v>
      </c>
      <c r="J157" s="201">
        <v>38500.748893043005</v>
      </c>
      <c r="K157" s="201">
        <v>51514.573566796003</v>
      </c>
      <c r="L157" s="201">
        <v>64923.987513954999</v>
      </c>
      <c r="M157" s="201">
        <v>78279.728141489002</v>
      </c>
      <c r="N157" s="201">
        <v>92508.233306438997</v>
      </c>
      <c r="O157" s="201">
        <v>106482.89494514301</v>
      </c>
      <c r="P157" s="201">
        <v>120279.925803878</v>
      </c>
      <c r="Q157" s="201">
        <v>134120.66144321801</v>
      </c>
      <c r="R157" s="201">
        <v>147463.07037228902</v>
      </c>
      <c r="S157" s="201">
        <v>161367.04823463201</v>
      </c>
      <c r="T157" s="313">
        <v>15867.615123475</v>
      </c>
    </row>
    <row r="158" spans="1:20" ht="12.95" customHeight="1">
      <c r="A158" s="140"/>
      <c r="B158" s="1431"/>
      <c r="C158" s="1431" t="s">
        <v>8</v>
      </c>
      <c r="D158" s="1431" t="s">
        <v>330</v>
      </c>
      <c r="E158" s="201">
        <v>2.7320992799999999</v>
      </c>
      <c r="F158" s="201">
        <v>368.77692241800003</v>
      </c>
      <c r="G158" s="201">
        <v>423.38126395299997</v>
      </c>
      <c r="H158" s="201">
        <v>17.51057205</v>
      </c>
      <c r="I158" s="201">
        <v>46.402427732999996</v>
      </c>
      <c r="J158" s="201">
        <v>90.065481691999992</v>
      </c>
      <c r="K158" s="201">
        <v>135.319890383</v>
      </c>
      <c r="L158" s="201">
        <v>201.30551819500002</v>
      </c>
      <c r="M158" s="201">
        <v>267.70651882999999</v>
      </c>
      <c r="N158" s="201">
        <v>318.31287134399997</v>
      </c>
      <c r="O158" s="201">
        <v>394.75546277500001</v>
      </c>
      <c r="P158" s="201">
        <v>498.46066413599999</v>
      </c>
      <c r="Q158" s="201">
        <v>560.23945786299998</v>
      </c>
      <c r="R158" s="201">
        <v>652.53359583199995</v>
      </c>
      <c r="S158" s="201">
        <v>722.77743957799998</v>
      </c>
      <c r="T158" s="313">
        <v>60.374636183999996</v>
      </c>
    </row>
    <row r="159" spans="1:20" ht="12.95" customHeight="1">
      <c r="A159" s="140"/>
      <c r="B159" s="1431"/>
      <c r="C159" s="1431" t="s">
        <v>9</v>
      </c>
      <c r="D159" s="1431" t="s">
        <v>331</v>
      </c>
      <c r="E159" s="201">
        <v>478.60280542499999</v>
      </c>
      <c r="F159" s="201">
        <v>712.40964254799997</v>
      </c>
      <c r="G159" s="201">
        <v>1713.5444167500002</v>
      </c>
      <c r="H159" s="201">
        <v>175.103033466</v>
      </c>
      <c r="I159" s="201">
        <v>351.69245654700001</v>
      </c>
      <c r="J159" s="201">
        <v>520.78033750399993</v>
      </c>
      <c r="K159" s="201">
        <v>706.59327763600004</v>
      </c>
      <c r="L159" s="201">
        <v>876.62250306800001</v>
      </c>
      <c r="M159" s="201">
        <v>1064.7952808530001</v>
      </c>
      <c r="N159" s="201">
        <v>1267.6944888800001</v>
      </c>
      <c r="O159" s="201">
        <v>1482.5154760529999</v>
      </c>
      <c r="P159" s="201">
        <v>1667.30458217</v>
      </c>
      <c r="Q159" s="201">
        <v>1883.5953293509999</v>
      </c>
      <c r="R159" s="201">
        <v>2081.6832202749997</v>
      </c>
      <c r="S159" s="201">
        <v>2253.5538057049998</v>
      </c>
      <c r="T159" s="313">
        <v>200.135520464</v>
      </c>
    </row>
    <row r="160" spans="1:20" ht="12.95" customHeight="1">
      <c r="A160" s="140"/>
      <c r="B160" s="1431"/>
      <c r="C160" s="1431" t="s">
        <v>10</v>
      </c>
      <c r="D160" s="1431" t="s">
        <v>332</v>
      </c>
      <c r="E160" s="201">
        <v>41874.669535239998</v>
      </c>
      <c r="F160" s="201">
        <v>38498.585249564996</v>
      </c>
      <c r="G160" s="201">
        <v>60651.039979816</v>
      </c>
      <c r="H160" s="201">
        <v>6005.8121452860005</v>
      </c>
      <c r="I160" s="201">
        <v>11642.400738965</v>
      </c>
      <c r="J160" s="201">
        <v>17726.804438177998</v>
      </c>
      <c r="K160" s="201">
        <v>23712.002057181999</v>
      </c>
      <c r="L160" s="201">
        <v>29778.375331471998</v>
      </c>
      <c r="M160" s="201">
        <v>35839.757888544998</v>
      </c>
      <c r="N160" s="201">
        <v>42148.062264927998</v>
      </c>
      <c r="O160" s="201">
        <v>48524.816930824003</v>
      </c>
      <c r="P160" s="201">
        <v>54851.578218112998</v>
      </c>
      <c r="Q160" s="201">
        <v>61124.458729500999</v>
      </c>
      <c r="R160" s="201">
        <v>67255.364881558999</v>
      </c>
      <c r="S160" s="201">
        <v>73808.802689117001</v>
      </c>
      <c r="T160" s="313">
        <v>7120.7219344810001</v>
      </c>
    </row>
    <row r="161" spans="1:20" ht="12.95" customHeight="1">
      <c r="A161" s="141"/>
      <c r="B161" s="1434"/>
      <c r="C161" s="1434"/>
      <c r="D161" s="1435" t="s">
        <v>333</v>
      </c>
      <c r="E161" s="201">
        <v>6389.548992731</v>
      </c>
      <c r="F161" s="201">
        <v>7522.3879839339997</v>
      </c>
      <c r="G161" s="201">
        <v>11756.761575965</v>
      </c>
      <c r="H161" s="201">
        <v>1257.9969968130001</v>
      </c>
      <c r="I161" s="201">
        <v>2385.7964003000002</v>
      </c>
      <c r="J161" s="201">
        <v>3630.2349068819999</v>
      </c>
      <c r="K161" s="201">
        <v>4827.5526982370002</v>
      </c>
      <c r="L161" s="201">
        <v>6043.1056846660003</v>
      </c>
      <c r="M161" s="201">
        <v>7266.5186700869999</v>
      </c>
      <c r="N161" s="201">
        <v>8523.8077460420009</v>
      </c>
      <c r="O161" s="201">
        <v>9767.0383626350012</v>
      </c>
      <c r="P161" s="201">
        <v>10965.158568364001</v>
      </c>
      <c r="Q161" s="201">
        <v>12230.345027363999</v>
      </c>
      <c r="R161" s="201">
        <v>13441.364063733001</v>
      </c>
      <c r="S161" s="201">
        <v>14821.187771592002</v>
      </c>
      <c r="T161" s="313">
        <v>1393.2569703409999</v>
      </c>
    </row>
    <row r="162" spans="1:20" ht="12.95" customHeight="1">
      <c r="A162" s="141"/>
      <c r="B162" s="1434"/>
      <c r="C162" s="1434"/>
      <c r="D162" s="1435" t="s">
        <v>334</v>
      </c>
      <c r="E162" s="201">
        <v>5565.9695333119998</v>
      </c>
      <c r="F162" s="201">
        <v>5166.4694474139997</v>
      </c>
      <c r="G162" s="201">
        <v>6865.1981786230008</v>
      </c>
      <c r="H162" s="201">
        <v>624.22285481999995</v>
      </c>
      <c r="I162" s="201">
        <v>1229.392996584</v>
      </c>
      <c r="J162" s="201">
        <v>1840.6464584289999</v>
      </c>
      <c r="K162" s="201">
        <v>2443.6388988570002</v>
      </c>
      <c r="L162" s="201">
        <v>3032.7696680650001</v>
      </c>
      <c r="M162" s="201">
        <v>3608.3035840370003</v>
      </c>
      <c r="N162" s="201">
        <v>4188.2842103900002</v>
      </c>
      <c r="O162" s="201">
        <v>4787.0365522490001</v>
      </c>
      <c r="P162" s="201">
        <v>5378.8456799260002</v>
      </c>
      <c r="Q162" s="201">
        <v>5989.0332141790004</v>
      </c>
      <c r="R162" s="201">
        <v>6572.0663393929999</v>
      </c>
      <c r="S162" s="201">
        <v>7220.3264909869995</v>
      </c>
      <c r="T162" s="313">
        <v>678.26265327700003</v>
      </c>
    </row>
    <row r="163" spans="1:20" ht="12.95" customHeight="1">
      <c r="A163" s="141"/>
      <c r="B163" s="1434"/>
      <c r="C163" s="1434"/>
      <c r="D163" s="1435" t="s">
        <v>335</v>
      </c>
      <c r="E163" s="201">
        <v>29919.151009197001</v>
      </c>
      <c r="F163" s="201">
        <v>25809.727818217001</v>
      </c>
      <c r="G163" s="201">
        <v>42029.080225227997</v>
      </c>
      <c r="H163" s="201">
        <v>4123.5922936529996</v>
      </c>
      <c r="I163" s="201">
        <v>8027.2113420810001</v>
      </c>
      <c r="J163" s="201">
        <v>12255.923072866999</v>
      </c>
      <c r="K163" s="201">
        <v>16440.810460088</v>
      </c>
      <c r="L163" s="201">
        <v>20702.499978741002</v>
      </c>
      <c r="M163" s="201">
        <v>24964.935634420999</v>
      </c>
      <c r="N163" s="201">
        <v>29435.970308495998</v>
      </c>
      <c r="O163" s="201">
        <v>33970.742015939999</v>
      </c>
      <c r="P163" s="201">
        <v>38507.573969822995</v>
      </c>
      <c r="Q163" s="201">
        <v>42905.080487957996</v>
      </c>
      <c r="R163" s="201">
        <v>47241.934478433002</v>
      </c>
      <c r="S163" s="201">
        <v>51767.288426538005</v>
      </c>
      <c r="T163" s="313">
        <v>5049.2023108630001</v>
      </c>
    </row>
    <row r="164" spans="1:20" ht="12.95" customHeight="1">
      <c r="A164" s="140"/>
      <c r="B164" s="1431"/>
      <c r="C164" s="1431" t="s">
        <v>11</v>
      </c>
      <c r="D164" s="1431" t="s">
        <v>336</v>
      </c>
      <c r="E164" s="201">
        <v>4251.8097645060006</v>
      </c>
      <c r="F164" s="201">
        <v>2967.046851003</v>
      </c>
      <c r="G164" s="201">
        <v>2869.8158743119998</v>
      </c>
      <c r="H164" s="201">
        <v>262.75745984100001</v>
      </c>
      <c r="I164" s="201">
        <v>533.06758268999999</v>
      </c>
      <c r="J164" s="201">
        <v>778.57129917300006</v>
      </c>
      <c r="K164" s="201">
        <v>990.609202912</v>
      </c>
      <c r="L164" s="201">
        <v>1201.528337835</v>
      </c>
      <c r="M164" s="201">
        <v>1440.3238704290002</v>
      </c>
      <c r="N164" s="201">
        <v>1669.7650682159999</v>
      </c>
      <c r="O164" s="201">
        <v>1921.44273127</v>
      </c>
      <c r="P164" s="201">
        <v>2207.282650954</v>
      </c>
      <c r="Q164" s="201">
        <v>2518.313886291</v>
      </c>
      <c r="R164" s="201">
        <v>2834.5332124199999</v>
      </c>
      <c r="S164" s="201">
        <v>3071.7151043809999</v>
      </c>
      <c r="T164" s="313">
        <v>300.36294915500002</v>
      </c>
    </row>
    <row r="165" spans="1:20" ht="12.95" customHeight="1">
      <c r="A165" s="140"/>
      <c r="B165" s="1431"/>
      <c r="C165" s="1431" t="s">
        <v>98</v>
      </c>
      <c r="D165" s="1431" t="s">
        <v>337</v>
      </c>
      <c r="E165" s="201">
        <v>3291.4013441920001</v>
      </c>
      <c r="F165" s="201">
        <v>4287.6121293209999</v>
      </c>
      <c r="G165" s="201">
        <v>6831.3554076909995</v>
      </c>
      <c r="H165" s="201">
        <v>640.54942894700002</v>
      </c>
      <c r="I165" s="201">
        <v>1246.3850826340001</v>
      </c>
      <c r="J165" s="201">
        <v>1884.191995682</v>
      </c>
      <c r="K165" s="201">
        <v>2540.2649364260001</v>
      </c>
      <c r="L165" s="201">
        <v>3212.1280254650001</v>
      </c>
      <c r="M165" s="201">
        <v>3879.2360795950003</v>
      </c>
      <c r="N165" s="201">
        <v>4555.7281775090005</v>
      </c>
      <c r="O165" s="201">
        <v>5213.6647773710001</v>
      </c>
      <c r="P165" s="201">
        <v>5855.6358203589998</v>
      </c>
      <c r="Q165" s="201">
        <v>6591.0855451369998</v>
      </c>
      <c r="R165" s="201">
        <v>7213.0052281449998</v>
      </c>
      <c r="S165" s="201">
        <v>7880.6137341399999</v>
      </c>
      <c r="T165" s="313">
        <v>719.00760001900005</v>
      </c>
    </row>
    <row r="166" spans="1:20" ht="12.95" customHeight="1">
      <c r="A166" s="140"/>
      <c r="B166" s="1431"/>
      <c r="C166" s="1431" t="s">
        <v>97</v>
      </c>
      <c r="D166" s="1431" t="s">
        <v>328</v>
      </c>
      <c r="E166" s="201">
        <v>62387.954992936</v>
      </c>
      <c r="F166" s="201">
        <v>53999.934581399997</v>
      </c>
      <c r="G166" s="201">
        <v>66005.151511642005</v>
      </c>
      <c r="H166" s="201">
        <v>6083.0375906680001</v>
      </c>
      <c r="I166" s="201">
        <v>11614.894587081999</v>
      </c>
      <c r="J166" s="201">
        <v>17500.335340813999</v>
      </c>
      <c r="K166" s="201">
        <v>23429.784202257</v>
      </c>
      <c r="L166" s="201">
        <v>29654.02779792</v>
      </c>
      <c r="M166" s="201">
        <v>35787.908503237006</v>
      </c>
      <c r="N166" s="201">
        <v>42548.670435562002</v>
      </c>
      <c r="O166" s="201">
        <v>48945.699566850002</v>
      </c>
      <c r="P166" s="201">
        <v>55199.663868145995</v>
      </c>
      <c r="Q166" s="201">
        <v>61442.968495075002</v>
      </c>
      <c r="R166" s="201">
        <v>67425.950234057993</v>
      </c>
      <c r="S166" s="201">
        <v>73629.585461711002</v>
      </c>
      <c r="T166" s="313">
        <v>7467.0124831720004</v>
      </c>
    </row>
    <row r="167" spans="1:20" ht="12.95" customHeight="1">
      <c r="A167" s="140"/>
      <c r="B167" s="1431"/>
      <c r="C167" s="1431" t="s">
        <v>125</v>
      </c>
      <c r="D167" s="1431" t="s">
        <v>338</v>
      </c>
      <c r="E167" s="201">
        <v>88.214950340000001</v>
      </c>
      <c r="F167" s="201">
        <v>0</v>
      </c>
      <c r="G167" s="201">
        <v>0</v>
      </c>
      <c r="H167" s="201">
        <v>0</v>
      </c>
      <c r="I167" s="201">
        <v>0</v>
      </c>
      <c r="J167" s="201">
        <v>0</v>
      </c>
      <c r="K167" s="201">
        <v>0</v>
      </c>
      <c r="L167" s="201">
        <v>0</v>
      </c>
      <c r="M167" s="201">
        <v>0</v>
      </c>
      <c r="N167" s="201">
        <v>0</v>
      </c>
      <c r="O167" s="201">
        <v>0</v>
      </c>
      <c r="P167" s="201">
        <v>0</v>
      </c>
      <c r="Q167" s="201">
        <v>0</v>
      </c>
      <c r="R167" s="201">
        <v>0</v>
      </c>
      <c r="S167" s="201">
        <v>0</v>
      </c>
      <c r="T167" s="313">
        <v>0</v>
      </c>
    </row>
    <row r="168" spans="1:20" ht="12.95" customHeight="1">
      <c r="A168" s="154" t="s">
        <v>204</v>
      </c>
      <c r="B168" s="1427" t="s">
        <v>339</v>
      </c>
      <c r="C168" s="1427"/>
      <c r="D168" s="1427"/>
      <c r="E168" s="839">
        <v>96504.738315998999</v>
      </c>
      <c r="F168" s="839">
        <v>107355.13101842001</v>
      </c>
      <c r="G168" s="839">
        <v>109188.677026663</v>
      </c>
      <c r="H168" s="839">
        <v>9028.1172957859999</v>
      </c>
      <c r="I168" s="839">
        <v>17741.514917062999</v>
      </c>
      <c r="J168" s="839">
        <v>27328.216900231</v>
      </c>
      <c r="K168" s="839">
        <v>36150.879036865001</v>
      </c>
      <c r="L168" s="839">
        <v>45079.416379358001</v>
      </c>
      <c r="M168" s="839">
        <v>54329.933868408996</v>
      </c>
      <c r="N168" s="839">
        <v>63469.289238026999</v>
      </c>
      <c r="O168" s="839">
        <v>72764.636335353003</v>
      </c>
      <c r="P168" s="839">
        <v>82277.585608442008</v>
      </c>
      <c r="Q168" s="839">
        <v>91666.943552981</v>
      </c>
      <c r="R168" s="839">
        <v>100720.509264932</v>
      </c>
      <c r="S168" s="839">
        <v>110211.267674911</v>
      </c>
      <c r="T168" s="943">
        <v>9504.4455989460002</v>
      </c>
    </row>
    <row r="169" spans="1:20" ht="12.95" customHeight="1">
      <c r="A169" s="154" t="s">
        <v>105</v>
      </c>
      <c r="B169" s="1427" t="s">
        <v>340</v>
      </c>
      <c r="C169" s="1427"/>
      <c r="D169" s="1427"/>
      <c r="E169" s="201"/>
      <c r="F169" s="201">
        <v>0</v>
      </c>
      <c r="G169" s="201"/>
      <c r="H169" s="201"/>
      <c r="I169" s="201"/>
      <c r="J169" s="201">
        <v>0</v>
      </c>
      <c r="K169" s="201">
        <v>0</v>
      </c>
      <c r="L169" s="201">
        <v>0</v>
      </c>
      <c r="M169" s="201">
        <v>0</v>
      </c>
      <c r="N169" s="201">
        <v>0</v>
      </c>
      <c r="O169" s="201">
        <v>0</v>
      </c>
      <c r="P169" s="201">
        <v>0</v>
      </c>
      <c r="Q169" s="201">
        <v>0</v>
      </c>
      <c r="R169" s="201">
        <v>0</v>
      </c>
      <c r="S169" s="201">
        <v>0</v>
      </c>
      <c r="T169" s="313">
        <v>0</v>
      </c>
    </row>
    <row r="170" spans="1:20" ht="12.95" customHeight="1">
      <c r="A170" s="140"/>
      <c r="B170" s="1431" t="s">
        <v>18</v>
      </c>
      <c r="C170" s="1432" t="s">
        <v>341</v>
      </c>
      <c r="D170" s="1432"/>
      <c r="E170" s="201">
        <v>55849.64291331901</v>
      </c>
      <c r="F170" s="201">
        <v>54585.945438092</v>
      </c>
      <c r="G170" s="201">
        <v>62282.399829032998</v>
      </c>
      <c r="H170" s="201">
        <v>6558.7429571430002</v>
      </c>
      <c r="I170" s="201">
        <v>11110.77604692</v>
      </c>
      <c r="J170" s="201">
        <v>16829.686725840002</v>
      </c>
      <c r="K170" s="201">
        <v>22656.934293294998</v>
      </c>
      <c r="L170" s="201">
        <v>29043.564275231001</v>
      </c>
      <c r="M170" s="201">
        <v>33900.769475314999</v>
      </c>
      <c r="N170" s="201">
        <v>38056.757495772996</v>
      </c>
      <c r="O170" s="201">
        <v>47307.98810753</v>
      </c>
      <c r="P170" s="201">
        <v>53268.391296337002</v>
      </c>
      <c r="Q170" s="201">
        <v>55652.224707857</v>
      </c>
      <c r="R170" s="201">
        <v>60818.350890023001</v>
      </c>
      <c r="S170" s="201">
        <v>70742.588561123004</v>
      </c>
      <c r="T170" s="313">
        <v>9570.7568756469991</v>
      </c>
    </row>
    <row r="171" spans="1:20" ht="24">
      <c r="A171" s="140"/>
      <c r="B171" s="1431"/>
      <c r="C171" s="1431" t="s">
        <v>8</v>
      </c>
      <c r="D171" s="1431" t="s">
        <v>342</v>
      </c>
      <c r="E171" s="201">
        <v>6475.7241363539997</v>
      </c>
      <c r="F171" s="201">
        <v>3184.546299357</v>
      </c>
      <c r="G171" s="201">
        <v>4176.3363918879995</v>
      </c>
      <c r="H171" s="201">
        <v>488.69257441899998</v>
      </c>
      <c r="I171" s="201">
        <v>868.18909247800002</v>
      </c>
      <c r="J171" s="201">
        <v>1222.9736691969999</v>
      </c>
      <c r="K171" s="201">
        <v>1202.5618085390001</v>
      </c>
      <c r="L171" s="201">
        <v>1617.055164889</v>
      </c>
      <c r="M171" s="201">
        <v>1858.9805330890001</v>
      </c>
      <c r="N171" s="201">
        <v>2419.4954369450002</v>
      </c>
      <c r="O171" s="201">
        <v>3352.9754904009997</v>
      </c>
      <c r="P171" s="201">
        <v>4239.8778788649997</v>
      </c>
      <c r="Q171" s="201">
        <v>4253.3151377240001</v>
      </c>
      <c r="R171" s="201">
        <v>4460.0031339560001</v>
      </c>
      <c r="S171" s="201">
        <v>4709.3016660089997</v>
      </c>
      <c r="T171" s="313">
        <v>799.68983635099994</v>
      </c>
    </row>
    <row r="172" spans="1:20" ht="24">
      <c r="A172" s="140"/>
      <c r="B172" s="1431"/>
      <c r="C172" s="1431" t="s">
        <v>9</v>
      </c>
      <c r="D172" s="1431" t="s">
        <v>788</v>
      </c>
      <c r="E172" s="201">
        <v>0</v>
      </c>
      <c r="F172" s="201">
        <v>0</v>
      </c>
      <c r="G172" s="201">
        <v>0</v>
      </c>
      <c r="H172" s="201">
        <v>0</v>
      </c>
      <c r="I172" s="201">
        <v>0</v>
      </c>
      <c r="J172" s="201">
        <v>0</v>
      </c>
      <c r="K172" s="201">
        <v>0</v>
      </c>
      <c r="L172" s="201">
        <v>0</v>
      </c>
      <c r="M172" s="201">
        <v>0</v>
      </c>
      <c r="N172" s="201">
        <v>0</v>
      </c>
      <c r="O172" s="201">
        <v>0</v>
      </c>
      <c r="P172" s="201">
        <v>114.23212274700001</v>
      </c>
      <c r="Q172" s="201">
        <v>116.484157981</v>
      </c>
      <c r="R172" s="201">
        <v>116.484157981</v>
      </c>
      <c r="S172" s="201">
        <v>116.484157981</v>
      </c>
      <c r="T172" s="313">
        <v>0</v>
      </c>
    </row>
    <row r="173" spans="1:20" ht="24">
      <c r="A173" s="140"/>
      <c r="B173" s="1431"/>
      <c r="C173" s="1431" t="s">
        <v>10</v>
      </c>
      <c r="D173" s="1431" t="s">
        <v>343</v>
      </c>
      <c r="E173" s="201">
        <v>0.41542028199999947</v>
      </c>
      <c r="F173" s="201">
        <v>0</v>
      </c>
      <c r="G173" s="201">
        <v>25.609087157000001</v>
      </c>
      <c r="H173" s="201">
        <v>3.9277540000000003E-3</v>
      </c>
      <c r="I173" s="201">
        <v>1</v>
      </c>
      <c r="J173" s="201">
        <v>0.49684624999999999</v>
      </c>
      <c r="K173" s="201">
        <v>8.4569440999999995E-2</v>
      </c>
      <c r="L173" s="201">
        <v>1</v>
      </c>
      <c r="M173" s="201">
        <v>0.377711293</v>
      </c>
      <c r="N173" s="201">
        <v>0.27413862999999999</v>
      </c>
      <c r="O173" s="201">
        <v>1.241552421</v>
      </c>
      <c r="P173" s="201">
        <v>1.1866544109999999</v>
      </c>
      <c r="Q173" s="201">
        <v>1.058774919</v>
      </c>
      <c r="R173" s="201">
        <v>1.4755105420000001</v>
      </c>
      <c r="S173" s="201">
        <v>1.505604873</v>
      </c>
      <c r="T173" s="313">
        <v>0</v>
      </c>
    </row>
    <row r="174" spans="1:20" ht="12.95" customHeight="1">
      <c r="A174" s="140"/>
      <c r="B174" s="1431"/>
      <c r="C174" s="1431" t="s">
        <v>11</v>
      </c>
      <c r="D174" s="1431" t="s">
        <v>344</v>
      </c>
      <c r="E174" s="201">
        <v>18769.913035802001</v>
      </c>
      <c r="F174" s="1439">
        <v>17694.081785459999</v>
      </c>
      <c r="G174" s="1438">
        <v>19553.211462017</v>
      </c>
      <c r="H174" s="1438">
        <v>2413.3913943449998</v>
      </c>
      <c r="I174" s="1438">
        <v>2996.207985303</v>
      </c>
      <c r="J174" s="1438">
        <v>4532.914055882</v>
      </c>
      <c r="K174" s="1438">
        <v>7150.4445635709999</v>
      </c>
      <c r="L174" s="1438">
        <v>10336.836006875001</v>
      </c>
      <c r="M174" s="1438">
        <v>11645.360391514001</v>
      </c>
      <c r="N174" s="1438">
        <v>12350.272632247001</v>
      </c>
      <c r="O174" s="1438">
        <v>18015.220714036001</v>
      </c>
      <c r="P174" s="1438">
        <v>19757.454912403999</v>
      </c>
      <c r="Q174" s="1438">
        <v>19578.124512712002</v>
      </c>
      <c r="R174" s="1438">
        <v>21112.416202177999</v>
      </c>
      <c r="S174" s="1438">
        <v>25086.583469232999</v>
      </c>
      <c r="T174" s="950">
        <v>4419.9437011669997</v>
      </c>
    </row>
    <row r="175" spans="1:20" ht="24">
      <c r="A175" s="140"/>
      <c r="B175" s="1431"/>
      <c r="C175" s="1431" t="s">
        <v>98</v>
      </c>
      <c r="D175" s="1431" t="s">
        <v>346</v>
      </c>
      <c r="E175" s="201">
        <v>17130.173593478001</v>
      </c>
      <c r="F175" s="201">
        <v>18693.171530177002</v>
      </c>
      <c r="G175" s="201">
        <v>20706.242082934001</v>
      </c>
      <c r="H175" s="201">
        <v>1597.6155929269999</v>
      </c>
      <c r="I175" s="201">
        <v>3417.9772420590002</v>
      </c>
      <c r="J175" s="201">
        <v>5771.8791037769997</v>
      </c>
      <c r="K175" s="201">
        <v>7381.4764652690001</v>
      </c>
      <c r="L175" s="201">
        <v>9027.7884774169997</v>
      </c>
      <c r="M175" s="201">
        <v>10763.349479922999</v>
      </c>
      <c r="N175" s="201">
        <v>13074.956556975001</v>
      </c>
      <c r="O175" s="201">
        <v>14597.642325782999</v>
      </c>
      <c r="P175" s="201">
        <v>16634.68231552</v>
      </c>
      <c r="Q175" s="201">
        <v>17831.817971946002</v>
      </c>
      <c r="R175" s="201">
        <v>19555.314763222999</v>
      </c>
      <c r="S175" s="201">
        <v>21396.630989557001</v>
      </c>
      <c r="T175" s="313">
        <v>1725.973539737</v>
      </c>
    </row>
    <row r="176" spans="1:20">
      <c r="A176" s="140"/>
      <c r="B176" s="1431"/>
      <c r="C176" s="1431" t="s">
        <v>97</v>
      </c>
      <c r="D176" s="1431" t="s">
        <v>347</v>
      </c>
      <c r="E176" s="201">
        <v>13473.416727403001</v>
      </c>
      <c r="F176" s="201">
        <v>15014.145823097999</v>
      </c>
      <c r="G176" s="201">
        <v>17821.000805036998</v>
      </c>
      <c r="H176" s="201">
        <v>2059.039467698</v>
      </c>
      <c r="I176" s="201">
        <v>3827.6535694270001</v>
      </c>
      <c r="J176" s="201">
        <v>5301.4230507339998</v>
      </c>
      <c r="K176" s="201">
        <v>6922.3668864749998</v>
      </c>
      <c r="L176" s="201">
        <v>8060.8078076500005</v>
      </c>
      <c r="M176" s="201">
        <v>9632.7013594960008</v>
      </c>
      <c r="N176" s="201">
        <v>10211.758730975998</v>
      </c>
      <c r="O176" s="201">
        <v>11340.908024889</v>
      </c>
      <c r="P176" s="201">
        <v>12520.95741239</v>
      </c>
      <c r="Q176" s="201">
        <v>13871.424152575</v>
      </c>
      <c r="R176" s="201">
        <v>15572.657122143</v>
      </c>
      <c r="S176" s="201">
        <v>19432.082673470002</v>
      </c>
      <c r="T176" s="313">
        <v>2625.1497983920003</v>
      </c>
    </row>
    <row r="177" spans="1:21" ht="12.95" customHeight="1">
      <c r="A177" s="140"/>
      <c r="B177" s="1431" t="s">
        <v>19</v>
      </c>
      <c r="C177" s="1432" t="s">
        <v>768</v>
      </c>
      <c r="D177" s="1432"/>
      <c r="E177" s="201">
        <v>119625.488178186</v>
      </c>
      <c r="F177" s="201">
        <v>118466.87434578199</v>
      </c>
      <c r="G177" s="201">
        <v>122760.91882777799</v>
      </c>
      <c r="H177" s="201">
        <v>11826.326988993</v>
      </c>
      <c r="I177" s="201">
        <v>21338.826991783</v>
      </c>
      <c r="J177" s="201">
        <v>31696.865079162002</v>
      </c>
      <c r="K177" s="201">
        <v>43767.931969812998</v>
      </c>
      <c r="L177" s="201">
        <v>54754.725953421002</v>
      </c>
      <c r="M177" s="201">
        <v>65469.774309831999</v>
      </c>
      <c r="N177" s="201">
        <v>72285.505128068005</v>
      </c>
      <c r="O177" s="201">
        <v>86146.409658108998</v>
      </c>
      <c r="P177" s="201">
        <v>96511.997019826988</v>
      </c>
      <c r="Q177" s="201">
        <v>105843.447385607</v>
      </c>
      <c r="R177" s="201">
        <v>116325.42643589301</v>
      </c>
      <c r="S177" s="201">
        <v>131012.68525094001</v>
      </c>
      <c r="T177" s="313">
        <v>14626.582797689</v>
      </c>
    </row>
    <row r="178" spans="1:21" ht="24">
      <c r="A178" s="140"/>
      <c r="B178" s="1431"/>
      <c r="C178" s="1431" t="s">
        <v>8</v>
      </c>
      <c r="D178" s="1431" t="s">
        <v>349</v>
      </c>
      <c r="E178" s="201">
        <v>488.08595331499998</v>
      </c>
      <c r="F178" s="201">
        <v>956.69021710300001</v>
      </c>
      <c r="G178" s="201">
        <v>249.82180905999999</v>
      </c>
      <c r="H178" s="201">
        <v>148.012096262</v>
      </c>
      <c r="I178" s="201">
        <v>233.91161485900003</v>
      </c>
      <c r="J178" s="201">
        <v>354.06536451399995</v>
      </c>
      <c r="K178" s="201">
        <v>904.00764065199996</v>
      </c>
      <c r="L178" s="201">
        <v>518.644093978</v>
      </c>
      <c r="M178" s="201">
        <v>613.32778347800001</v>
      </c>
      <c r="N178" s="201">
        <v>486.85413530599999</v>
      </c>
      <c r="O178" s="201">
        <v>352.433746337</v>
      </c>
      <c r="P178" s="201">
        <v>323.04687399600004</v>
      </c>
      <c r="Q178" s="201">
        <v>738.9481219700001</v>
      </c>
      <c r="R178" s="201">
        <v>824.69230038399996</v>
      </c>
      <c r="S178" s="201">
        <v>1168.242366277</v>
      </c>
      <c r="T178" s="313">
        <v>95.447046227000001</v>
      </c>
    </row>
    <row r="179" spans="1:21" ht="24">
      <c r="A179" s="140"/>
      <c r="B179" s="1431"/>
      <c r="C179" s="1431" t="s">
        <v>9</v>
      </c>
      <c r="D179" s="1431" t="s">
        <v>789</v>
      </c>
      <c r="E179" s="201">
        <v>0</v>
      </c>
      <c r="F179" s="201">
        <v>0</v>
      </c>
      <c r="G179" s="201">
        <v>0</v>
      </c>
      <c r="H179" s="201">
        <v>0</v>
      </c>
      <c r="I179" s="201">
        <v>0</v>
      </c>
      <c r="J179" s="201">
        <v>0</v>
      </c>
      <c r="K179" s="201">
        <v>0</v>
      </c>
      <c r="L179" s="201">
        <v>0</v>
      </c>
      <c r="M179" s="201">
        <v>0</v>
      </c>
      <c r="N179" s="201">
        <v>0</v>
      </c>
      <c r="O179" s="201">
        <v>0</v>
      </c>
      <c r="P179" s="201">
        <v>0</v>
      </c>
      <c r="Q179" s="201">
        <v>0</v>
      </c>
      <c r="R179" s="201">
        <v>0</v>
      </c>
      <c r="S179" s="201">
        <v>0</v>
      </c>
      <c r="T179" s="313">
        <v>0</v>
      </c>
    </row>
    <row r="180" spans="1:21" ht="24">
      <c r="A180" s="140"/>
      <c r="B180" s="1431"/>
      <c r="C180" s="1431" t="s">
        <v>10</v>
      </c>
      <c r="D180" s="1431" t="s">
        <v>351</v>
      </c>
      <c r="E180" s="847">
        <v>0.75498087000000003</v>
      </c>
      <c r="F180" s="847">
        <v>15.080560075999999</v>
      </c>
      <c r="G180" s="847">
        <v>0</v>
      </c>
      <c r="H180" s="201">
        <v>0</v>
      </c>
      <c r="I180" s="201">
        <v>0</v>
      </c>
      <c r="J180" s="201">
        <v>0</v>
      </c>
      <c r="K180" s="201">
        <v>0</v>
      </c>
      <c r="L180" s="201">
        <v>0</v>
      </c>
      <c r="M180" s="201">
        <v>0</v>
      </c>
      <c r="N180" s="201">
        <v>0</v>
      </c>
      <c r="O180" s="201">
        <v>0</v>
      </c>
      <c r="P180" s="201">
        <v>0</v>
      </c>
      <c r="Q180" s="201">
        <v>5.9983692999999998E-2</v>
      </c>
      <c r="R180" s="201">
        <v>0</v>
      </c>
      <c r="S180" s="201">
        <v>0</v>
      </c>
      <c r="T180" s="313">
        <v>2.8490840999999999E-2</v>
      </c>
    </row>
    <row r="181" spans="1:21" ht="12.95" customHeight="1">
      <c r="A181" s="140"/>
      <c r="B181" s="1431"/>
      <c r="C181" s="1431" t="s">
        <v>11</v>
      </c>
      <c r="D181" s="1431" t="s">
        <v>352</v>
      </c>
      <c r="E181" s="201">
        <v>15450.640634306001</v>
      </c>
      <c r="F181" s="201">
        <v>13011.591218353</v>
      </c>
      <c r="G181" s="1438">
        <v>16564.746473071002</v>
      </c>
      <c r="H181" s="1438">
        <v>2854.5744092599998</v>
      </c>
      <c r="I181" s="1438">
        <v>3539.9388077389999</v>
      </c>
      <c r="J181" s="1438">
        <v>5041.3378305210008</v>
      </c>
      <c r="K181" s="1438">
        <v>7800.9827767300003</v>
      </c>
      <c r="L181" s="1438">
        <v>10796.103106682</v>
      </c>
      <c r="M181" s="1438">
        <v>12436.664836226</v>
      </c>
      <c r="N181" s="1438">
        <v>11724.813268378999</v>
      </c>
      <c r="O181" s="1438">
        <v>16848.467896367001</v>
      </c>
      <c r="P181" s="1438">
        <v>18402.678759945997</v>
      </c>
      <c r="Q181" s="1438">
        <v>18712.057201894</v>
      </c>
      <c r="R181" s="1438">
        <v>19733.670653814002</v>
      </c>
      <c r="S181" s="1438">
        <v>23927.402820364001</v>
      </c>
      <c r="T181" s="950">
        <v>3836.536177817</v>
      </c>
    </row>
    <row r="182" spans="1:21">
      <c r="A182" s="140"/>
      <c r="B182" s="1431"/>
      <c r="C182" s="1431" t="s">
        <v>98</v>
      </c>
      <c r="D182" s="1431" t="s">
        <v>353</v>
      </c>
      <c r="E182" s="201">
        <v>43455.270249950001</v>
      </c>
      <c r="F182" s="1439">
        <v>37954.715188164999</v>
      </c>
      <c r="G182" s="1438">
        <v>35555.437971154999</v>
      </c>
      <c r="H182" s="1438">
        <v>2837.253247737</v>
      </c>
      <c r="I182" s="1438">
        <v>5529.6676559280004</v>
      </c>
      <c r="J182" s="1438">
        <v>7777.6732268780006</v>
      </c>
      <c r="K182" s="1438">
        <v>10493.231069623998</v>
      </c>
      <c r="L182" s="1438">
        <v>12366.820633175001</v>
      </c>
      <c r="M182" s="1438">
        <v>15166.699214609</v>
      </c>
      <c r="N182" s="1438">
        <v>16665.51774454</v>
      </c>
      <c r="O182" s="1438">
        <v>19029.593015464998</v>
      </c>
      <c r="P182" s="1438">
        <v>20987.632069736999</v>
      </c>
      <c r="Q182" s="1438">
        <v>23236.557566595002</v>
      </c>
      <c r="R182" s="1438">
        <v>25879.496225013001</v>
      </c>
      <c r="S182" s="1438">
        <v>28801.247018136</v>
      </c>
      <c r="T182" s="950">
        <v>4094.999425</v>
      </c>
    </row>
    <row r="183" spans="1:21" ht="24">
      <c r="A183" s="142"/>
      <c r="B183" s="1441"/>
      <c r="C183" s="1431" t="s">
        <v>97</v>
      </c>
      <c r="D183" s="1431" t="s">
        <v>354</v>
      </c>
      <c r="E183" s="201">
        <v>1733.4512509430001</v>
      </c>
      <c r="F183" s="201">
        <v>2107.0195914739998</v>
      </c>
      <c r="G183" s="201">
        <v>2333.4312907059998</v>
      </c>
      <c r="H183" s="201">
        <v>264.09953604999998</v>
      </c>
      <c r="I183" s="201">
        <v>524.19039041099995</v>
      </c>
      <c r="J183" s="201">
        <v>699.68331285600004</v>
      </c>
      <c r="K183" s="201">
        <v>922.53322899600005</v>
      </c>
      <c r="L183" s="201">
        <v>1226.1982228420002</v>
      </c>
      <c r="M183" s="201">
        <v>1469.551791485</v>
      </c>
      <c r="N183" s="201">
        <v>1740.8027381500001</v>
      </c>
      <c r="O183" s="201">
        <v>1952.983024808</v>
      </c>
      <c r="P183" s="201">
        <v>2199.2380911559999</v>
      </c>
      <c r="Q183" s="201">
        <v>2384.6136170760001</v>
      </c>
      <c r="R183" s="201">
        <v>2639.9186304760001</v>
      </c>
      <c r="S183" s="201">
        <v>2695.7343893120001</v>
      </c>
      <c r="T183" s="313">
        <v>217.65723232599998</v>
      </c>
    </row>
    <row r="184" spans="1:21" ht="13.5" customHeight="1">
      <c r="A184" s="142"/>
      <c r="B184" s="1441"/>
      <c r="C184" s="1431" t="s">
        <v>125</v>
      </c>
      <c r="D184" s="1431" t="s">
        <v>347</v>
      </c>
      <c r="E184" s="201">
        <v>58497.285108801996</v>
      </c>
      <c r="F184" s="201">
        <v>64421.777570610997</v>
      </c>
      <c r="G184" s="201">
        <v>68057.481283785994</v>
      </c>
      <c r="H184" s="201">
        <v>5722.3876996839999</v>
      </c>
      <c r="I184" s="201">
        <v>11511.118522845998</v>
      </c>
      <c r="J184" s="201">
        <v>17824.105344393</v>
      </c>
      <c r="K184" s="201">
        <v>23647.177253810998</v>
      </c>
      <c r="L184" s="201">
        <v>29846.959896744</v>
      </c>
      <c r="M184" s="201">
        <v>35783.530684033998</v>
      </c>
      <c r="N184" s="201">
        <v>41667.517241693</v>
      </c>
      <c r="O184" s="201">
        <v>47962.931975132</v>
      </c>
      <c r="P184" s="201">
        <v>54599.401224992005</v>
      </c>
      <c r="Q184" s="201">
        <v>60771.210894379001</v>
      </c>
      <c r="R184" s="201">
        <v>67247.648626205992</v>
      </c>
      <c r="S184" s="201">
        <v>74420.058656851004</v>
      </c>
      <c r="T184" s="313">
        <v>6381.9144254780003</v>
      </c>
    </row>
    <row r="185" spans="1:21" ht="12.6" customHeight="1">
      <c r="A185" s="939" t="s">
        <v>205</v>
      </c>
      <c r="B185" s="1427" t="s">
        <v>355</v>
      </c>
      <c r="C185" s="1427"/>
      <c r="D185" s="1427"/>
      <c r="E185" s="201">
        <v>32728.893051131978</v>
      </c>
      <c r="F185" s="201">
        <v>43474.202110730002</v>
      </c>
      <c r="G185" s="201">
        <v>48710.158027917998</v>
      </c>
      <c r="H185" s="201">
        <v>3760.5332639359999</v>
      </c>
      <c r="I185" s="201">
        <v>7513.4639722000002</v>
      </c>
      <c r="J185" s="201">
        <v>12461.038546909</v>
      </c>
      <c r="K185" s="201">
        <v>15039.881360346999</v>
      </c>
      <c r="L185" s="201">
        <v>19368.254701168</v>
      </c>
      <c r="M185" s="201">
        <v>22760.929033892</v>
      </c>
      <c r="N185" s="201">
        <v>29240.541605732004</v>
      </c>
      <c r="O185" s="201">
        <v>33926.214784773998</v>
      </c>
      <c r="P185" s="201">
        <v>39033.979884952001</v>
      </c>
      <c r="Q185" s="201">
        <v>41475.720875230996</v>
      </c>
      <c r="R185" s="201">
        <v>45213.433719061999</v>
      </c>
      <c r="S185" s="201">
        <v>49941.170985093995</v>
      </c>
      <c r="T185" s="313">
        <v>4448.6196769039998</v>
      </c>
    </row>
    <row r="186" spans="1:21" ht="12.95" customHeight="1">
      <c r="A186" s="939" t="s">
        <v>206</v>
      </c>
      <c r="B186" s="1427" t="s">
        <v>356</v>
      </c>
      <c r="C186" s="1427"/>
      <c r="D186" s="1427"/>
      <c r="E186" s="201">
        <v>10817.067791164001</v>
      </c>
      <c r="F186" s="201">
        <v>21721.445633904998</v>
      </c>
      <c r="G186" s="201">
        <v>36670.293321705998</v>
      </c>
      <c r="H186" s="201">
        <v>3742.0438049929999</v>
      </c>
      <c r="I186" s="201">
        <v>7177.1052963340007</v>
      </c>
      <c r="J186" s="201">
        <v>10762.813102433</v>
      </c>
      <c r="K186" s="201">
        <v>15108.523534013</v>
      </c>
      <c r="L186" s="201">
        <v>18906.632796134003</v>
      </c>
      <c r="M186" s="201">
        <v>23145.342352828</v>
      </c>
      <c r="N186" s="201">
        <v>26392.318207179</v>
      </c>
      <c r="O186" s="201">
        <v>32639.854391526998</v>
      </c>
      <c r="P186" s="201">
        <v>37258.725719241003</v>
      </c>
      <c r="Q186" s="201">
        <v>43749.677003103003</v>
      </c>
      <c r="R186" s="201">
        <v>47639.350514764999</v>
      </c>
      <c r="S186" s="201">
        <v>52252.041074253997</v>
      </c>
      <c r="T186" s="313">
        <v>6315.1094720109995</v>
      </c>
    </row>
    <row r="187" spans="1:21" ht="12.95" customHeight="1">
      <c r="A187" s="939" t="s">
        <v>207</v>
      </c>
      <c r="B187" s="1427" t="s">
        <v>357</v>
      </c>
      <c r="C187" s="1427"/>
      <c r="D187" s="1427"/>
      <c r="E187" s="201">
        <v>10362.423901626</v>
      </c>
      <c r="F187" s="201">
        <v>21746.295556656998</v>
      </c>
      <c r="G187" s="201">
        <v>36676.614978451995</v>
      </c>
      <c r="H187" s="859">
        <v>3276.7675408689997</v>
      </c>
      <c r="I187" s="859">
        <v>6326.3405047259994</v>
      </c>
      <c r="J187" s="859">
        <v>9772.6024802049997</v>
      </c>
      <c r="K187" s="859">
        <v>13602.947608765</v>
      </c>
      <c r="L187" s="859">
        <v>17389.524211482003</v>
      </c>
      <c r="M187" s="859">
        <v>20911.687700545997</v>
      </c>
      <c r="N187" s="859">
        <v>25560.184992717001</v>
      </c>
      <c r="O187" s="859">
        <v>32316.025937974999</v>
      </c>
      <c r="P187" s="859">
        <v>37046.080715276999</v>
      </c>
      <c r="Q187" s="859">
        <v>42210.480433455996</v>
      </c>
      <c r="R187" s="859">
        <v>46308.738230039002</v>
      </c>
      <c r="S187" s="859">
        <v>50699.963177207996</v>
      </c>
      <c r="T187" s="951">
        <v>6522.3757815610006</v>
      </c>
    </row>
    <row r="188" spans="1:21" ht="12.95" customHeight="1">
      <c r="A188" s="939" t="s">
        <v>208</v>
      </c>
      <c r="B188" s="1427" t="s">
        <v>358</v>
      </c>
      <c r="C188" s="1427"/>
      <c r="D188" s="1427"/>
      <c r="E188" s="201">
        <v>454.64388953799994</v>
      </c>
      <c r="F188" s="201">
        <v>-24.849922751999998</v>
      </c>
      <c r="G188" s="859">
        <v>-6.3216567460000022</v>
      </c>
      <c r="H188" s="201">
        <v>465.27626412400002</v>
      </c>
      <c r="I188" s="201">
        <v>850.764791608</v>
      </c>
      <c r="J188" s="201">
        <v>990.21062222800015</v>
      </c>
      <c r="K188" s="201">
        <v>1505.575925248</v>
      </c>
      <c r="L188" s="201">
        <v>1517.108584652</v>
      </c>
      <c r="M188" s="201">
        <v>2233.6546522819999</v>
      </c>
      <c r="N188" s="201">
        <v>832.13321446200007</v>
      </c>
      <c r="O188" s="201">
        <v>323.82845355199998</v>
      </c>
      <c r="P188" s="201">
        <v>212.64500396399998</v>
      </c>
      <c r="Q188" s="201">
        <v>1539.1965696469999</v>
      </c>
      <c r="R188" s="201">
        <v>1330.6122847259999</v>
      </c>
      <c r="S188" s="201">
        <v>1552.0778970460001</v>
      </c>
      <c r="T188" s="313">
        <v>-207.26630954999999</v>
      </c>
      <c r="U188" s="147"/>
    </row>
    <row r="189" spans="1:21" ht="12.95" customHeight="1">
      <c r="A189" s="939" t="s">
        <v>106</v>
      </c>
      <c r="B189" s="1427" t="s">
        <v>359</v>
      </c>
      <c r="C189" s="1427"/>
      <c r="D189" s="1427"/>
      <c r="E189" s="201">
        <v>33297.538038808998</v>
      </c>
      <c r="F189" s="201">
        <v>43449.352187978002</v>
      </c>
      <c r="G189" s="201">
        <v>48703.836371172001</v>
      </c>
      <c r="H189" s="201">
        <v>4225.80952806</v>
      </c>
      <c r="I189" s="201">
        <v>8364.2287638079997</v>
      </c>
      <c r="J189" s="201">
        <v>13451.249169137001</v>
      </c>
      <c r="K189" s="201">
        <v>16545.457285594999</v>
      </c>
      <c r="L189" s="201">
        <v>20885.36328582</v>
      </c>
      <c r="M189" s="201">
        <v>24994.583686173999</v>
      </c>
      <c r="N189" s="201">
        <v>30072.674820194003</v>
      </c>
      <c r="O189" s="201">
        <v>34250.043238325998</v>
      </c>
      <c r="P189" s="201">
        <v>39246.624888915998</v>
      </c>
      <c r="Q189" s="201">
        <v>43014.917444877996</v>
      </c>
      <c r="R189" s="201">
        <v>46544.046003788004</v>
      </c>
      <c r="S189" s="201">
        <v>51493.248882139997</v>
      </c>
      <c r="T189" s="313">
        <v>4241.3533673539996</v>
      </c>
    </row>
    <row r="190" spans="1:21" ht="12.95" customHeight="1">
      <c r="A190" s="939" t="s">
        <v>209</v>
      </c>
      <c r="B190" s="1427" t="s">
        <v>360</v>
      </c>
      <c r="C190" s="1427"/>
      <c r="D190" s="1427"/>
      <c r="E190" s="201">
        <v>12158.339127132</v>
      </c>
      <c r="F190" s="201">
        <v>15390.875078892999</v>
      </c>
      <c r="G190" s="201">
        <v>16369.420066893999</v>
      </c>
      <c r="H190" s="201">
        <v>0</v>
      </c>
      <c r="I190" s="201">
        <v>0</v>
      </c>
      <c r="J190" s="201">
        <v>0</v>
      </c>
      <c r="K190" s="201">
        <v>0</v>
      </c>
      <c r="L190" s="201">
        <v>0</v>
      </c>
      <c r="M190" s="201">
        <v>0</v>
      </c>
      <c r="N190" s="201">
        <v>0</v>
      </c>
      <c r="O190" s="201">
        <v>0</v>
      </c>
      <c r="P190" s="201">
        <v>0</v>
      </c>
      <c r="Q190" s="201">
        <v>0</v>
      </c>
      <c r="R190" s="201">
        <v>0</v>
      </c>
      <c r="S190" s="201">
        <v>16689.277206024999</v>
      </c>
      <c r="T190" s="313">
        <v>0</v>
      </c>
    </row>
    <row r="191" spans="1:21" ht="12.95" customHeight="1">
      <c r="A191" s="939" t="s">
        <v>210</v>
      </c>
      <c r="B191" s="1427" t="s">
        <v>361</v>
      </c>
      <c r="C191" s="1427"/>
      <c r="D191" s="1427"/>
      <c r="E191" s="201">
        <v>12158.339091544</v>
      </c>
      <c r="F191" s="201">
        <v>15380.003439774</v>
      </c>
      <c r="G191" s="201">
        <v>16316.596476592</v>
      </c>
      <c r="H191" s="201">
        <v>0</v>
      </c>
      <c r="I191" s="201">
        <v>0</v>
      </c>
      <c r="J191" s="201">
        <v>0</v>
      </c>
      <c r="K191" s="201">
        <v>0</v>
      </c>
      <c r="L191" s="201">
        <v>0</v>
      </c>
      <c r="M191" s="201">
        <v>0</v>
      </c>
      <c r="N191" s="201">
        <v>0</v>
      </c>
      <c r="O191" s="201">
        <v>0</v>
      </c>
      <c r="P191" s="201">
        <v>0</v>
      </c>
      <c r="Q191" s="201">
        <v>0</v>
      </c>
      <c r="R191" s="201">
        <v>0</v>
      </c>
      <c r="S191" s="201">
        <v>16689.277206514002</v>
      </c>
      <c r="T191" s="313">
        <v>0</v>
      </c>
    </row>
    <row r="192" spans="1:21" s="33" customFormat="1" ht="25.15" customHeight="1" thickBot="1">
      <c r="A192" s="288" t="s">
        <v>211</v>
      </c>
      <c r="B192" s="1209" t="s">
        <v>362</v>
      </c>
      <c r="C192" s="1209"/>
      <c r="D192" s="1209"/>
      <c r="E192" s="603">
        <v>26279.112456366998</v>
      </c>
      <c r="F192" s="603">
        <v>34416.548671626995</v>
      </c>
      <c r="G192" s="603">
        <v>38699.933551738999</v>
      </c>
      <c r="H192" s="603">
        <v>3332.3120096279999</v>
      </c>
      <c r="I192" s="603">
        <v>6623.6506580389996</v>
      </c>
      <c r="J192" s="603">
        <v>10706.631223879</v>
      </c>
      <c r="K192" s="603">
        <v>13238.817502475998</v>
      </c>
      <c r="L192" s="603">
        <v>16636.968576675001</v>
      </c>
      <c r="M192" s="603">
        <v>19817.472816918002</v>
      </c>
      <c r="N192" s="603">
        <v>23989.331872871997</v>
      </c>
      <c r="O192" s="603">
        <v>27187.620640069003</v>
      </c>
      <c r="P192" s="603">
        <v>30978.744490576002</v>
      </c>
      <c r="Q192" s="603">
        <v>34071.112901145003</v>
      </c>
      <c r="R192" s="603">
        <v>36841.896520763003</v>
      </c>
      <c r="S192" s="603">
        <v>40811.306089339996</v>
      </c>
      <c r="T192" s="604">
        <v>3342.5060386599998</v>
      </c>
    </row>
    <row r="193" spans="1:20" ht="75" customHeight="1">
      <c r="A193" s="1200" t="s">
        <v>737</v>
      </c>
      <c r="B193" s="1201"/>
      <c r="C193" s="1201"/>
      <c r="D193" s="1201"/>
      <c r="E193" s="1201"/>
      <c r="F193" s="1201"/>
      <c r="G193" s="1201"/>
      <c r="H193" s="1201"/>
      <c r="I193" s="1201"/>
      <c r="J193" s="1201"/>
      <c r="K193" s="1201"/>
      <c r="L193" s="1201"/>
      <c r="M193" s="1201"/>
      <c r="N193" s="1201"/>
      <c r="O193" s="1201"/>
      <c r="P193" s="1201"/>
      <c r="Q193" s="1201"/>
      <c r="R193" s="1201"/>
      <c r="S193" s="1201"/>
      <c r="T193" s="1202"/>
    </row>
    <row r="194" spans="1:20" ht="22.35" customHeight="1">
      <c r="A194" s="1210" t="s">
        <v>93</v>
      </c>
      <c r="B194" s="1429"/>
      <c r="C194" s="1429"/>
      <c r="D194" s="1429"/>
      <c r="E194" s="1208">
        <v>2021</v>
      </c>
      <c r="F194" s="1430">
        <v>2022</v>
      </c>
      <c r="G194" s="1208">
        <v>2023</v>
      </c>
      <c r="H194" s="1208">
        <v>2024</v>
      </c>
      <c r="I194" s="1208"/>
      <c r="J194" s="1208"/>
      <c r="K194" s="1208"/>
      <c r="L194" s="1208"/>
      <c r="M194" s="1208"/>
      <c r="N194" s="1208"/>
      <c r="O194" s="1208"/>
      <c r="P194" s="1208"/>
      <c r="Q194" s="1208"/>
      <c r="R194" s="1208"/>
      <c r="S194" s="1208"/>
      <c r="T194" s="1130">
        <v>2025</v>
      </c>
    </row>
    <row r="195" spans="1:20" ht="22.35" customHeight="1">
      <c r="A195" s="1210"/>
      <c r="B195" s="1429"/>
      <c r="C195" s="1429"/>
      <c r="D195" s="1429"/>
      <c r="E195" s="1430"/>
      <c r="F195" s="1430"/>
      <c r="G195" s="1208"/>
      <c r="H195" s="791" t="s">
        <v>0</v>
      </c>
      <c r="I195" s="791" t="s">
        <v>1</v>
      </c>
      <c r="J195" s="791" t="s">
        <v>2</v>
      </c>
      <c r="K195" s="791" t="s">
        <v>3</v>
      </c>
      <c r="L195" s="791" t="s">
        <v>4</v>
      </c>
      <c r="M195" s="791" t="s">
        <v>5</v>
      </c>
      <c r="N195" s="791" t="s">
        <v>6</v>
      </c>
      <c r="O195" s="791" t="s">
        <v>267</v>
      </c>
      <c r="P195" s="791" t="s">
        <v>7</v>
      </c>
      <c r="Q195" s="791" t="s">
        <v>13</v>
      </c>
      <c r="R195" s="861" t="s">
        <v>14</v>
      </c>
      <c r="S195" s="861" t="s">
        <v>15</v>
      </c>
      <c r="T195" s="945" t="s">
        <v>0</v>
      </c>
    </row>
    <row r="196" spans="1:20" ht="12.6" customHeight="1">
      <c r="A196" s="311" t="s">
        <v>99</v>
      </c>
      <c r="B196" s="1427" t="s">
        <v>363</v>
      </c>
      <c r="C196" s="1427"/>
      <c r="D196" s="1427"/>
      <c r="E196" s="309"/>
      <c r="F196" s="309"/>
      <c r="G196" s="309"/>
      <c r="H196" s="309"/>
      <c r="I196" s="309"/>
      <c r="J196" s="309"/>
      <c r="K196" s="309"/>
      <c r="L196" s="309"/>
      <c r="M196" s="309"/>
      <c r="N196" s="309"/>
      <c r="O196" s="309"/>
      <c r="P196" s="309"/>
      <c r="Q196" s="309"/>
      <c r="R196" s="309"/>
      <c r="S196" s="309"/>
      <c r="T196" s="949"/>
    </row>
    <row r="197" spans="1:20" ht="12.6" customHeight="1">
      <c r="A197" s="140"/>
      <c r="B197" s="1431" t="s">
        <v>100</v>
      </c>
      <c r="C197" s="1432" t="s">
        <v>321</v>
      </c>
      <c r="D197" s="1432"/>
      <c r="E197" s="838">
        <v>324754.57437906699</v>
      </c>
      <c r="F197" s="838">
        <v>353576.70263917698</v>
      </c>
      <c r="G197" s="838">
        <v>415241.27505941002</v>
      </c>
      <c r="H197" s="838">
        <v>46551.480644048002</v>
      </c>
      <c r="I197" s="838">
        <v>80380.913241807997</v>
      </c>
      <c r="J197" s="838">
        <v>117603.361785841</v>
      </c>
      <c r="K197" s="838">
        <v>153367.56450040499</v>
      </c>
      <c r="L197" s="838">
        <v>189641.507711468</v>
      </c>
      <c r="M197" s="838">
        <v>226431.86000667899</v>
      </c>
      <c r="N197" s="838">
        <v>264480.87554505398</v>
      </c>
      <c r="O197" s="838">
        <v>302413.19069697399</v>
      </c>
      <c r="P197" s="838">
        <v>339584.25298565498</v>
      </c>
      <c r="Q197" s="838">
        <v>378225.24918691698</v>
      </c>
      <c r="R197" s="838">
        <v>415529.42593930801</v>
      </c>
      <c r="S197" s="838">
        <v>456398.15762873902</v>
      </c>
      <c r="T197" s="944">
        <v>47376.661164643003</v>
      </c>
    </row>
    <row r="198" spans="1:20" ht="12" customHeight="1">
      <c r="A198" s="140"/>
      <c r="B198" s="1431"/>
      <c r="C198" s="1431" t="s">
        <v>8</v>
      </c>
      <c r="D198" s="1431" t="s">
        <v>322</v>
      </c>
      <c r="E198" s="838">
        <v>2535.3576512519999</v>
      </c>
      <c r="F198" s="838">
        <v>3967.1631277179999</v>
      </c>
      <c r="G198" s="838">
        <v>5113.7001892219996</v>
      </c>
      <c r="H198" s="838">
        <v>450.34414944500003</v>
      </c>
      <c r="I198" s="838">
        <v>827.39419133399997</v>
      </c>
      <c r="J198" s="838">
        <v>1181.6042614759999</v>
      </c>
      <c r="K198" s="838">
        <v>1435.0941598659999</v>
      </c>
      <c r="L198" s="838">
        <v>2003.1819866599999</v>
      </c>
      <c r="M198" s="838">
        <v>2029.7336043800001</v>
      </c>
      <c r="N198" s="838">
        <v>2272.1137528270001</v>
      </c>
      <c r="O198" s="838">
        <v>2585.4517266419998</v>
      </c>
      <c r="P198" s="838">
        <v>2956.3467026919998</v>
      </c>
      <c r="Q198" s="838">
        <v>3352.0090413200001</v>
      </c>
      <c r="R198" s="838">
        <v>3697.941322912</v>
      </c>
      <c r="S198" s="838">
        <v>4040.8926485070001</v>
      </c>
      <c r="T198" s="944">
        <v>348.81487900899998</v>
      </c>
    </row>
    <row r="199" spans="1:20" ht="12" customHeight="1">
      <c r="A199" s="140"/>
      <c r="B199" s="1431"/>
      <c r="C199" s="1431" t="s">
        <v>9</v>
      </c>
      <c r="D199" s="1431" t="s">
        <v>323</v>
      </c>
      <c r="E199" s="838">
        <v>1065.2084878349999</v>
      </c>
      <c r="F199" s="838">
        <v>3147.4575639260001</v>
      </c>
      <c r="G199" s="838">
        <v>6171.6582968860002</v>
      </c>
      <c r="H199" s="838">
        <v>638.63338063900005</v>
      </c>
      <c r="I199" s="838">
        <v>1146.860585917</v>
      </c>
      <c r="J199" s="838">
        <v>1758.0101169259999</v>
      </c>
      <c r="K199" s="838">
        <v>2392.3450905119998</v>
      </c>
      <c r="L199" s="838">
        <v>3087.4775317610001</v>
      </c>
      <c r="M199" s="838">
        <v>3741.4779703610002</v>
      </c>
      <c r="N199" s="838">
        <v>4333.4911316139996</v>
      </c>
      <c r="O199" s="838">
        <v>4936.5766502070001</v>
      </c>
      <c r="P199" s="838">
        <v>5483.4578069150002</v>
      </c>
      <c r="Q199" s="838">
        <v>6097.509744172</v>
      </c>
      <c r="R199" s="838">
        <v>6651.4208360399998</v>
      </c>
      <c r="S199" s="838">
        <v>7258.4485727949996</v>
      </c>
      <c r="T199" s="944">
        <v>520.84313322800006</v>
      </c>
    </row>
    <row r="200" spans="1:20" s="33" customFormat="1" ht="12" customHeight="1">
      <c r="A200" s="140"/>
      <c r="B200" s="1431"/>
      <c r="C200" s="1431" t="s">
        <v>10</v>
      </c>
      <c r="D200" s="1431" t="s">
        <v>324</v>
      </c>
      <c r="E200" s="838">
        <v>40317.905562961998</v>
      </c>
      <c r="F200" s="838">
        <v>45441.321591929001</v>
      </c>
      <c r="G200" s="838">
        <v>50791.568927045999</v>
      </c>
      <c r="H200" s="838">
        <v>4871.5136446289998</v>
      </c>
      <c r="I200" s="838">
        <v>9406.2999302730004</v>
      </c>
      <c r="J200" s="838">
        <v>14132.5283423</v>
      </c>
      <c r="K200" s="838">
        <v>18561.655630338999</v>
      </c>
      <c r="L200" s="838">
        <v>22493.308640183001</v>
      </c>
      <c r="M200" s="838">
        <v>27087.571828881999</v>
      </c>
      <c r="N200" s="838">
        <v>31923.745760668</v>
      </c>
      <c r="O200" s="838">
        <v>36648.365855194999</v>
      </c>
      <c r="P200" s="838">
        <v>41232.519305168003</v>
      </c>
      <c r="Q200" s="838">
        <v>45885.463320162002</v>
      </c>
      <c r="R200" s="838">
        <v>50472.240158840999</v>
      </c>
      <c r="S200" s="838">
        <v>57751.374506838001</v>
      </c>
      <c r="T200" s="944">
        <v>4927.0520137269996</v>
      </c>
    </row>
    <row r="201" spans="1:20" ht="12.95" customHeight="1">
      <c r="A201" s="140"/>
      <c r="B201" s="1431"/>
      <c r="C201" s="1431" t="s">
        <v>11</v>
      </c>
      <c r="D201" s="1431" t="s">
        <v>790</v>
      </c>
      <c r="E201" s="838">
        <v>253932.99101943799</v>
      </c>
      <c r="F201" s="838">
        <v>271205.213452116</v>
      </c>
      <c r="G201" s="838">
        <v>313169.17148574098</v>
      </c>
      <c r="H201" s="838">
        <v>35118.709875423003</v>
      </c>
      <c r="I201" s="838">
        <v>62011.294697928002</v>
      </c>
      <c r="J201" s="838">
        <v>91450.542980480997</v>
      </c>
      <c r="K201" s="838">
        <v>119174.123433035</v>
      </c>
      <c r="L201" s="838">
        <v>147068.29190509801</v>
      </c>
      <c r="M201" s="838">
        <v>175735.07350003</v>
      </c>
      <c r="N201" s="838">
        <v>205348.96055286401</v>
      </c>
      <c r="O201" s="838">
        <v>234500.76644793499</v>
      </c>
      <c r="P201" s="838">
        <v>264377.70812015899</v>
      </c>
      <c r="Q201" s="838">
        <v>294765.568062887</v>
      </c>
      <c r="R201" s="838">
        <v>323910.292902713</v>
      </c>
      <c r="S201" s="838">
        <v>354031.33354014502</v>
      </c>
      <c r="T201" s="944">
        <v>37328.186009493002</v>
      </c>
    </row>
    <row r="202" spans="1:20" ht="12.95" customHeight="1">
      <c r="A202" s="140"/>
      <c r="B202" s="1431"/>
      <c r="C202" s="1431"/>
      <c r="D202" s="1433" t="s">
        <v>326</v>
      </c>
      <c r="E202" s="838">
        <v>252549.04925250501</v>
      </c>
      <c r="F202" s="838">
        <v>269237.05494281201</v>
      </c>
      <c r="G202" s="838">
        <v>310447.51713626599</v>
      </c>
      <c r="H202" s="838">
        <v>34452.914893075002</v>
      </c>
      <c r="I202" s="838">
        <v>61031.224206124003</v>
      </c>
      <c r="J202" s="838">
        <v>90133.782742689</v>
      </c>
      <c r="K202" s="838">
        <v>117523.988014852</v>
      </c>
      <c r="L202" s="838">
        <v>145076.15487859299</v>
      </c>
      <c r="M202" s="838">
        <v>173428.07163010299</v>
      </c>
      <c r="N202" s="838">
        <v>202738.117976056</v>
      </c>
      <c r="O202" s="838">
        <v>231577.06597577699</v>
      </c>
      <c r="P202" s="838">
        <v>261139.61840596699</v>
      </c>
      <c r="Q202" s="838">
        <v>291215.55291256099</v>
      </c>
      <c r="R202" s="838">
        <v>320105.00616754702</v>
      </c>
      <c r="S202" s="838">
        <v>349961.027717116</v>
      </c>
      <c r="T202" s="944">
        <v>36698.526866018998</v>
      </c>
    </row>
    <row r="203" spans="1:20" ht="12.95" customHeight="1">
      <c r="A203" s="140"/>
      <c r="B203" s="1431"/>
      <c r="C203" s="1431"/>
      <c r="D203" s="1433" t="s">
        <v>327</v>
      </c>
      <c r="E203" s="838">
        <v>1383.9417669330001</v>
      </c>
      <c r="F203" s="838">
        <v>1968.1585093040001</v>
      </c>
      <c r="G203" s="838">
        <v>2721.6543494749999</v>
      </c>
      <c r="H203" s="838">
        <v>665.79498234799996</v>
      </c>
      <c r="I203" s="838">
        <v>980.07049180399997</v>
      </c>
      <c r="J203" s="838">
        <v>1316.760237792</v>
      </c>
      <c r="K203" s="838">
        <v>1650.135418183</v>
      </c>
      <c r="L203" s="838">
        <v>1992.137026505</v>
      </c>
      <c r="M203" s="838">
        <v>2307.0018699269999</v>
      </c>
      <c r="N203" s="838">
        <v>2610.8425768080001</v>
      </c>
      <c r="O203" s="838">
        <v>2923.7004721580001</v>
      </c>
      <c r="P203" s="838">
        <v>3238.089714192</v>
      </c>
      <c r="Q203" s="838">
        <v>3550.0151503259999</v>
      </c>
      <c r="R203" s="838">
        <v>3805.2867351660002</v>
      </c>
      <c r="S203" s="838">
        <v>4070.3058230289998</v>
      </c>
      <c r="T203" s="944">
        <v>629.65914347399996</v>
      </c>
    </row>
    <row r="204" spans="1:20" ht="12.95" customHeight="1">
      <c r="A204" s="140"/>
      <c r="B204" s="1431"/>
      <c r="C204" s="1431" t="s">
        <v>98</v>
      </c>
      <c r="D204" s="1431" t="s">
        <v>328</v>
      </c>
      <c r="E204" s="838">
        <v>26903.111657580001</v>
      </c>
      <c r="F204" s="838">
        <v>29815.546903488001</v>
      </c>
      <c r="G204" s="838">
        <v>39995.176160515002</v>
      </c>
      <c r="H204" s="838">
        <v>5472.2795939119997</v>
      </c>
      <c r="I204" s="838">
        <v>6989.0638363560001</v>
      </c>
      <c r="J204" s="838">
        <v>9080.676084658</v>
      </c>
      <c r="K204" s="838">
        <v>11804.346186653</v>
      </c>
      <c r="L204" s="838">
        <v>14989.247647766</v>
      </c>
      <c r="M204" s="838">
        <v>17838.003103026</v>
      </c>
      <c r="N204" s="838">
        <v>20602.564347080999</v>
      </c>
      <c r="O204" s="838">
        <v>23742.030016994999</v>
      </c>
      <c r="P204" s="838">
        <v>25534.221050721</v>
      </c>
      <c r="Q204" s="838">
        <v>28124.699018375999</v>
      </c>
      <c r="R204" s="838">
        <v>30797.530718802002</v>
      </c>
      <c r="S204" s="838">
        <v>33316.108360454004</v>
      </c>
      <c r="T204" s="944">
        <v>4251.7651291860002</v>
      </c>
    </row>
    <row r="205" spans="1:20" ht="12.95" customHeight="1">
      <c r="A205" s="140"/>
      <c r="B205" s="1431" t="s">
        <v>19</v>
      </c>
      <c r="C205" s="1432" t="s">
        <v>329</v>
      </c>
      <c r="D205" s="1432"/>
      <c r="E205" s="838">
        <v>82464.001999882996</v>
      </c>
      <c r="F205" s="838">
        <v>84670.914528884998</v>
      </c>
      <c r="G205" s="838">
        <v>123008.093859549</v>
      </c>
      <c r="H205" s="838">
        <v>21418.484791258001</v>
      </c>
      <c r="I205" s="838">
        <v>31391.031002054999</v>
      </c>
      <c r="J205" s="838">
        <v>43004.669504660997</v>
      </c>
      <c r="K205" s="838">
        <v>54691.244521487002</v>
      </c>
      <c r="L205" s="838">
        <v>66160.961757962999</v>
      </c>
      <c r="M205" s="838">
        <v>77565.413708302993</v>
      </c>
      <c r="N205" s="838">
        <v>89544.170787383002</v>
      </c>
      <c r="O205" s="838">
        <v>101680.691503642</v>
      </c>
      <c r="P205" s="838">
        <v>113500.65700322601</v>
      </c>
      <c r="Q205" s="838">
        <v>126231.14891839201</v>
      </c>
      <c r="R205" s="838">
        <v>138300.762942164</v>
      </c>
      <c r="S205" s="838">
        <v>150483.366334372</v>
      </c>
      <c r="T205" s="944">
        <v>21833.47881257</v>
      </c>
    </row>
    <row r="206" spans="1:20" ht="12.95" customHeight="1">
      <c r="A206" s="140"/>
      <c r="B206" s="1431"/>
      <c r="C206" s="1431" t="s">
        <v>8</v>
      </c>
      <c r="D206" s="1431" t="s">
        <v>330</v>
      </c>
      <c r="E206" s="838">
        <v>4.5540674450000003</v>
      </c>
      <c r="F206" s="838">
        <v>1.208964521</v>
      </c>
      <c r="G206" s="838">
        <v>1.9575741719999999</v>
      </c>
      <c r="H206" s="838">
        <v>3.5070767000000003E-2</v>
      </c>
      <c r="I206" s="838">
        <v>7.8453782E-2</v>
      </c>
      <c r="J206" s="838">
        <v>2.3387516270000002</v>
      </c>
      <c r="K206" s="838">
        <v>4.9020650059999999</v>
      </c>
      <c r="L206" s="838">
        <v>13.971816678</v>
      </c>
      <c r="M206" s="838">
        <v>21.748763101000002</v>
      </c>
      <c r="N206" s="838">
        <v>52.055163755999999</v>
      </c>
      <c r="O206" s="838">
        <v>112.206396072</v>
      </c>
      <c r="P206" s="838">
        <v>185.26616516300001</v>
      </c>
      <c r="Q206" s="838">
        <v>233.52051564499999</v>
      </c>
      <c r="R206" s="838">
        <v>292.193686098</v>
      </c>
      <c r="S206" s="838">
        <v>327.10653887199999</v>
      </c>
      <c r="T206" s="944">
        <v>49.403493822999998</v>
      </c>
    </row>
    <row r="207" spans="1:20" ht="12.95" customHeight="1">
      <c r="A207" s="140"/>
      <c r="B207" s="1431"/>
      <c r="C207" s="1431" t="s">
        <v>9</v>
      </c>
      <c r="D207" s="1431" t="s">
        <v>331</v>
      </c>
      <c r="E207" s="838">
        <v>3409.1430411860001</v>
      </c>
      <c r="F207" s="838">
        <v>3654.9566101939999</v>
      </c>
      <c r="G207" s="838">
        <v>5326.3845508029999</v>
      </c>
      <c r="H207" s="838">
        <v>438.15645428599998</v>
      </c>
      <c r="I207" s="838">
        <v>875.359844469</v>
      </c>
      <c r="J207" s="838">
        <v>1331.8846026379999</v>
      </c>
      <c r="K207" s="838">
        <v>1835.2840611510001</v>
      </c>
      <c r="L207" s="838">
        <v>1113.4774220849999</v>
      </c>
      <c r="M207" s="838">
        <v>3252.720686052</v>
      </c>
      <c r="N207" s="838">
        <v>3337.3209868660001</v>
      </c>
      <c r="O207" s="838">
        <v>3870.1646910879999</v>
      </c>
      <c r="P207" s="838">
        <v>4295.572385943</v>
      </c>
      <c r="Q207" s="838">
        <v>4722.5914129419998</v>
      </c>
      <c r="R207" s="838">
        <v>5221.9662704980001</v>
      </c>
      <c r="S207" s="838">
        <v>5653.6740568559999</v>
      </c>
      <c r="T207" s="944">
        <v>442.09625143400001</v>
      </c>
    </row>
    <row r="208" spans="1:20" ht="12.95" customHeight="1">
      <c r="A208" s="140"/>
      <c r="B208" s="1431"/>
      <c r="C208" s="1431" t="s">
        <v>10</v>
      </c>
      <c r="D208" s="1431" t="s">
        <v>332</v>
      </c>
      <c r="E208" s="838">
        <v>49843.099741698003</v>
      </c>
      <c r="F208" s="838">
        <v>45568.232229784</v>
      </c>
      <c r="G208" s="838">
        <v>74839.997954285005</v>
      </c>
      <c r="H208" s="838">
        <v>8306.0003868669992</v>
      </c>
      <c r="I208" s="838">
        <v>16094.341683281</v>
      </c>
      <c r="J208" s="838">
        <v>24450.787360530001</v>
      </c>
      <c r="K208" s="838">
        <v>32534.244474845</v>
      </c>
      <c r="L208" s="838">
        <v>41285.714510306003</v>
      </c>
      <c r="M208" s="838">
        <v>48999.260130103998</v>
      </c>
      <c r="N208" s="838">
        <v>57164.242373150002</v>
      </c>
      <c r="O208" s="838">
        <v>65359.237596630002</v>
      </c>
      <c r="P208" s="838">
        <v>73494.092082556002</v>
      </c>
      <c r="Q208" s="838">
        <v>81918.640315627999</v>
      </c>
      <c r="R208" s="838">
        <v>90227.725676272996</v>
      </c>
      <c r="S208" s="838">
        <v>98663.925937338005</v>
      </c>
      <c r="T208" s="944">
        <v>8453.4353358219996</v>
      </c>
    </row>
    <row r="209" spans="1:20" ht="12.95" customHeight="1">
      <c r="A209" s="141"/>
      <c r="B209" s="1434"/>
      <c r="C209" s="1434"/>
      <c r="D209" s="1435" t="s">
        <v>333</v>
      </c>
      <c r="E209" s="838">
        <v>12393.158521023001</v>
      </c>
      <c r="F209" s="838">
        <v>14696.069322122999</v>
      </c>
      <c r="G209" s="838">
        <v>26271.031242335001</v>
      </c>
      <c r="H209" s="838">
        <v>3157.1983946529999</v>
      </c>
      <c r="I209" s="838">
        <v>5951.7452383589998</v>
      </c>
      <c r="J209" s="838">
        <v>8996.5581305479991</v>
      </c>
      <c r="K209" s="838">
        <v>11889.888504569</v>
      </c>
      <c r="L209" s="838">
        <v>15477.846117097</v>
      </c>
      <c r="M209" s="838">
        <v>18217.767643662999</v>
      </c>
      <c r="N209" s="838">
        <v>21254.866367235001</v>
      </c>
      <c r="O209" s="838">
        <v>24380.601056807001</v>
      </c>
      <c r="P209" s="838">
        <v>27441.693570719999</v>
      </c>
      <c r="Q209" s="838">
        <v>30584.853325753</v>
      </c>
      <c r="R209" s="838">
        <v>33572.956218945001</v>
      </c>
      <c r="S209" s="838">
        <v>36899.894979181998</v>
      </c>
      <c r="T209" s="944">
        <v>3356.369401896</v>
      </c>
    </row>
    <row r="210" spans="1:20" ht="12.95" customHeight="1">
      <c r="A210" s="141"/>
      <c r="B210" s="1434"/>
      <c r="C210" s="1434"/>
      <c r="D210" s="1435" t="s">
        <v>334</v>
      </c>
      <c r="E210" s="838">
        <v>7153.5185166560004</v>
      </c>
      <c r="F210" s="838">
        <v>5253.3397605119999</v>
      </c>
      <c r="G210" s="838">
        <v>5804.9541870399999</v>
      </c>
      <c r="H210" s="838">
        <v>474.13335400699998</v>
      </c>
      <c r="I210" s="838">
        <v>911.42169447799995</v>
      </c>
      <c r="J210" s="838">
        <v>1385.825034035</v>
      </c>
      <c r="K210" s="838">
        <v>1844.463797527</v>
      </c>
      <c r="L210" s="838">
        <v>2328.170867372</v>
      </c>
      <c r="M210" s="838">
        <v>2986.7596237610001</v>
      </c>
      <c r="N210" s="838">
        <v>3509.3937755510001</v>
      </c>
      <c r="O210" s="838">
        <v>4003.1213564089999</v>
      </c>
      <c r="P210" s="838">
        <v>4504.4188217379997</v>
      </c>
      <c r="Q210" s="838">
        <v>5030.0210719469997</v>
      </c>
      <c r="R210" s="838">
        <v>5796.228659501</v>
      </c>
      <c r="S210" s="838">
        <v>6404.1539595869999</v>
      </c>
      <c r="T210" s="944">
        <v>579.79312042000004</v>
      </c>
    </row>
    <row r="211" spans="1:20" ht="12.95" customHeight="1">
      <c r="A211" s="141"/>
      <c r="B211" s="1434"/>
      <c r="C211" s="1434"/>
      <c r="D211" s="1435" t="s">
        <v>335</v>
      </c>
      <c r="E211" s="838">
        <v>30296.422704019002</v>
      </c>
      <c r="F211" s="838">
        <v>25618.823147149</v>
      </c>
      <c r="G211" s="838">
        <v>42764.012524910002</v>
      </c>
      <c r="H211" s="838">
        <v>4674.6686382070002</v>
      </c>
      <c r="I211" s="838">
        <v>9231.1747504440009</v>
      </c>
      <c r="J211" s="838">
        <v>14068.404195947</v>
      </c>
      <c r="K211" s="838">
        <v>18799.892172749001</v>
      </c>
      <c r="L211" s="838">
        <v>23479.697525837</v>
      </c>
      <c r="M211" s="838">
        <v>27794.732862680001</v>
      </c>
      <c r="N211" s="838">
        <v>32399.982230363999</v>
      </c>
      <c r="O211" s="838">
        <v>36975.515183413998</v>
      </c>
      <c r="P211" s="838">
        <v>41547.979690098</v>
      </c>
      <c r="Q211" s="838">
        <v>46303.765917928002</v>
      </c>
      <c r="R211" s="838">
        <v>50858.540797827001</v>
      </c>
      <c r="S211" s="838">
        <v>55359.876998569001</v>
      </c>
      <c r="T211" s="944">
        <v>4517.2728135059997</v>
      </c>
    </row>
    <row r="212" spans="1:20" ht="12.95" customHeight="1">
      <c r="A212" s="140"/>
      <c r="B212" s="1431"/>
      <c r="C212" s="1431" t="s">
        <v>11</v>
      </c>
      <c r="D212" s="1431" t="s">
        <v>336</v>
      </c>
      <c r="E212" s="838">
        <v>2832.261985656</v>
      </c>
      <c r="F212" s="838">
        <v>4516.8084608079998</v>
      </c>
      <c r="G212" s="838">
        <v>3722.392626806</v>
      </c>
      <c r="H212" s="838">
        <v>302.99682433100003</v>
      </c>
      <c r="I212" s="838">
        <v>593.171779367</v>
      </c>
      <c r="J212" s="838">
        <v>899.33480254899996</v>
      </c>
      <c r="K212" s="838">
        <v>1247.554320129</v>
      </c>
      <c r="L212" s="838">
        <v>2190.642597043</v>
      </c>
      <c r="M212" s="838">
        <v>1856.268745823</v>
      </c>
      <c r="N212" s="838">
        <v>2135.3249397740001</v>
      </c>
      <c r="O212" s="838">
        <v>2386.8179432729999</v>
      </c>
      <c r="P212" s="838">
        <v>2641.5828408719999</v>
      </c>
      <c r="Q212" s="838">
        <v>2937.833044388</v>
      </c>
      <c r="R212" s="838">
        <v>3226.6310626720001</v>
      </c>
      <c r="S212" s="838">
        <v>3497.570084554</v>
      </c>
      <c r="T212" s="944">
        <v>270.469616761</v>
      </c>
    </row>
    <row r="213" spans="1:20" ht="12.95" customHeight="1">
      <c r="A213" s="140"/>
      <c r="B213" s="1431"/>
      <c r="C213" s="1431" t="s">
        <v>98</v>
      </c>
      <c r="D213" s="1431" t="s">
        <v>337</v>
      </c>
      <c r="E213" s="838">
        <v>1985.7973931280001</v>
      </c>
      <c r="F213" s="838">
        <v>6660.4442046410004</v>
      </c>
      <c r="G213" s="838">
        <v>5439.1986683510004</v>
      </c>
      <c r="H213" s="838">
        <v>2947.571712378</v>
      </c>
      <c r="I213" s="838">
        <v>2210.6451454570001</v>
      </c>
      <c r="J213" s="838">
        <v>2528.2114877160002</v>
      </c>
      <c r="K213" s="838">
        <v>3036.5299264969999</v>
      </c>
      <c r="L213" s="838">
        <v>3534.4432718950002</v>
      </c>
      <c r="M213" s="838">
        <v>3547.7884619699998</v>
      </c>
      <c r="N213" s="838">
        <v>4110.3898573610004</v>
      </c>
      <c r="O213" s="838">
        <v>4750.5161873420002</v>
      </c>
      <c r="P213" s="838">
        <v>5420.8108601439999</v>
      </c>
      <c r="Q213" s="838">
        <v>6126.9119028280002</v>
      </c>
      <c r="R213" s="838">
        <v>6774.0533429019997</v>
      </c>
      <c r="S213" s="838">
        <v>7499.0491145240003</v>
      </c>
      <c r="T213" s="944">
        <v>2184.5599888289998</v>
      </c>
    </row>
    <row r="214" spans="1:20" ht="12.95" customHeight="1">
      <c r="A214" s="140"/>
      <c r="B214" s="1431"/>
      <c r="C214" s="1431" t="s">
        <v>97</v>
      </c>
      <c r="D214" s="1431" t="s">
        <v>328</v>
      </c>
      <c r="E214" s="838">
        <v>20062.932245556</v>
      </c>
      <c r="F214" s="838">
        <v>24269.264058936998</v>
      </c>
      <c r="G214" s="838">
        <v>33678.162485132001</v>
      </c>
      <c r="H214" s="838">
        <v>9423.7243426290006</v>
      </c>
      <c r="I214" s="838">
        <v>11617.434095699</v>
      </c>
      <c r="J214" s="838">
        <v>13792.112499601</v>
      </c>
      <c r="K214" s="838">
        <v>16032.729673858999</v>
      </c>
      <c r="L214" s="838">
        <v>18022.712139955998</v>
      </c>
      <c r="M214" s="838">
        <v>19887.626921252999</v>
      </c>
      <c r="N214" s="838">
        <v>22744.837466476001</v>
      </c>
      <c r="O214" s="838">
        <v>25201.748689237</v>
      </c>
      <c r="P214" s="838">
        <v>27463.332668547999</v>
      </c>
      <c r="Q214" s="838">
        <v>30291.651726961001</v>
      </c>
      <c r="R214" s="838">
        <v>32558.192903720999</v>
      </c>
      <c r="S214" s="838">
        <v>34842.040602228</v>
      </c>
      <c r="T214" s="944">
        <v>10433.514125901</v>
      </c>
    </row>
    <row r="215" spans="1:20" ht="12.95" customHeight="1">
      <c r="A215" s="140"/>
      <c r="B215" s="1431"/>
      <c r="C215" s="1431" t="s">
        <v>125</v>
      </c>
      <c r="D215" s="1431" t="s">
        <v>338</v>
      </c>
      <c r="E215" s="838">
        <v>4326.2135252139997</v>
      </c>
      <c r="F215" s="838">
        <v>0</v>
      </c>
      <c r="G215" s="838">
        <v>0</v>
      </c>
      <c r="H215" s="838">
        <v>0</v>
      </c>
      <c r="I215" s="838">
        <v>0</v>
      </c>
      <c r="J215" s="838">
        <v>0</v>
      </c>
      <c r="K215" s="838">
        <v>0</v>
      </c>
      <c r="L215" s="838">
        <v>0</v>
      </c>
      <c r="M215" s="838">
        <v>0</v>
      </c>
      <c r="N215" s="838">
        <v>0</v>
      </c>
      <c r="O215" s="838">
        <v>0</v>
      </c>
      <c r="P215" s="838">
        <v>0</v>
      </c>
      <c r="Q215" s="838">
        <v>0</v>
      </c>
      <c r="R215" s="838">
        <v>0</v>
      </c>
      <c r="S215" s="838">
        <v>0</v>
      </c>
      <c r="T215" s="944">
        <v>0</v>
      </c>
    </row>
    <row r="216" spans="1:20" ht="12.95" customHeight="1">
      <c r="A216" s="154" t="s">
        <v>204</v>
      </c>
      <c r="B216" s="1427" t="s">
        <v>339</v>
      </c>
      <c r="C216" s="1427"/>
      <c r="D216" s="1427"/>
      <c r="E216" s="839">
        <v>242290.57237918401</v>
      </c>
      <c r="F216" s="839">
        <v>268905.78811029199</v>
      </c>
      <c r="G216" s="839">
        <v>292233.18119986099</v>
      </c>
      <c r="H216" s="839">
        <v>25132.995852790002</v>
      </c>
      <c r="I216" s="839">
        <v>48989.882239753002</v>
      </c>
      <c r="J216" s="839">
        <v>74598.692281180003</v>
      </c>
      <c r="K216" s="839">
        <v>98676.319978918007</v>
      </c>
      <c r="L216" s="839">
        <v>123480.545953505</v>
      </c>
      <c r="M216" s="839">
        <v>148866.44629837599</v>
      </c>
      <c r="N216" s="839">
        <v>174936.70475767099</v>
      </c>
      <c r="O216" s="839">
        <v>200732.49919333201</v>
      </c>
      <c r="P216" s="839">
        <v>226083.59598242899</v>
      </c>
      <c r="Q216" s="839">
        <v>251994.10026852501</v>
      </c>
      <c r="R216" s="839">
        <v>277228.66299714398</v>
      </c>
      <c r="S216" s="839">
        <v>305914.79129436699</v>
      </c>
      <c r="T216" s="943">
        <v>25543.182352072999</v>
      </c>
    </row>
    <row r="217" spans="1:20" ht="12.95" customHeight="1">
      <c r="A217" s="154" t="s">
        <v>105</v>
      </c>
      <c r="B217" s="1427" t="s">
        <v>340</v>
      </c>
      <c r="C217" s="1427"/>
      <c r="D217" s="1427"/>
      <c r="E217" s="838"/>
      <c r="F217" s="838">
        <v>0</v>
      </c>
      <c r="G217" s="838"/>
      <c r="H217" s="838">
        <v>0</v>
      </c>
      <c r="I217" s="838">
        <v>0</v>
      </c>
      <c r="J217" s="838">
        <v>0</v>
      </c>
      <c r="K217" s="838">
        <v>0</v>
      </c>
      <c r="L217" s="838">
        <v>0</v>
      </c>
      <c r="M217" s="838">
        <v>0</v>
      </c>
      <c r="N217" s="838">
        <v>0</v>
      </c>
      <c r="O217" s="838">
        <v>0</v>
      </c>
      <c r="P217" s="838">
        <v>0</v>
      </c>
      <c r="Q217" s="838">
        <v>0</v>
      </c>
      <c r="R217" s="838">
        <v>0</v>
      </c>
      <c r="S217" s="838">
        <v>0</v>
      </c>
      <c r="T217" s="944">
        <v>0</v>
      </c>
    </row>
    <row r="218" spans="1:20" ht="12.95" customHeight="1">
      <c r="A218" s="140"/>
      <c r="B218" s="1431" t="s">
        <v>18</v>
      </c>
      <c r="C218" s="1432" t="s">
        <v>341</v>
      </c>
      <c r="D218" s="1432"/>
      <c r="E218" s="838">
        <v>214597.153282354</v>
      </c>
      <c r="F218" s="838">
        <v>198320.51430970299</v>
      </c>
      <c r="G218" s="838">
        <v>326454.15704124799</v>
      </c>
      <c r="H218" s="838">
        <v>104984.687831043</v>
      </c>
      <c r="I218" s="838">
        <v>50179.070135560003</v>
      </c>
      <c r="J218" s="838">
        <v>74461.507855432996</v>
      </c>
      <c r="K218" s="838">
        <v>102831.86777029101</v>
      </c>
      <c r="L218" s="838">
        <v>127236.268846525</v>
      </c>
      <c r="M218" s="838">
        <v>158074.825333127</v>
      </c>
      <c r="N218" s="838">
        <v>171513.710900459</v>
      </c>
      <c r="O218" s="838">
        <v>200698.35650568199</v>
      </c>
      <c r="P218" s="838">
        <v>221495.301640961</v>
      </c>
      <c r="Q218" s="838">
        <v>247567.678979563</v>
      </c>
      <c r="R218" s="838">
        <v>279509.55470823502</v>
      </c>
      <c r="S218" s="838">
        <v>364146.35776070098</v>
      </c>
      <c r="T218" s="944">
        <v>76769.168011813003</v>
      </c>
    </row>
    <row r="219" spans="1:20" ht="24">
      <c r="A219" s="140"/>
      <c r="B219" s="1431"/>
      <c r="C219" s="1431" t="s">
        <v>8</v>
      </c>
      <c r="D219" s="1431" t="s">
        <v>342</v>
      </c>
      <c r="E219" s="838">
        <v>9804.4246174580003</v>
      </c>
      <c r="F219" s="838">
        <v>4848.2025997660003</v>
      </c>
      <c r="G219" s="838">
        <v>5617.23095354</v>
      </c>
      <c r="H219" s="838">
        <v>522.03158485200004</v>
      </c>
      <c r="I219" s="838">
        <v>1291.2349260850001</v>
      </c>
      <c r="J219" s="838">
        <v>1820.47743784</v>
      </c>
      <c r="K219" s="838">
        <v>2338.256372201</v>
      </c>
      <c r="L219" s="838">
        <v>3096.4309466290001</v>
      </c>
      <c r="M219" s="838">
        <v>3609.0219262529999</v>
      </c>
      <c r="N219" s="838">
        <v>4284.4748348940002</v>
      </c>
      <c r="O219" s="838">
        <v>5199.2852501580001</v>
      </c>
      <c r="P219" s="838">
        <v>6020.8432147650001</v>
      </c>
      <c r="Q219" s="838">
        <v>6552.9887124440002</v>
      </c>
      <c r="R219" s="838">
        <v>7385.436456462</v>
      </c>
      <c r="S219" s="838">
        <v>7952.6628622779999</v>
      </c>
      <c r="T219" s="944">
        <v>980.01645647800001</v>
      </c>
    </row>
    <row r="220" spans="1:20" s="1052" customFormat="1" ht="24">
      <c r="A220" s="1049"/>
      <c r="B220" s="1436"/>
      <c r="C220" s="1436" t="s">
        <v>9</v>
      </c>
      <c r="D220" s="1436" t="s">
        <v>788</v>
      </c>
      <c r="E220" s="1050">
        <v>0</v>
      </c>
      <c r="F220" s="1050">
        <v>0</v>
      </c>
      <c r="G220" s="1050">
        <v>0</v>
      </c>
      <c r="H220" s="1050">
        <v>0</v>
      </c>
      <c r="I220" s="1050">
        <v>0</v>
      </c>
      <c r="J220" s="1050">
        <v>0</v>
      </c>
      <c r="K220" s="1050">
        <v>5072.9495548750001</v>
      </c>
      <c r="L220" s="1050">
        <v>0</v>
      </c>
      <c r="M220" s="1050">
        <v>6797.7038943560001</v>
      </c>
      <c r="N220" s="1050">
        <v>0</v>
      </c>
      <c r="O220" s="1050">
        <v>0</v>
      </c>
      <c r="P220" s="1050">
        <v>0</v>
      </c>
      <c r="Q220" s="1050"/>
      <c r="R220" s="838">
        <v>0</v>
      </c>
      <c r="S220" s="1050">
        <v>0</v>
      </c>
      <c r="T220" s="1051">
        <v>0</v>
      </c>
    </row>
    <row r="221" spans="1:20" s="1052" customFormat="1" ht="24">
      <c r="A221" s="1049"/>
      <c r="B221" s="1436"/>
      <c r="C221" s="1436" t="s">
        <v>10</v>
      </c>
      <c r="D221" s="1436" t="s">
        <v>343</v>
      </c>
      <c r="E221" s="1050">
        <v>0</v>
      </c>
      <c r="F221" s="838">
        <v>0</v>
      </c>
      <c r="G221" s="1050">
        <v>0</v>
      </c>
      <c r="H221" s="1050">
        <v>0</v>
      </c>
      <c r="I221" s="1050">
        <v>0</v>
      </c>
      <c r="J221" s="1050">
        <v>0</v>
      </c>
      <c r="K221" s="1050">
        <v>0</v>
      </c>
      <c r="L221" s="1050">
        <v>0</v>
      </c>
      <c r="M221" s="1050">
        <v>0</v>
      </c>
      <c r="N221" s="1050">
        <v>0</v>
      </c>
      <c r="O221" s="1050">
        <v>0</v>
      </c>
      <c r="P221" s="1050">
        <v>0</v>
      </c>
      <c r="Q221" s="1050"/>
      <c r="R221" s="1437">
        <v>0</v>
      </c>
      <c r="S221" s="1050">
        <v>0</v>
      </c>
      <c r="T221" s="1051">
        <v>0</v>
      </c>
    </row>
    <row r="222" spans="1:20" ht="12.95" customHeight="1">
      <c r="A222" s="140"/>
      <c r="B222" s="1431"/>
      <c r="C222" s="1431" t="s">
        <v>11</v>
      </c>
      <c r="D222" s="1431" t="s">
        <v>344</v>
      </c>
      <c r="E222" s="838">
        <v>38027.853099956003</v>
      </c>
      <c r="F222" s="1438">
        <v>62841.696387256998</v>
      </c>
      <c r="G222" s="838">
        <v>166882.86556299601</v>
      </c>
      <c r="H222" s="838">
        <v>87995.663342747997</v>
      </c>
      <c r="I222" s="838">
        <v>23481.337982867</v>
      </c>
      <c r="J222" s="838">
        <v>32954.786204007003</v>
      </c>
      <c r="K222" s="838">
        <v>44030.554911476</v>
      </c>
      <c r="L222" s="838">
        <v>57359.917509102997</v>
      </c>
      <c r="M222" s="838">
        <v>65938.217293545997</v>
      </c>
      <c r="N222" s="838">
        <v>71917.065473131006</v>
      </c>
      <c r="O222" s="838">
        <v>80317.931273811002</v>
      </c>
      <c r="P222" s="838">
        <v>89758.046922424997</v>
      </c>
      <c r="Q222" s="838">
        <v>97994.243724703003</v>
      </c>
      <c r="R222" s="838">
        <v>112086.885812925</v>
      </c>
      <c r="S222" s="838">
        <v>182249.433646758</v>
      </c>
      <c r="T222" s="944">
        <v>62120.742606236003</v>
      </c>
    </row>
    <row r="223" spans="1:20" ht="24">
      <c r="A223" s="140"/>
      <c r="B223" s="1431"/>
      <c r="C223" s="1431" t="s">
        <v>98</v>
      </c>
      <c r="D223" s="1431" t="s">
        <v>346</v>
      </c>
      <c r="E223" s="838">
        <v>58300.454840332997</v>
      </c>
      <c r="F223" s="838">
        <v>65752.988289419998</v>
      </c>
      <c r="G223" s="838">
        <v>68829.085270911994</v>
      </c>
      <c r="H223" s="838">
        <v>5395.2824565000001</v>
      </c>
      <c r="I223" s="838">
        <v>10725.728653865999</v>
      </c>
      <c r="J223" s="838">
        <v>16860.926155738001</v>
      </c>
      <c r="K223" s="838">
        <v>23232.134964723002</v>
      </c>
      <c r="L223" s="838">
        <v>31963.645122254002</v>
      </c>
      <c r="M223" s="838">
        <v>39056.254942740998</v>
      </c>
      <c r="N223" s="838">
        <v>45629.007591201</v>
      </c>
      <c r="O223" s="838">
        <v>52029.343523718002</v>
      </c>
      <c r="P223" s="838">
        <v>58256.532589636001</v>
      </c>
      <c r="Q223" s="838">
        <v>65600.462581795</v>
      </c>
      <c r="R223" s="838">
        <v>71339.860838654</v>
      </c>
      <c r="S223" s="838">
        <v>76320.950827345994</v>
      </c>
      <c r="T223" s="944">
        <v>5663.6487024640001</v>
      </c>
    </row>
    <row r="224" spans="1:20" ht="12.95" customHeight="1">
      <c r="A224" s="140"/>
      <c r="B224" s="1431"/>
      <c r="C224" s="1431" t="s">
        <v>97</v>
      </c>
      <c r="D224" s="1431" t="s">
        <v>347</v>
      </c>
      <c r="E224" s="838">
        <v>108464.420724607</v>
      </c>
      <c r="F224" s="838">
        <v>64877.627033260003</v>
      </c>
      <c r="G224" s="838">
        <v>85124.975253800003</v>
      </c>
      <c r="H224" s="838">
        <v>11071.710446943</v>
      </c>
      <c r="I224" s="838">
        <v>14680.768572741999</v>
      </c>
      <c r="J224" s="838">
        <v>22825.318057847999</v>
      </c>
      <c r="K224" s="838">
        <v>28157.971967016001</v>
      </c>
      <c r="L224" s="838">
        <v>34816.275268539001</v>
      </c>
      <c r="M224" s="838">
        <v>42673.627276231004</v>
      </c>
      <c r="N224" s="838">
        <v>49683.163001232999</v>
      </c>
      <c r="O224" s="838">
        <v>63151.796457994998</v>
      </c>
      <c r="P224" s="838">
        <v>67459.878914134999</v>
      </c>
      <c r="Q224" s="838">
        <v>77419.983960621001</v>
      </c>
      <c r="R224" s="838">
        <v>88697.371600194005</v>
      </c>
      <c r="S224" s="838">
        <v>97623.310424319003</v>
      </c>
      <c r="T224" s="944">
        <v>8004.7602466349999</v>
      </c>
    </row>
    <row r="225" spans="1:20" ht="12.95" customHeight="1">
      <c r="A225" s="140"/>
      <c r="B225" s="1431" t="s">
        <v>19</v>
      </c>
      <c r="C225" s="1432" t="s">
        <v>768</v>
      </c>
      <c r="D225" s="1432"/>
      <c r="E225" s="838">
        <v>335978.67536199902</v>
      </c>
      <c r="F225" s="838">
        <v>295294.636169751</v>
      </c>
      <c r="G225" s="838">
        <v>402423.45504616702</v>
      </c>
      <c r="H225" s="838">
        <v>111605.341330229</v>
      </c>
      <c r="I225" s="838">
        <v>68997.620924488001</v>
      </c>
      <c r="J225" s="838">
        <v>96120.383333450998</v>
      </c>
      <c r="K225" s="838">
        <v>130887.88892642601</v>
      </c>
      <c r="L225" s="838">
        <v>161910.678723925</v>
      </c>
      <c r="M225" s="838">
        <v>195292.89552348299</v>
      </c>
      <c r="N225" s="838">
        <v>216859.3455115</v>
      </c>
      <c r="O225" s="838">
        <v>252505.09462359801</v>
      </c>
      <c r="P225" s="838">
        <v>278678.632710859</v>
      </c>
      <c r="Q225" s="838">
        <v>309769.35805329902</v>
      </c>
      <c r="R225" s="838">
        <v>349270.58235313598</v>
      </c>
      <c r="S225" s="838">
        <v>441744.25170611701</v>
      </c>
      <c r="T225" s="944">
        <v>86993.032346569002</v>
      </c>
    </row>
    <row r="226" spans="1:20" ht="24">
      <c r="A226" s="140"/>
      <c r="B226" s="1431"/>
      <c r="C226" s="1431" t="s">
        <v>8</v>
      </c>
      <c r="D226" s="1431" t="s">
        <v>349</v>
      </c>
      <c r="E226" s="838">
        <v>214.56511950399999</v>
      </c>
      <c r="F226" s="838">
        <v>164.53829165299999</v>
      </c>
      <c r="G226" s="838">
        <v>357.66473708400002</v>
      </c>
      <c r="H226" s="838">
        <v>95.428757137999995</v>
      </c>
      <c r="I226" s="838">
        <v>127.798472503</v>
      </c>
      <c r="J226" s="838">
        <v>172.43438089599999</v>
      </c>
      <c r="K226" s="838">
        <v>218.81291663799999</v>
      </c>
      <c r="L226" s="838">
        <v>213.74333653299999</v>
      </c>
      <c r="M226" s="838">
        <v>212.20743555999999</v>
      </c>
      <c r="N226" s="838">
        <v>212.311858438</v>
      </c>
      <c r="O226" s="838">
        <v>205.88252892899999</v>
      </c>
      <c r="P226" s="838">
        <v>190.89414531</v>
      </c>
      <c r="Q226" s="838">
        <v>322.33866473299997</v>
      </c>
      <c r="R226" s="838">
        <v>331.91477824999998</v>
      </c>
      <c r="S226" s="838">
        <v>441.61218714099999</v>
      </c>
      <c r="T226" s="944">
        <v>40.894577564000002</v>
      </c>
    </row>
    <row r="227" spans="1:20" ht="24">
      <c r="A227" s="140"/>
      <c r="B227" s="1431"/>
      <c r="C227" s="1431" t="s">
        <v>9</v>
      </c>
      <c r="D227" s="1431" t="s">
        <v>789</v>
      </c>
      <c r="E227" s="838">
        <v>108.39178072599999</v>
      </c>
      <c r="F227" s="838">
        <v>619.75663666900005</v>
      </c>
      <c r="G227" s="838">
        <v>231.38854792399999</v>
      </c>
      <c r="H227" s="838">
        <v>0</v>
      </c>
      <c r="I227" s="838">
        <v>0</v>
      </c>
      <c r="J227" s="838">
        <v>0</v>
      </c>
      <c r="K227" s="838">
        <v>0</v>
      </c>
      <c r="L227" s="838">
        <v>0</v>
      </c>
      <c r="M227" s="838">
        <v>0</v>
      </c>
      <c r="N227" s="838">
        <v>0</v>
      </c>
      <c r="O227" s="838">
        <v>0</v>
      </c>
      <c r="P227" s="838">
        <v>0</v>
      </c>
      <c r="Q227" s="838">
        <v>288.33546707900001</v>
      </c>
      <c r="R227" s="838">
        <v>350.987252168</v>
      </c>
      <c r="S227" s="838">
        <v>392.50291075500002</v>
      </c>
      <c r="T227" s="944">
        <v>0</v>
      </c>
    </row>
    <row r="228" spans="1:20" ht="24">
      <c r="A228" s="140"/>
      <c r="B228" s="1431"/>
      <c r="C228" s="1431" t="s">
        <v>10</v>
      </c>
      <c r="D228" s="1431" t="s">
        <v>351</v>
      </c>
      <c r="E228" s="838">
        <v>0</v>
      </c>
      <c r="F228" s="1439">
        <v>4.1999999999999999E-8</v>
      </c>
      <c r="G228" s="838">
        <v>0</v>
      </c>
      <c r="H228" s="838">
        <v>0</v>
      </c>
      <c r="I228" s="838">
        <v>0</v>
      </c>
      <c r="J228" s="838">
        <v>0</v>
      </c>
      <c r="K228" s="838">
        <v>0</v>
      </c>
      <c r="L228" s="838">
        <v>0</v>
      </c>
      <c r="M228" s="838">
        <v>0</v>
      </c>
      <c r="N228" s="838">
        <v>0</v>
      </c>
      <c r="O228" s="838">
        <v>0</v>
      </c>
      <c r="P228" s="838">
        <v>0</v>
      </c>
      <c r="Q228" s="838">
        <v>0</v>
      </c>
      <c r="R228" s="838">
        <v>2.6458659999999998</v>
      </c>
      <c r="S228" s="838">
        <v>0</v>
      </c>
      <c r="T228" s="944">
        <v>0</v>
      </c>
    </row>
    <row r="229" spans="1:20">
      <c r="A229" s="140"/>
      <c r="B229" s="1431"/>
      <c r="C229" s="1431" t="s">
        <v>11</v>
      </c>
      <c r="D229" s="1431" t="s">
        <v>352</v>
      </c>
      <c r="E229" s="838">
        <v>30308.024574884999</v>
      </c>
      <c r="F229" s="838">
        <v>60720.807464726997</v>
      </c>
      <c r="G229" s="838">
        <v>161853.776041003</v>
      </c>
      <c r="H229" s="1440">
        <v>87487.197678935001</v>
      </c>
      <c r="I229" s="1440">
        <v>22299.82542995</v>
      </c>
      <c r="J229" s="1440">
        <v>31172.056716272</v>
      </c>
      <c r="K229" s="838">
        <v>41733.114001360002</v>
      </c>
      <c r="L229" s="1440">
        <v>54706.369881733001</v>
      </c>
      <c r="M229" s="1440">
        <v>62702.613606972998</v>
      </c>
      <c r="N229" s="1440">
        <v>68232.342022229001</v>
      </c>
      <c r="O229" s="1440">
        <v>76477.832257443995</v>
      </c>
      <c r="P229" s="1440">
        <v>85568.515650084999</v>
      </c>
      <c r="Q229" s="1440">
        <v>93232.434542589006</v>
      </c>
      <c r="R229" s="1440">
        <v>106846.996850853</v>
      </c>
      <c r="S229" s="1440">
        <v>176088.81245852701</v>
      </c>
      <c r="T229" s="947">
        <v>61492.888473699997</v>
      </c>
    </row>
    <row r="230" spans="1:20" ht="12" customHeight="1">
      <c r="A230" s="140"/>
      <c r="B230" s="1431"/>
      <c r="C230" s="1431" t="s">
        <v>98</v>
      </c>
      <c r="D230" s="1431" t="s">
        <v>353</v>
      </c>
      <c r="E230" s="838">
        <v>164841.45492896001</v>
      </c>
      <c r="F230" s="838">
        <v>97843.057379575999</v>
      </c>
      <c r="G230" s="838">
        <v>100160.948832411</v>
      </c>
      <c r="H230" s="838">
        <v>11584.328832816</v>
      </c>
      <c r="I230" s="838">
        <v>24249.411148439998</v>
      </c>
      <c r="J230" s="838">
        <v>32367.452042205001</v>
      </c>
      <c r="K230" s="1440">
        <v>42324.775798404</v>
      </c>
      <c r="L230" s="1440">
        <v>52350.369521385997</v>
      </c>
      <c r="M230" s="1440">
        <v>59962.021891326003</v>
      </c>
      <c r="N230" s="1440">
        <v>67612.201650161005</v>
      </c>
      <c r="O230" s="1440">
        <v>75117.892284556001</v>
      </c>
      <c r="P230" s="1440">
        <v>82589.131383038999</v>
      </c>
      <c r="Q230" s="1440">
        <v>92594.972772683002</v>
      </c>
      <c r="R230" s="1440">
        <v>101108.62180333</v>
      </c>
      <c r="S230" s="1440">
        <v>107009.68428466</v>
      </c>
      <c r="T230" s="947">
        <v>12797.393312815</v>
      </c>
    </row>
    <row r="231" spans="1:20" ht="24">
      <c r="A231" s="142"/>
      <c r="B231" s="1441"/>
      <c r="C231" s="1431" t="s">
        <v>97</v>
      </c>
      <c r="D231" s="1431" t="s">
        <v>354</v>
      </c>
      <c r="E231" s="838">
        <v>737.19496491799998</v>
      </c>
      <c r="F231" s="838">
        <v>861.220646117</v>
      </c>
      <c r="G231" s="838">
        <v>928.45832827499999</v>
      </c>
      <c r="H231" s="838">
        <v>58.540145492000001</v>
      </c>
      <c r="I231" s="838">
        <v>157.03774075000001</v>
      </c>
      <c r="J231" s="838">
        <v>135.90623907400001</v>
      </c>
      <c r="K231" s="838">
        <v>169.64170607299999</v>
      </c>
      <c r="L231" s="838">
        <v>337.32179322299999</v>
      </c>
      <c r="M231" s="838">
        <v>312.01741791799998</v>
      </c>
      <c r="N231" s="838">
        <v>301.32478317099998</v>
      </c>
      <c r="O231" s="838">
        <v>458.03058073099999</v>
      </c>
      <c r="P231" s="838">
        <v>537.91341222300002</v>
      </c>
      <c r="Q231" s="838">
        <v>588.265134214</v>
      </c>
      <c r="R231" s="838">
        <v>665.66742724599999</v>
      </c>
      <c r="S231" s="838">
        <v>1190.290262815</v>
      </c>
      <c r="T231" s="944">
        <v>27.966946888999999</v>
      </c>
    </row>
    <row r="232" spans="1:20" ht="12" customHeight="1">
      <c r="A232" s="142"/>
      <c r="B232" s="1441"/>
      <c r="C232" s="1431" t="s">
        <v>125</v>
      </c>
      <c r="D232" s="1431" t="s">
        <v>347</v>
      </c>
      <c r="E232" s="838">
        <v>139769.04399300599</v>
      </c>
      <c r="F232" s="838">
        <v>135085.25575096699</v>
      </c>
      <c r="G232" s="838">
        <v>138891.21855947</v>
      </c>
      <c r="H232" s="838">
        <v>12379.845915848</v>
      </c>
      <c r="I232" s="838">
        <v>22163.548132845001</v>
      </c>
      <c r="J232" s="838">
        <v>32272.533955004001</v>
      </c>
      <c r="K232" s="838">
        <v>46441.544503951001</v>
      </c>
      <c r="L232" s="838">
        <v>54302.874191050003</v>
      </c>
      <c r="M232" s="838">
        <v>72104.035171705997</v>
      </c>
      <c r="N232" s="838">
        <v>80501.165197501003</v>
      </c>
      <c r="O232" s="838">
        <v>100245.45697193799</v>
      </c>
      <c r="P232" s="838">
        <v>109792.17812020201</v>
      </c>
      <c r="Q232" s="838">
        <v>122743.011472001</v>
      </c>
      <c r="R232" s="838">
        <v>139963.748375289</v>
      </c>
      <c r="S232" s="838">
        <v>156621.34960221901</v>
      </c>
      <c r="T232" s="944">
        <v>12633.889035601</v>
      </c>
    </row>
    <row r="233" spans="1:20" ht="12.6" customHeight="1">
      <c r="A233" s="939" t="s">
        <v>205</v>
      </c>
      <c r="B233" s="1427" t="s">
        <v>355</v>
      </c>
      <c r="C233" s="1427"/>
      <c r="D233" s="1427"/>
      <c r="E233" s="838">
        <v>120909.050299539</v>
      </c>
      <c r="F233" s="838">
        <v>171931.66625024399</v>
      </c>
      <c r="G233" s="838">
        <v>216263.883194942</v>
      </c>
      <c r="H233" s="838">
        <v>18512.342353603999</v>
      </c>
      <c r="I233" s="838">
        <v>30171.331450825001</v>
      </c>
      <c r="J233" s="838">
        <v>52939.816803162001</v>
      </c>
      <c r="K233" s="838">
        <v>70620.298822783006</v>
      </c>
      <c r="L233" s="838">
        <v>88806.136076105002</v>
      </c>
      <c r="M233" s="838">
        <v>111648.37610802001</v>
      </c>
      <c r="N233" s="838">
        <v>129591.07014662999</v>
      </c>
      <c r="O233" s="838">
        <v>148925.761075416</v>
      </c>
      <c r="P233" s="838">
        <v>168900.26491253101</v>
      </c>
      <c r="Q233" s="838">
        <v>189792.421194789</v>
      </c>
      <c r="R233" s="838">
        <v>207467.635352243</v>
      </c>
      <c r="S233" s="838">
        <v>228316.897348951</v>
      </c>
      <c r="T233" s="944">
        <v>15319.318017317</v>
      </c>
    </row>
    <row r="234" spans="1:20" ht="12.6" customHeight="1">
      <c r="A234" s="939" t="s">
        <v>206</v>
      </c>
      <c r="B234" s="1427" t="s">
        <v>356</v>
      </c>
      <c r="C234" s="1427"/>
      <c r="D234" s="1427"/>
      <c r="E234" s="838">
        <v>1279.2851939760001</v>
      </c>
      <c r="F234" s="838">
        <v>6115.8814149919999</v>
      </c>
      <c r="G234" s="838">
        <v>1098.7544863769999</v>
      </c>
      <c r="H234" s="838">
        <v>129.294375199</v>
      </c>
      <c r="I234" s="838">
        <v>3399.2652549949999</v>
      </c>
      <c r="J234" s="838">
        <v>320.13972366600001</v>
      </c>
      <c r="K234" s="838">
        <v>593.14228461699997</v>
      </c>
      <c r="L234" s="838">
        <v>628.04614594099996</v>
      </c>
      <c r="M234" s="838">
        <v>725.69163046000006</v>
      </c>
      <c r="N234" s="838">
        <v>809.11156979500004</v>
      </c>
      <c r="O234" s="838">
        <v>934.31004706900001</v>
      </c>
      <c r="P234" s="838">
        <v>1028.8001481440001</v>
      </c>
      <c r="Q234" s="838">
        <v>1283.3910392319999</v>
      </c>
      <c r="R234" s="838">
        <v>1456.0721506489999</v>
      </c>
      <c r="S234" s="838">
        <v>1622.618862608</v>
      </c>
      <c r="T234" s="944">
        <v>138.65140124800001</v>
      </c>
    </row>
    <row r="235" spans="1:20" ht="13.15" customHeight="1">
      <c r="A235" s="939" t="s">
        <v>207</v>
      </c>
      <c r="B235" s="1427" t="s">
        <v>357</v>
      </c>
      <c r="C235" s="1427"/>
      <c r="D235" s="1427"/>
      <c r="E235" s="838">
        <v>2070.571906051</v>
      </c>
      <c r="F235" s="838">
        <v>1527.7448928030001</v>
      </c>
      <c r="G235" s="838">
        <v>3230.3728664800001</v>
      </c>
      <c r="H235" s="838">
        <v>333.31238629299997</v>
      </c>
      <c r="I235" s="838">
        <v>681.09061223100002</v>
      </c>
      <c r="J235" s="838">
        <v>795.28010240399999</v>
      </c>
      <c r="K235" s="838">
        <v>1055.6374959740001</v>
      </c>
      <c r="L235" s="838">
        <v>1133.5114396399999</v>
      </c>
      <c r="M235" s="838">
        <v>1268.2971489229999</v>
      </c>
      <c r="N235" s="838">
        <v>1465.266871889</v>
      </c>
      <c r="O235" s="838">
        <v>1433.3097130650001</v>
      </c>
      <c r="P235" s="838">
        <v>1517.757825655</v>
      </c>
      <c r="Q235" s="838">
        <v>1731.8557034160001</v>
      </c>
      <c r="R235" s="838">
        <v>2010.237544583</v>
      </c>
      <c r="S235" s="838">
        <v>2989.5608015550001</v>
      </c>
      <c r="T235" s="944">
        <v>87.040852176000001</v>
      </c>
    </row>
    <row r="236" spans="1:20" ht="12.6" customHeight="1">
      <c r="A236" s="939" t="s">
        <v>208</v>
      </c>
      <c r="B236" s="1427" t="s">
        <v>358</v>
      </c>
      <c r="C236" s="1427"/>
      <c r="D236" s="1427"/>
      <c r="E236" s="838">
        <v>-791.28671207499997</v>
      </c>
      <c r="F236" s="838">
        <v>4588.1365221890001</v>
      </c>
      <c r="G236" s="838">
        <v>-2131.6183801030002</v>
      </c>
      <c r="H236" s="838">
        <v>-204.018011094</v>
      </c>
      <c r="I236" s="838">
        <v>2718.1746427640001</v>
      </c>
      <c r="J236" s="838">
        <v>-475.14037873799998</v>
      </c>
      <c r="K236" s="838">
        <v>-462.49521135700002</v>
      </c>
      <c r="L236" s="838">
        <v>-505.46529369899997</v>
      </c>
      <c r="M236" s="838">
        <v>-542.60551846299995</v>
      </c>
      <c r="N236" s="838">
        <v>-656.15530209400004</v>
      </c>
      <c r="O236" s="838">
        <v>-498.99966599599998</v>
      </c>
      <c r="P236" s="838">
        <v>-488.95767751099999</v>
      </c>
      <c r="Q236" s="838">
        <v>-448.46466418400001</v>
      </c>
      <c r="R236" s="838">
        <v>-554.16539393400001</v>
      </c>
      <c r="S236" s="838">
        <v>-1366.9419389469999</v>
      </c>
      <c r="T236" s="944">
        <v>51.610549071999998</v>
      </c>
    </row>
    <row r="237" spans="1:20" ht="12.95" customHeight="1">
      <c r="A237" s="939" t="s">
        <v>106</v>
      </c>
      <c r="B237" s="1427" t="s">
        <v>359</v>
      </c>
      <c r="C237" s="1427"/>
      <c r="D237" s="1427"/>
      <c r="E237" s="838">
        <v>120117.763587464</v>
      </c>
      <c r="F237" s="838">
        <v>176519.802772433</v>
      </c>
      <c r="G237" s="838">
        <v>214132.264814839</v>
      </c>
      <c r="H237" s="838">
        <v>18308.324342510001</v>
      </c>
      <c r="I237" s="838">
        <v>32889.506093589</v>
      </c>
      <c r="J237" s="838">
        <v>52464.676424423997</v>
      </c>
      <c r="K237" s="838">
        <v>70157.803611426003</v>
      </c>
      <c r="L237" s="838">
        <v>88300.670782405999</v>
      </c>
      <c r="M237" s="838">
        <v>111105.770589557</v>
      </c>
      <c r="N237" s="838">
        <v>128934.914844536</v>
      </c>
      <c r="O237" s="838">
        <v>148426.76140942</v>
      </c>
      <c r="P237" s="838">
        <v>168411.30723502001</v>
      </c>
      <c r="Q237" s="838">
        <v>189343.95653060501</v>
      </c>
      <c r="R237" s="838">
        <v>206913.469958309</v>
      </c>
      <c r="S237" s="838">
        <v>226949.95541000401</v>
      </c>
      <c r="T237" s="944">
        <v>15370.928566389</v>
      </c>
    </row>
    <row r="238" spans="1:20" ht="12.95" customHeight="1">
      <c r="A238" s="939" t="s">
        <v>209</v>
      </c>
      <c r="B238" s="1427" t="s">
        <v>360</v>
      </c>
      <c r="C238" s="1427"/>
      <c r="D238" s="1427"/>
      <c r="E238" s="838">
        <v>70640.897807251007</v>
      </c>
      <c r="F238" s="838">
        <v>102541.063025533</v>
      </c>
      <c r="G238" s="838">
        <v>123512.310717051</v>
      </c>
      <c r="H238" s="838">
        <v>0</v>
      </c>
      <c r="I238" s="838">
        <v>0</v>
      </c>
      <c r="J238" s="838">
        <v>0</v>
      </c>
      <c r="K238" s="838">
        <v>0</v>
      </c>
      <c r="L238" s="838">
        <v>0</v>
      </c>
      <c r="M238" s="838">
        <v>0</v>
      </c>
      <c r="N238" s="838">
        <v>0</v>
      </c>
      <c r="O238" s="838">
        <v>0</v>
      </c>
      <c r="P238" s="838">
        <v>0</v>
      </c>
      <c r="Q238" s="838">
        <v>0</v>
      </c>
      <c r="R238" s="838">
        <v>0</v>
      </c>
      <c r="S238" s="838">
        <v>136335.69061282699</v>
      </c>
      <c r="T238" s="944">
        <v>0</v>
      </c>
    </row>
    <row r="239" spans="1:20" ht="12.95" customHeight="1">
      <c r="A239" s="939" t="s">
        <v>210</v>
      </c>
      <c r="B239" s="1427" t="s">
        <v>361</v>
      </c>
      <c r="C239" s="1427"/>
      <c r="D239" s="1427"/>
      <c r="E239" s="838">
        <v>70640.897807250003</v>
      </c>
      <c r="F239" s="838">
        <v>102541.063025426</v>
      </c>
      <c r="G239" s="838">
        <v>123512.31071705199</v>
      </c>
      <c r="H239" s="838">
        <v>0</v>
      </c>
      <c r="I239" s="838">
        <v>0</v>
      </c>
      <c r="J239" s="838">
        <v>0</v>
      </c>
      <c r="K239" s="838">
        <v>0</v>
      </c>
      <c r="L239" s="838">
        <v>0</v>
      </c>
      <c r="M239" s="838">
        <v>0</v>
      </c>
      <c r="N239" s="838">
        <v>0</v>
      </c>
      <c r="O239" s="838">
        <v>0</v>
      </c>
      <c r="P239" s="838">
        <v>0</v>
      </c>
      <c r="Q239" s="838">
        <v>0</v>
      </c>
      <c r="R239" s="838">
        <v>0</v>
      </c>
      <c r="S239" s="838">
        <v>136335.69061282699</v>
      </c>
      <c r="T239" s="944">
        <v>0</v>
      </c>
    </row>
    <row r="240" spans="1:20" s="33" customFormat="1" ht="25.15" customHeight="1" thickBot="1">
      <c r="A240" s="288" t="s">
        <v>211</v>
      </c>
      <c r="B240" s="1209" t="s">
        <v>362</v>
      </c>
      <c r="C240" s="1209"/>
      <c r="D240" s="1209"/>
      <c r="E240" s="896">
        <v>98383.073462289001</v>
      </c>
      <c r="F240" s="896">
        <v>143343.98939380699</v>
      </c>
      <c r="G240" s="896">
        <v>173521.42827431599</v>
      </c>
      <c r="H240" s="896">
        <v>14610.085363038999</v>
      </c>
      <c r="I240" s="896">
        <v>26537.008584162999</v>
      </c>
      <c r="J240" s="896">
        <v>42509.792024978</v>
      </c>
      <c r="K240" s="896">
        <v>56970.967557340999</v>
      </c>
      <c r="L240" s="896">
        <v>71735.899937669994</v>
      </c>
      <c r="M240" s="896">
        <v>89955.181970402002</v>
      </c>
      <c r="N240" s="896">
        <v>104560.412133933</v>
      </c>
      <c r="O240" s="896">
        <v>119978.18469344699</v>
      </c>
      <c r="P240" s="896">
        <v>136042.68984555799</v>
      </c>
      <c r="Q240" s="896">
        <v>153088.49404256299</v>
      </c>
      <c r="R240" s="896">
        <v>167462.68049582699</v>
      </c>
      <c r="S240" s="896">
        <v>183080.13954388001</v>
      </c>
      <c r="T240" s="952">
        <v>12370.302583840001</v>
      </c>
    </row>
  </sheetData>
  <mergeCells count="105">
    <mergeCell ref="G98:G99"/>
    <mergeCell ref="H98:S98"/>
    <mergeCell ref="G146:G147"/>
    <mergeCell ref="H146:S146"/>
    <mergeCell ref="G194:G195"/>
    <mergeCell ref="H194:S194"/>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T145"/>
    <mergeCell ref="B168:D168"/>
    <mergeCell ref="B186:D186"/>
    <mergeCell ref="B196:D196"/>
    <mergeCell ref="B192:D192"/>
    <mergeCell ref="A193:T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F194:F195"/>
    <mergeCell ref="E194:E195"/>
    <mergeCell ref="B191:D191"/>
    <mergeCell ref="A194:D195"/>
    <mergeCell ref="B188:D188"/>
    <mergeCell ref="B141:D141"/>
    <mergeCell ref="B139:D139"/>
    <mergeCell ref="B140:D140"/>
    <mergeCell ref="B187:D187"/>
    <mergeCell ref="A146:D147"/>
    <mergeCell ref="F146:F147"/>
    <mergeCell ref="E146:E147"/>
    <mergeCell ref="B100:D100"/>
    <mergeCell ref="F98:F99"/>
    <mergeCell ref="A97:T97"/>
    <mergeCell ref="A1:T1"/>
    <mergeCell ref="A2:D3"/>
    <mergeCell ref="B4:D4"/>
    <mergeCell ref="C5:D5"/>
    <mergeCell ref="C13:D13"/>
    <mergeCell ref="E2:E3"/>
    <mergeCell ref="F2:F3"/>
    <mergeCell ref="B24:D24"/>
    <mergeCell ref="B25:D25"/>
    <mergeCell ref="B44:D44"/>
    <mergeCell ref="B45:D45"/>
    <mergeCell ref="C33:D33"/>
    <mergeCell ref="B41:D41"/>
    <mergeCell ref="B42:D42"/>
    <mergeCell ref="B43:D43"/>
    <mergeCell ref="E98:E99"/>
    <mergeCell ref="C81:D81"/>
    <mergeCell ref="B94:D94"/>
    <mergeCell ref="B89:D89"/>
    <mergeCell ref="B90:D90"/>
    <mergeCell ref="B93:D93"/>
    <mergeCell ref="B91:D91"/>
    <mergeCell ref="G50:G51"/>
    <mergeCell ref="H50:S50"/>
    <mergeCell ref="C26:D26"/>
    <mergeCell ref="G2:G3"/>
    <mergeCell ref="H2:S2"/>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X50"/>
  <sheetViews>
    <sheetView showGridLines="0" view="pageBreakPreview" topLeftCell="A17" zoomScale="73" zoomScaleNormal="70" zoomScaleSheetLayoutView="73" workbookViewId="0">
      <selection activeCell="B2" sqref="B2:V47"/>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1" width="8.109375" style="2" customWidth="1"/>
    <col min="22" max="22" width="0.88671875" customWidth="1"/>
    <col min="23" max="23" width="10.21875" style="1" customWidth="1"/>
    <col min="24" max="16384" width="8.88671875" style="1"/>
  </cols>
  <sheetData>
    <row r="1" spans="2:23" ht="12.95" customHeight="1" thickBot="1">
      <c r="V1" s="2"/>
    </row>
    <row r="2" spans="2:23" ht="67.900000000000006" customHeight="1">
      <c r="B2" s="1268" t="s">
        <v>280</v>
      </c>
      <c r="C2" s="1269"/>
      <c r="D2" s="1269"/>
      <c r="E2" s="1269"/>
      <c r="F2" s="1269"/>
      <c r="G2" s="1269"/>
      <c r="H2" s="1269"/>
      <c r="I2" s="1269"/>
      <c r="J2" s="1269"/>
      <c r="K2" s="1269"/>
      <c r="L2" s="1269"/>
      <c r="M2" s="1269"/>
      <c r="N2" s="1269"/>
      <c r="O2" s="1269"/>
      <c r="P2" s="1269"/>
      <c r="Q2" s="1269"/>
      <c r="R2" s="1269"/>
      <c r="S2" s="1269"/>
      <c r="T2" s="1269"/>
      <c r="U2" s="1269"/>
      <c r="V2" s="1270"/>
      <c r="W2" s="50"/>
    </row>
    <row r="3" spans="2:23" ht="22.35" customHeight="1">
      <c r="B3" s="1306" t="s">
        <v>480</v>
      </c>
      <c r="C3" s="1562"/>
      <c r="D3" s="1600" t="s">
        <v>277</v>
      </c>
      <c r="E3" s="1601" t="s">
        <v>842</v>
      </c>
      <c r="F3" s="1326">
        <v>2021</v>
      </c>
      <c r="G3" s="1326">
        <v>2022</v>
      </c>
      <c r="H3" s="1208">
        <v>2023</v>
      </c>
      <c r="I3" s="1326">
        <v>2024</v>
      </c>
      <c r="J3" s="1326"/>
      <c r="K3" s="1326"/>
      <c r="L3" s="1326"/>
      <c r="M3" s="1326"/>
      <c r="N3" s="1326"/>
      <c r="O3" s="1326"/>
      <c r="P3" s="1326"/>
      <c r="Q3" s="1326"/>
      <c r="R3" s="1326"/>
      <c r="S3" s="1326"/>
      <c r="T3" s="1326"/>
      <c r="U3" s="1326">
        <v>2025</v>
      </c>
      <c r="V3" s="1327"/>
    </row>
    <row r="4" spans="2:23" ht="22.35" customHeight="1">
      <c r="B4" s="1306"/>
      <c r="C4" s="1562"/>
      <c r="D4" s="1600"/>
      <c r="E4" s="1602"/>
      <c r="F4" s="1600"/>
      <c r="G4" s="1326"/>
      <c r="H4" s="1208"/>
      <c r="I4" s="906" t="s">
        <v>0</v>
      </c>
      <c r="J4" s="906" t="s">
        <v>1</v>
      </c>
      <c r="K4" s="906" t="s">
        <v>2</v>
      </c>
      <c r="L4" s="906" t="s">
        <v>3</v>
      </c>
      <c r="M4" s="906" t="s">
        <v>4</v>
      </c>
      <c r="N4" s="906" t="s">
        <v>5</v>
      </c>
      <c r="O4" s="898" t="s">
        <v>6</v>
      </c>
      <c r="P4" s="906" t="s">
        <v>267</v>
      </c>
      <c r="Q4" s="898" t="s">
        <v>7</v>
      </c>
      <c r="R4" s="898" t="s">
        <v>13</v>
      </c>
      <c r="S4" s="898" t="s">
        <v>14</v>
      </c>
      <c r="T4" s="898" t="s">
        <v>913</v>
      </c>
      <c r="U4" s="898" t="s">
        <v>0</v>
      </c>
      <c r="V4" s="1062"/>
    </row>
    <row r="5" spans="2:23" ht="15" customHeight="1">
      <c r="B5" s="539" t="s">
        <v>18</v>
      </c>
      <c r="C5" s="1583" t="s">
        <v>37</v>
      </c>
      <c r="D5" s="37">
        <v>12472.033443</v>
      </c>
      <c r="E5" s="37">
        <v>13847.277249662002</v>
      </c>
      <c r="F5" s="37">
        <v>15114.200548518002</v>
      </c>
      <c r="G5" s="37">
        <v>15769.970155604</v>
      </c>
      <c r="H5" s="37">
        <v>16106.349986450001</v>
      </c>
      <c r="I5" s="37">
        <v>16165.382448843</v>
      </c>
      <c r="J5" s="37">
        <v>16253.683424135001</v>
      </c>
      <c r="K5" s="37">
        <v>16162.525834251999</v>
      </c>
      <c r="L5" s="37">
        <v>16383.254854254001</v>
      </c>
      <c r="M5" s="37">
        <v>16229.477017122001</v>
      </c>
      <c r="N5" s="37">
        <v>16129.949497381</v>
      </c>
      <c r="O5" s="37">
        <v>16344.907606053001</v>
      </c>
      <c r="P5" s="37">
        <v>16527.764837528</v>
      </c>
      <c r="Q5" s="37">
        <v>16651.247684391001</v>
      </c>
      <c r="R5" s="37">
        <v>16768.286713801001</v>
      </c>
      <c r="S5" s="37">
        <v>16667.937306904001</v>
      </c>
      <c r="T5" s="1165">
        <v>16952.189376378999</v>
      </c>
      <c r="U5" s="37">
        <v>16894.731278761999</v>
      </c>
      <c r="V5" s="544"/>
      <c r="W5" s="1122"/>
    </row>
    <row r="6" spans="2:23" ht="15" customHeight="1">
      <c r="B6" s="179" t="s">
        <v>19</v>
      </c>
      <c r="C6" s="1583" t="s">
        <v>38</v>
      </c>
      <c r="D6" s="37">
        <v>2763.3314370000003</v>
      </c>
      <c r="E6" s="37">
        <v>3161.0352496160012</v>
      </c>
      <c r="F6" s="37">
        <v>3517.473446767</v>
      </c>
      <c r="G6" s="37">
        <v>3990.188602616</v>
      </c>
      <c r="H6" s="37">
        <v>4503.6139327270002</v>
      </c>
      <c r="I6" s="37">
        <v>4535.7964512509998</v>
      </c>
      <c r="J6" s="37">
        <v>4496.4450432980002</v>
      </c>
      <c r="K6" s="37">
        <v>4512.8824670530003</v>
      </c>
      <c r="L6" s="37">
        <v>4577.6447391800002</v>
      </c>
      <c r="M6" s="37">
        <v>4635.9875014709996</v>
      </c>
      <c r="N6" s="37">
        <v>4664.5408823919997</v>
      </c>
      <c r="O6" s="37">
        <v>4731.3988628289999</v>
      </c>
      <c r="P6" s="37">
        <v>4734.9256645690002</v>
      </c>
      <c r="Q6" s="37">
        <v>4825.4973166950003</v>
      </c>
      <c r="R6" s="37">
        <v>4770.0174096549999</v>
      </c>
      <c r="S6" s="37">
        <v>5029.8945614080003</v>
      </c>
      <c r="T6" s="1165">
        <v>5059.5717361950001</v>
      </c>
      <c r="U6" s="37">
        <v>5008.7605736369997</v>
      </c>
      <c r="V6" s="544"/>
      <c r="W6" s="1122"/>
    </row>
    <row r="7" spans="2:23" ht="15" customHeight="1">
      <c r="B7" s="179" t="s">
        <v>20</v>
      </c>
      <c r="C7" s="1583" t="s">
        <v>39</v>
      </c>
      <c r="D7" s="37">
        <v>1910.2780700000001</v>
      </c>
      <c r="E7" s="37">
        <v>2495.0464854539996</v>
      </c>
      <c r="F7" s="37">
        <v>3143.3106405140002</v>
      </c>
      <c r="G7" s="37">
        <v>3880.4714795220002</v>
      </c>
      <c r="H7" s="37">
        <v>4404.8252259789997</v>
      </c>
      <c r="I7" s="37">
        <v>4347.7618429699996</v>
      </c>
      <c r="J7" s="37">
        <v>4360.7398493889996</v>
      </c>
      <c r="K7" s="37">
        <v>4403.3647670749997</v>
      </c>
      <c r="L7" s="37">
        <v>4422.1413993850001</v>
      </c>
      <c r="M7" s="37">
        <v>4410.0912477579996</v>
      </c>
      <c r="N7" s="37">
        <v>4430.8747668759997</v>
      </c>
      <c r="O7" s="37">
        <v>4426.3872125759999</v>
      </c>
      <c r="P7" s="37">
        <v>4494.888136003</v>
      </c>
      <c r="Q7" s="37">
        <v>4459.7804590830001</v>
      </c>
      <c r="R7" s="37">
        <v>4605.3304397399997</v>
      </c>
      <c r="S7" s="37">
        <v>4652.208129056</v>
      </c>
      <c r="T7" s="1161">
        <v>4622.3406602140003</v>
      </c>
      <c r="U7" s="37">
        <v>4564.9043077340002</v>
      </c>
      <c r="V7" s="544"/>
      <c r="W7" s="1122"/>
    </row>
    <row r="8" spans="2:23" ht="15" customHeight="1">
      <c r="B8" s="179" t="s">
        <v>22</v>
      </c>
      <c r="C8" s="1583" t="s">
        <v>40</v>
      </c>
      <c r="D8" s="37">
        <v>4883.0380830000004</v>
      </c>
      <c r="E8" s="37">
        <v>5731.5882494780017</v>
      </c>
      <c r="F8" s="37">
        <v>6306.6148109559999</v>
      </c>
      <c r="G8" s="37">
        <v>6747.1180798060004</v>
      </c>
      <c r="H8" s="37">
        <v>6933.2929885530002</v>
      </c>
      <c r="I8" s="37">
        <v>6844.7292876319998</v>
      </c>
      <c r="J8" s="37">
        <v>6851.5268210779996</v>
      </c>
      <c r="K8" s="37">
        <v>6850.9555929529997</v>
      </c>
      <c r="L8" s="37">
        <v>6885.2107540509996</v>
      </c>
      <c r="M8" s="37">
        <v>6953.2120957460002</v>
      </c>
      <c r="N8" s="37">
        <v>6974.4635710769999</v>
      </c>
      <c r="O8" s="37">
        <v>7056.604460945</v>
      </c>
      <c r="P8" s="37">
        <v>7037.8095466920004</v>
      </c>
      <c r="Q8" s="37">
        <v>7000.367635009</v>
      </c>
      <c r="R8" s="37">
        <v>7014.6429199009999</v>
      </c>
      <c r="S8" s="37">
        <v>7036.1859442129999</v>
      </c>
      <c r="T8" s="1161">
        <v>7127.2631845189999</v>
      </c>
      <c r="U8" s="37">
        <v>7041.3617956739999</v>
      </c>
      <c r="V8" s="544"/>
      <c r="W8" s="1122"/>
    </row>
    <row r="9" spans="2:23" ht="15" customHeight="1">
      <c r="B9" s="179" t="s">
        <v>23</v>
      </c>
      <c r="C9" s="1583" t="s">
        <v>41</v>
      </c>
      <c r="D9" s="37">
        <v>23726.169415</v>
      </c>
      <c r="E9" s="37">
        <v>28421.615329006963</v>
      </c>
      <c r="F9" s="37">
        <v>31333.907177205998</v>
      </c>
      <c r="G9" s="37">
        <v>34979.177410908</v>
      </c>
      <c r="H9" s="37">
        <v>36497.569854239002</v>
      </c>
      <c r="I9" s="37">
        <v>36287.500213163999</v>
      </c>
      <c r="J9" s="37">
        <v>36067.281223320999</v>
      </c>
      <c r="K9" s="37">
        <v>35564.290617393002</v>
      </c>
      <c r="L9" s="37">
        <v>35929.094402736999</v>
      </c>
      <c r="M9" s="37">
        <v>35877.724436976998</v>
      </c>
      <c r="N9" s="37">
        <v>35941.703052723002</v>
      </c>
      <c r="O9" s="37">
        <v>36359.993324215</v>
      </c>
      <c r="P9" s="37">
        <v>36675.609381462004</v>
      </c>
      <c r="Q9" s="37">
        <v>36899.428492081999</v>
      </c>
      <c r="R9" s="37">
        <v>37135.422569731003</v>
      </c>
      <c r="S9" s="37">
        <v>37239.626507667999</v>
      </c>
      <c r="T9" s="1165">
        <v>37246.060873479</v>
      </c>
      <c r="U9" s="37">
        <v>37064.090615212001</v>
      </c>
      <c r="V9" s="544"/>
      <c r="W9" s="1122"/>
    </row>
    <row r="10" spans="2:23" ht="15" customHeight="1">
      <c r="B10" s="179" t="s">
        <v>24</v>
      </c>
      <c r="C10" s="1583" t="s">
        <v>42</v>
      </c>
      <c r="D10" s="37">
        <v>9303.6986539999998</v>
      </c>
      <c r="E10" s="37">
        <v>10786.967294159998</v>
      </c>
      <c r="F10" s="37">
        <v>11851.908646530001</v>
      </c>
      <c r="G10" s="37">
        <v>12530.277885899</v>
      </c>
      <c r="H10" s="37">
        <v>15429.696316040001</v>
      </c>
      <c r="I10" s="37">
        <v>15387.891619468</v>
      </c>
      <c r="J10" s="37">
        <v>15444.237561327</v>
      </c>
      <c r="K10" s="37">
        <v>15289.155714603001</v>
      </c>
      <c r="L10" s="37">
        <v>15470.983883764</v>
      </c>
      <c r="M10" s="37">
        <v>15561.830000324</v>
      </c>
      <c r="N10" s="37">
        <v>15713.039674645001</v>
      </c>
      <c r="O10" s="37">
        <v>15843.533019581</v>
      </c>
      <c r="P10" s="37">
        <v>15964.823823721001</v>
      </c>
      <c r="Q10" s="37">
        <v>16049.546731151</v>
      </c>
      <c r="R10" s="37">
        <v>16002.876678975999</v>
      </c>
      <c r="S10" s="37">
        <v>16023.580960132</v>
      </c>
      <c r="T10" s="1161">
        <v>16187.637516991001</v>
      </c>
      <c r="U10" s="37">
        <v>16130.897932927001</v>
      </c>
      <c r="V10" s="544"/>
      <c r="W10" s="1122"/>
    </row>
    <row r="11" spans="2:23" ht="15" customHeight="1">
      <c r="B11" s="179" t="s">
        <v>25</v>
      </c>
      <c r="C11" s="1583" t="s">
        <v>43</v>
      </c>
      <c r="D11" s="37">
        <v>47.232646000000003</v>
      </c>
      <c r="E11" s="37">
        <v>57.977124441000001</v>
      </c>
      <c r="F11" s="37">
        <v>70.789911283999999</v>
      </c>
      <c r="G11" s="37">
        <v>85.569452049000006</v>
      </c>
      <c r="H11" s="37">
        <v>109.89081847</v>
      </c>
      <c r="I11" s="37">
        <v>113.068184726</v>
      </c>
      <c r="J11" s="37">
        <v>113.425717832</v>
      </c>
      <c r="K11" s="37">
        <v>116.272844256</v>
      </c>
      <c r="L11" s="37">
        <v>110.02622674200001</v>
      </c>
      <c r="M11" s="37">
        <v>112.36436839700001</v>
      </c>
      <c r="N11" s="37">
        <v>113.511806681</v>
      </c>
      <c r="O11" s="37">
        <v>117.571581044</v>
      </c>
      <c r="P11" s="37">
        <v>119.00977118</v>
      </c>
      <c r="Q11" s="37">
        <v>116.524422548</v>
      </c>
      <c r="R11" s="37">
        <v>116.718050198</v>
      </c>
      <c r="S11" s="37">
        <v>118.039383473</v>
      </c>
      <c r="T11" s="1161">
        <v>125.298728729</v>
      </c>
      <c r="U11" s="37">
        <v>121.865807184</v>
      </c>
      <c r="V11" s="544"/>
      <c r="W11" s="1122"/>
    </row>
    <row r="12" spans="2:23" ht="15" customHeight="1">
      <c r="B12" s="179" t="s">
        <v>26</v>
      </c>
      <c r="C12" s="1583" t="s">
        <v>44</v>
      </c>
      <c r="D12" s="37">
        <v>653.82668799999999</v>
      </c>
      <c r="E12" s="37">
        <v>787.99591971099994</v>
      </c>
      <c r="F12" s="37">
        <v>874.76853650399994</v>
      </c>
      <c r="G12" s="37">
        <v>894.47204324699999</v>
      </c>
      <c r="H12" s="37">
        <v>989.97771981999995</v>
      </c>
      <c r="I12" s="37">
        <v>1014.619457208</v>
      </c>
      <c r="J12" s="37">
        <v>1017.1001064439999</v>
      </c>
      <c r="K12" s="37">
        <v>1014.0354890789999</v>
      </c>
      <c r="L12" s="37">
        <v>1019.407060173</v>
      </c>
      <c r="M12" s="37">
        <v>1022.588867592</v>
      </c>
      <c r="N12" s="37">
        <v>1037.934891394</v>
      </c>
      <c r="O12" s="37">
        <v>1026.526989124</v>
      </c>
      <c r="P12" s="37">
        <v>1038.574434204</v>
      </c>
      <c r="Q12" s="37">
        <v>1036.1194716380001</v>
      </c>
      <c r="R12" s="37">
        <v>1026.3297056009999</v>
      </c>
      <c r="S12" s="37">
        <v>1020.187959582</v>
      </c>
      <c r="T12" s="1165">
        <v>1017.3673063369999</v>
      </c>
      <c r="U12" s="37">
        <v>1034.8896800360001</v>
      </c>
      <c r="V12" s="544"/>
      <c r="W12" s="1122"/>
    </row>
    <row r="13" spans="2:23" ht="15" customHeight="1">
      <c r="B13" s="179" t="s">
        <v>27</v>
      </c>
      <c r="C13" s="1603" t="s">
        <v>45</v>
      </c>
      <c r="D13" s="37">
        <v>148.61692099999999</v>
      </c>
      <c r="E13" s="37">
        <v>138.26244681699998</v>
      </c>
      <c r="F13" s="37">
        <v>63.761952059999999</v>
      </c>
      <c r="G13" s="37">
        <v>62.149239428999998</v>
      </c>
      <c r="H13" s="37">
        <v>30.234900056000001</v>
      </c>
      <c r="I13" s="37">
        <v>29.308776824999999</v>
      </c>
      <c r="J13" s="37">
        <v>28.499840494000001</v>
      </c>
      <c r="K13" s="37">
        <v>28.583107237</v>
      </c>
      <c r="L13" s="37">
        <v>27.866272922</v>
      </c>
      <c r="M13" s="37">
        <v>27.717293806000001</v>
      </c>
      <c r="N13" s="37">
        <v>27.615738088000001</v>
      </c>
      <c r="O13" s="37">
        <v>28.829390431</v>
      </c>
      <c r="P13" s="37">
        <v>28.864309699</v>
      </c>
      <c r="Q13" s="37">
        <v>28.894012406000002</v>
      </c>
      <c r="R13" s="37">
        <v>29.891353737999999</v>
      </c>
      <c r="S13" s="37">
        <v>29.902571576</v>
      </c>
      <c r="T13" s="1161">
        <v>29.139603706999999</v>
      </c>
      <c r="U13" s="37">
        <v>29.427256096000001</v>
      </c>
      <c r="V13" s="544"/>
      <c r="W13" s="1122"/>
    </row>
    <row r="14" spans="2:23" ht="15" customHeight="1">
      <c r="B14" s="179" t="s">
        <v>28</v>
      </c>
      <c r="C14" s="1603" t="s">
        <v>46</v>
      </c>
      <c r="D14" s="37">
        <v>1253.9498819999999</v>
      </c>
      <c r="E14" s="37">
        <v>1476.1455012970005</v>
      </c>
      <c r="F14" s="37">
        <v>1623.327856247</v>
      </c>
      <c r="G14" s="37">
        <v>1706.5851422549999</v>
      </c>
      <c r="H14" s="37">
        <v>1868.153071314</v>
      </c>
      <c r="I14" s="37">
        <v>1883.1416757459999</v>
      </c>
      <c r="J14" s="37">
        <v>1892.565438933</v>
      </c>
      <c r="K14" s="37">
        <v>1902.1094405639999</v>
      </c>
      <c r="L14" s="37">
        <v>1929.20573595</v>
      </c>
      <c r="M14" s="37">
        <v>1933.2319640000001</v>
      </c>
      <c r="N14" s="37">
        <v>1931.70417808</v>
      </c>
      <c r="O14" s="37">
        <v>1973.7735920380001</v>
      </c>
      <c r="P14" s="37">
        <v>1967.738530524</v>
      </c>
      <c r="Q14" s="37">
        <v>1979.469856963</v>
      </c>
      <c r="R14" s="37">
        <v>1986.1835827909999</v>
      </c>
      <c r="S14" s="37">
        <v>1995.8748851800001</v>
      </c>
      <c r="T14" s="1165">
        <v>1995.9216322140001</v>
      </c>
      <c r="U14" s="37">
        <v>2009.697817857</v>
      </c>
      <c r="V14" s="544"/>
      <c r="W14" s="1122"/>
    </row>
    <row r="15" spans="2:23" ht="15" customHeight="1">
      <c r="B15" s="179" t="s">
        <v>119</v>
      </c>
      <c r="C15" s="1583" t="s">
        <v>47</v>
      </c>
      <c r="D15" s="37">
        <v>1391.0591770000001</v>
      </c>
      <c r="E15" s="37">
        <v>1475.3168088080006</v>
      </c>
      <c r="F15" s="37">
        <v>1545.0467396529998</v>
      </c>
      <c r="G15" s="37">
        <v>1593.5379539659998</v>
      </c>
      <c r="H15" s="37">
        <v>1558.6252417769999</v>
      </c>
      <c r="I15" s="37">
        <v>1544.6132033409999</v>
      </c>
      <c r="J15" s="37">
        <v>1504.6687188840001</v>
      </c>
      <c r="K15" s="37">
        <v>1460.2933395499999</v>
      </c>
      <c r="L15" s="37">
        <v>1506.4188106730001</v>
      </c>
      <c r="M15" s="37">
        <v>1523.2008676559999</v>
      </c>
      <c r="N15" s="37">
        <v>1530.9885257240001</v>
      </c>
      <c r="O15" s="37">
        <v>1542.8615665489999</v>
      </c>
      <c r="P15" s="37">
        <v>1543.570134628</v>
      </c>
      <c r="Q15" s="37">
        <v>1562.9597951989999</v>
      </c>
      <c r="R15" s="37">
        <v>1500.903440583</v>
      </c>
      <c r="S15" s="37">
        <v>1520.2152282699999</v>
      </c>
      <c r="T15" s="1165">
        <v>1572.4180690380001</v>
      </c>
      <c r="U15" s="37">
        <v>1529.984937079</v>
      </c>
      <c r="V15" s="544"/>
      <c r="W15" s="1122"/>
    </row>
    <row r="16" spans="2:23" ht="15" customHeight="1">
      <c r="B16" s="179" t="s">
        <v>81</v>
      </c>
      <c r="C16" s="1583" t="s">
        <v>48</v>
      </c>
      <c r="D16" s="37">
        <v>978.95855200000005</v>
      </c>
      <c r="E16" s="37">
        <v>1044.666911996</v>
      </c>
      <c r="F16" s="37">
        <v>1303.4884262639998</v>
      </c>
      <c r="G16" s="37">
        <v>1323.095473526</v>
      </c>
      <c r="H16" s="37">
        <v>1356.6029786459999</v>
      </c>
      <c r="I16" s="37">
        <v>1326.6604102260001</v>
      </c>
      <c r="J16" s="37">
        <v>1304.6386590889999</v>
      </c>
      <c r="K16" s="37">
        <v>1307.78596932</v>
      </c>
      <c r="L16" s="37">
        <v>1342.4249112350001</v>
      </c>
      <c r="M16" s="37">
        <v>1338.2540625439999</v>
      </c>
      <c r="N16" s="37">
        <v>1356.6404168009999</v>
      </c>
      <c r="O16" s="37">
        <v>1408.396277697</v>
      </c>
      <c r="P16" s="37">
        <v>1379.0369210250001</v>
      </c>
      <c r="Q16" s="37">
        <v>1363.6503418350001</v>
      </c>
      <c r="R16" s="37">
        <v>1371.475252147</v>
      </c>
      <c r="S16" s="37">
        <v>1371.9908575920001</v>
      </c>
      <c r="T16" s="1165">
        <v>1427.6987283829999</v>
      </c>
      <c r="U16" s="37">
        <v>1413.3137382580001</v>
      </c>
      <c r="V16" s="544"/>
      <c r="W16" s="1122"/>
    </row>
    <row r="17" spans="2:24" ht="15" customHeight="1">
      <c r="B17" s="179" t="s">
        <v>82</v>
      </c>
      <c r="C17" s="1583" t="s">
        <v>49</v>
      </c>
      <c r="D17" s="37">
        <v>5521.4939400000003</v>
      </c>
      <c r="E17" s="37">
        <v>6006.4800400059967</v>
      </c>
      <c r="F17" s="37">
        <v>6191.9945721230006</v>
      </c>
      <c r="G17" s="37">
        <v>6816.9053978520005</v>
      </c>
      <c r="H17" s="37">
        <v>7938.2939887100001</v>
      </c>
      <c r="I17" s="37">
        <v>8208.6883675730005</v>
      </c>
      <c r="J17" s="37">
        <v>8296.5465877160004</v>
      </c>
      <c r="K17" s="37">
        <v>8485.7373930819995</v>
      </c>
      <c r="L17" s="37">
        <v>8556.7561440690006</v>
      </c>
      <c r="M17" s="37">
        <v>8626.1883407259993</v>
      </c>
      <c r="N17" s="37">
        <v>8708.994074663</v>
      </c>
      <c r="O17" s="37">
        <v>8886.1315572549993</v>
      </c>
      <c r="P17" s="37">
        <v>9003.6181553040005</v>
      </c>
      <c r="Q17" s="37">
        <v>9050.2246863069995</v>
      </c>
      <c r="R17" s="37">
        <v>9144.132009813</v>
      </c>
      <c r="S17" s="37">
        <v>9214.8009792579996</v>
      </c>
      <c r="T17" s="1161">
        <v>9247.4325737660001</v>
      </c>
      <c r="U17" s="37">
        <v>9486.4620750819995</v>
      </c>
      <c r="V17" s="544"/>
      <c r="W17" s="1122"/>
    </row>
    <row r="18" spans="2:24" ht="15" customHeight="1">
      <c r="B18" s="179" t="s">
        <v>83</v>
      </c>
      <c r="C18" s="1583" t="s">
        <v>50</v>
      </c>
      <c r="D18" s="37">
        <v>915.82291299999997</v>
      </c>
      <c r="E18" s="37">
        <v>1143.2382467280004</v>
      </c>
      <c r="F18" s="37">
        <v>1203.5109988690001</v>
      </c>
      <c r="G18" s="37">
        <v>1259.018946724</v>
      </c>
      <c r="H18" s="37">
        <v>1356.519358302</v>
      </c>
      <c r="I18" s="37">
        <v>1348.59596407</v>
      </c>
      <c r="J18" s="37">
        <v>1379.517878939</v>
      </c>
      <c r="K18" s="37">
        <v>1423.0619574949999</v>
      </c>
      <c r="L18" s="37">
        <v>1456.769568059</v>
      </c>
      <c r="M18" s="37">
        <v>1473.6489711490001</v>
      </c>
      <c r="N18" s="37">
        <v>1471.4451644830001</v>
      </c>
      <c r="O18" s="37">
        <v>1471.4259752959999</v>
      </c>
      <c r="P18" s="37">
        <v>1461.6798834440001</v>
      </c>
      <c r="Q18" s="37">
        <v>1461.6576599360001</v>
      </c>
      <c r="R18" s="37">
        <v>1481.8771996139999</v>
      </c>
      <c r="S18" s="37">
        <v>1479.124167683</v>
      </c>
      <c r="T18" s="1165">
        <v>1482.3126623769999</v>
      </c>
      <c r="U18" s="37">
        <v>1498.024806487</v>
      </c>
      <c r="V18" s="544"/>
      <c r="W18" s="1122"/>
      <c r="X18" s="203"/>
    </row>
    <row r="19" spans="2:24" ht="15" customHeight="1">
      <c r="B19" s="179" t="s">
        <v>84</v>
      </c>
      <c r="C19" s="1583" t="s">
        <v>51</v>
      </c>
      <c r="D19" s="37">
        <v>123.31801</v>
      </c>
      <c r="E19" s="37">
        <v>145.96947519299999</v>
      </c>
      <c r="F19" s="37">
        <v>158.88144684400001</v>
      </c>
      <c r="G19" s="37">
        <v>142.94611928099999</v>
      </c>
      <c r="H19" s="37">
        <v>148.559178651</v>
      </c>
      <c r="I19" s="37">
        <v>144.64907262700001</v>
      </c>
      <c r="J19" s="37">
        <v>143.917170712</v>
      </c>
      <c r="K19" s="37">
        <v>144.78294300900001</v>
      </c>
      <c r="L19" s="37">
        <v>144.349795056</v>
      </c>
      <c r="M19" s="37">
        <v>147.68527828800001</v>
      </c>
      <c r="N19" s="37">
        <v>150.488386002</v>
      </c>
      <c r="O19" s="37">
        <v>152.282882567</v>
      </c>
      <c r="P19" s="37">
        <v>154.40836910100001</v>
      </c>
      <c r="Q19" s="37">
        <v>150.69025919699999</v>
      </c>
      <c r="R19" s="37">
        <v>148.238880352</v>
      </c>
      <c r="S19" s="37">
        <v>147.00945653299999</v>
      </c>
      <c r="T19" s="1161">
        <v>151.38804535099999</v>
      </c>
      <c r="U19" s="37">
        <v>145.66516406299999</v>
      </c>
      <c r="V19" s="544"/>
      <c r="W19" s="1122"/>
    </row>
    <row r="20" spans="2:24" ht="15" customHeight="1">
      <c r="B20" s="179" t="s">
        <v>85</v>
      </c>
      <c r="C20" s="1583" t="s">
        <v>52</v>
      </c>
      <c r="D20" s="37">
        <v>5704.0161019999996</v>
      </c>
      <c r="E20" s="37">
        <v>6539.385609478999</v>
      </c>
      <c r="F20" s="37">
        <v>7071.5732317299999</v>
      </c>
      <c r="G20" s="37">
        <v>7293.4888912060005</v>
      </c>
      <c r="H20" s="37">
        <v>7570.4992115130008</v>
      </c>
      <c r="I20" s="37">
        <v>7718.9150468449998</v>
      </c>
      <c r="J20" s="37">
        <v>7660.2886225040002</v>
      </c>
      <c r="K20" s="37">
        <v>7536.0780473579998</v>
      </c>
      <c r="L20" s="37">
        <v>7449.1345823259999</v>
      </c>
      <c r="M20" s="37">
        <v>7443.2732304499996</v>
      </c>
      <c r="N20" s="37">
        <v>7485.0578292569999</v>
      </c>
      <c r="O20" s="37">
        <v>7474.7914809880003</v>
      </c>
      <c r="P20" s="37">
        <v>7500.8858294929996</v>
      </c>
      <c r="Q20" s="37">
        <v>7507.4973109499997</v>
      </c>
      <c r="R20" s="37">
        <v>7554.6279764319997</v>
      </c>
      <c r="S20" s="37">
        <v>7506.9029148890004</v>
      </c>
      <c r="T20" s="1161">
        <v>7543.5672128879996</v>
      </c>
      <c r="U20" s="37">
        <v>7762.8634013020001</v>
      </c>
      <c r="V20" s="544"/>
      <c r="W20" s="1122"/>
    </row>
    <row r="21" spans="2:24" ht="15" customHeight="1">
      <c r="B21" s="179" t="s">
        <v>86</v>
      </c>
      <c r="C21" s="1583" t="s">
        <v>53</v>
      </c>
      <c r="D21" s="37">
        <v>362.01962800000001</v>
      </c>
      <c r="E21" s="37">
        <v>461.277095406</v>
      </c>
      <c r="F21" s="37">
        <v>488.12947858899997</v>
      </c>
      <c r="G21" s="37">
        <v>555.68365151500007</v>
      </c>
      <c r="H21" s="37">
        <v>1050.8301560269999</v>
      </c>
      <c r="I21" s="37">
        <v>1141.7525802590001</v>
      </c>
      <c r="J21" s="37">
        <v>1095.2709497349999</v>
      </c>
      <c r="K21" s="37">
        <v>1077.95345696</v>
      </c>
      <c r="L21" s="37">
        <v>1069.6650505340001</v>
      </c>
      <c r="M21" s="37">
        <v>1047.700075186</v>
      </c>
      <c r="N21" s="37">
        <v>1033.847446189</v>
      </c>
      <c r="O21" s="37">
        <v>1012.169846091</v>
      </c>
      <c r="P21" s="37">
        <v>1048.6227526810001</v>
      </c>
      <c r="Q21" s="37">
        <v>1048.6381317109999</v>
      </c>
      <c r="R21" s="37">
        <v>1052.0798938380001</v>
      </c>
      <c r="S21" s="37">
        <v>1082.569938164</v>
      </c>
      <c r="T21" s="1165">
        <v>1110.387878277</v>
      </c>
      <c r="U21" s="37">
        <v>1192.1263354370001</v>
      </c>
      <c r="V21" s="544"/>
      <c r="W21" s="1122"/>
    </row>
    <row r="22" spans="2:24" ht="15" customHeight="1">
      <c r="B22" s="179" t="s">
        <v>87</v>
      </c>
      <c r="C22" s="1583" t="s">
        <v>54</v>
      </c>
      <c r="D22" s="37">
        <v>1009.4999579999999</v>
      </c>
      <c r="E22" s="37">
        <v>1150.5579922239995</v>
      </c>
      <c r="F22" s="37">
        <v>1330.4370828250001</v>
      </c>
      <c r="G22" s="37">
        <v>1420.2978565640001</v>
      </c>
      <c r="H22" s="37">
        <v>1586.8251131679999</v>
      </c>
      <c r="I22" s="37">
        <v>1551.7479063779999</v>
      </c>
      <c r="J22" s="37">
        <v>1546.447236489</v>
      </c>
      <c r="K22" s="37">
        <v>1542.5016183370001</v>
      </c>
      <c r="L22" s="37">
        <v>1524.24708609</v>
      </c>
      <c r="M22" s="37">
        <v>1523.300651281</v>
      </c>
      <c r="N22" s="37">
        <v>1527.591284202</v>
      </c>
      <c r="O22" s="37">
        <v>1510.192150072</v>
      </c>
      <c r="P22" s="37">
        <v>1517.5429956989999</v>
      </c>
      <c r="Q22" s="37">
        <v>1521.791958193</v>
      </c>
      <c r="R22" s="37">
        <v>1512.7072725190001</v>
      </c>
      <c r="S22" s="37">
        <v>1532.115721633</v>
      </c>
      <c r="T22" s="1165">
        <v>1484.0736043429999</v>
      </c>
      <c r="U22" s="37">
        <v>1482.7525143969999</v>
      </c>
      <c r="V22" s="544"/>
      <c r="W22" s="1122"/>
    </row>
    <row r="23" spans="2:24" ht="15" customHeight="1">
      <c r="B23" s="179" t="s">
        <v>88</v>
      </c>
      <c r="C23" s="1583" t="s">
        <v>55</v>
      </c>
      <c r="D23" s="37">
        <v>227.866692</v>
      </c>
      <c r="E23" s="37">
        <v>208.92317051299997</v>
      </c>
      <c r="F23" s="37">
        <v>252.95316402100002</v>
      </c>
      <c r="G23" s="37">
        <v>278.867195923</v>
      </c>
      <c r="H23" s="37">
        <v>345.18677848599998</v>
      </c>
      <c r="I23" s="37">
        <v>321.07917443000002</v>
      </c>
      <c r="J23" s="37">
        <v>321.239554419</v>
      </c>
      <c r="K23" s="37">
        <v>316.48915168000002</v>
      </c>
      <c r="L23" s="37">
        <v>317.198112294</v>
      </c>
      <c r="M23" s="37">
        <v>321.82130224399998</v>
      </c>
      <c r="N23" s="37">
        <v>324.03972234299999</v>
      </c>
      <c r="O23" s="37">
        <v>318.05484241400001</v>
      </c>
      <c r="P23" s="37">
        <v>323.03345213400002</v>
      </c>
      <c r="Q23" s="37">
        <v>329.19091370000001</v>
      </c>
      <c r="R23" s="37">
        <v>331.57852682999999</v>
      </c>
      <c r="S23" s="37">
        <v>330.97451795799998</v>
      </c>
      <c r="T23" s="1161">
        <v>347.41646663300003</v>
      </c>
      <c r="U23" s="37">
        <v>337.18084302199998</v>
      </c>
      <c r="V23" s="544"/>
      <c r="W23" s="1122"/>
    </row>
    <row r="24" spans="2:24" ht="15" customHeight="1">
      <c r="B24" s="179" t="s">
        <v>120</v>
      </c>
      <c r="C24" s="1583" t="s">
        <v>56</v>
      </c>
      <c r="D24" s="37">
        <v>460.04566999999997</v>
      </c>
      <c r="E24" s="37">
        <v>448.28717046700001</v>
      </c>
      <c r="F24" s="37">
        <v>701.745861967</v>
      </c>
      <c r="G24" s="37">
        <v>1155.523814552</v>
      </c>
      <c r="H24" s="37">
        <v>1337.326870503</v>
      </c>
      <c r="I24" s="37">
        <v>1337.06363493</v>
      </c>
      <c r="J24" s="37">
        <v>1338.0451220299999</v>
      </c>
      <c r="K24" s="37">
        <v>1349.8228964919999</v>
      </c>
      <c r="L24" s="37">
        <v>1327.1174273930001</v>
      </c>
      <c r="M24" s="37">
        <v>1345.0995516390001</v>
      </c>
      <c r="N24" s="37">
        <v>1342.138196589</v>
      </c>
      <c r="O24" s="37">
        <v>1342.967650388</v>
      </c>
      <c r="P24" s="37">
        <v>1344.6117947749999</v>
      </c>
      <c r="Q24" s="37">
        <v>1342.72205276</v>
      </c>
      <c r="R24" s="37">
        <v>1383.2762319779999</v>
      </c>
      <c r="S24" s="37">
        <v>1388.893282089</v>
      </c>
      <c r="T24" s="1165">
        <v>1425.5466448669999</v>
      </c>
      <c r="U24" s="37">
        <v>1414.4239290979999</v>
      </c>
      <c r="V24" s="544"/>
      <c r="W24" s="1122"/>
    </row>
    <row r="25" spans="2:24" ht="15" customHeight="1">
      <c r="B25" s="179" t="s">
        <v>186</v>
      </c>
      <c r="C25" s="1583" t="s">
        <v>278</v>
      </c>
      <c r="D25" s="37">
        <v>0</v>
      </c>
      <c r="E25" s="37">
        <v>30.919941032000001</v>
      </c>
      <c r="F25" s="37">
        <v>38.057285214000004</v>
      </c>
      <c r="G25" s="37">
        <v>53.870862869999996</v>
      </c>
      <c r="H25" s="37">
        <v>85.658549995000001</v>
      </c>
      <c r="I25" s="37">
        <v>83.961744551999999</v>
      </c>
      <c r="J25" s="37">
        <v>83.413179330000006</v>
      </c>
      <c r="K25" s="37">
        <v>136.840543919</v>
      </c>
      <c r="L25" s="37">
        <v>145.13869095300001</v>
      </c>
      <c r="M25" s="37">
        <v>134.18511918199999</v>
      </c>
      <c r="N25" s="37">
        <v>116.402830345</v>
      </c>
      <c r="O25" s="37">
        <v>128.229177932</v>
      </c>
      <c r="P25" s="37">
        <v>163.41049035699999</v>
      </c>
      <c r="Q25" s="37">
        <v>157.07623726400001</v>
      </c>
      <c r="R25" s="37">
        <v>145.33173796299999</v>
      </c>
      <c r="S25" s="37">
        <v>138.68935527400001</v>
      </c>
      <c r="T25" s="1161">
        <v>100.137694791</v>
      </c>
      <c r="U25" s="37">
        <v>100.212277552</v>
      </c>
      <c r="V25" s="544"/>
      <c r="W25" s="1122"/>
    </row>
    <row r="26" spans="2:24" ht="15" customHeight="1">
      <c r="B26" s="179" t="s">
        <v>187</v>
      </c>
      <c r="C26" s="1603" t="s">
        <v>57</v>
      </c>
      <c r="D26" s="37">
        <v>904.53305399999999</v>
      </c>
      <c r="E26" s="37">
        <v>985.34818918399992</v>
      </c>
      <c r="F26" s="37">
        <v>1058.4311798270001</v>
      </c>
      <c r="G26" s="37">
        <v>1176.6072661969999</v>
      </c>
      <c r="H26" s="37">
        <v>1107.768749521</v>
      </c>
      <c r="I26" s="37">
        <v>1097.227565419</v>
      </c>
      <c r="J26" s="37">
        <v>1091.320118205</v>
      </c>
      <c r="K26" s="37">
        <v>1070.7042096079999</v>
      </c>
      <c r="L26" s="37">
        <v>1069.855025909</v>
      </c>
      <c r="M26" s="37">
        <v>1045.9019150080001</v>
      </c>
      <c r="N26" s="37">
        <v>1052.3616284330001</v>
      </c>
      <c r="O26" s="37">
        <v>1065.1182131610001</v>
      </c>
      <c r="P26" s="37">
        <v>1049.089831944</v>
      </c>
      <c r="Q26" s="37">
        <v>1054.102324966</v>
      </c>
      <c r="R26" s="37">
        <v>1055.362420813</v>
      </c>
      <c r="S26" s="37">
        <v>1068.3414414280001</v>
      </c>
      <c r="T26" s="1161">
        <v>1074.109874302</v>
      </c>
      <c r="U26" s="37">
        <v>1057.9665624249999</v>
      </c>
      <c r="V26" s="544"/>
      <c r="W26" s="1122"/>
    </row>
    <row r="27" spans="2:24" ht="15" customHeight="1">
      <c r="B27" s="179" t="s">
        <v>188</v>
      </c>
      <c r="C27" s="1603" t="s">
        <v>58</v>
      </c>
      <c r="D27" s="37">
        <v>1607.0906409999998</v>
      </c>
      <c r="E27" s="37">
        <v>1879.171233844</v>
      </c>
      <c r="F27" s="37">
        <v>2008.044693544</v>
      </c>
      <c r="G27" s="37">
        <v>2083.05086583</v>
      </c>
      <c r="H27" s="37">
        <v>2250.1668164130001</v>
      </c>
      <c r="I27" s="37">
        <v>2366.74008865</v>
      </c>
      <c r="J27" s="37">
        <v>2377.1382768839999</v>
      </c>
      <c r="K27" s="37">
        <v>2464.6435268509999</v>
      </c>
      <c r="L27" s="37">
        <v>2500.9775006320001</v>
      </c>
      <c r="M27" s="37">
        <v>2496.0822844099998</v>
      </c>
      <c r="N27" s="37">
        <v>2484.8545726020002</v>
      </c>
      <c r="O27" s="37">
        <v>2478.646101839</v>
      </c>
      <c r="P27" s="37">
        <v>2429.6462575669998</v>
      </c>
      <c r="Q27" s="37">
        <v>2440.218880941</v>
      </c>
      <c r="R27" s="37">
        <v>2426.7195438949998</v>
      </c>
      <c r="S27" s="37">
        <v>2429.9233084699999</v>
      </c>
      <c r="T27" s="1161">
        <v>2400.420378799</v>
      </c>
      <c r="U27" s="37">
        <v>2452.21658591</v>
      </c>
      <c r="V27" s="544"/>
      <c r="W27" s="1122"/>
    </row>
    <row r="28" spans="2:24" ht="15" customHeight="1">
      <c r="B28" s="179" t="s">
        <v>189</v>
      </c>
      <c r="C28" s="1603" t="s">
        <v>59</v>
      </c>
      <c r="D28" s="37">
        <v>1075.7188719999999</v>
      </c>
      <c r="E28" s="37">
        <v>1395.158452975</v>
      </c>
      <c r="F28" s="37">
        <v>1635.4109885729999</v>
      </c>
      <c r="G28" s="37">
        <v>1669.1136959519999</v>
      </c>
      <c r="H28" s="37">
        <v>1699.2547072330001</v>
      </c>
      <c r="I28" s="37">
        <v>1728.0421560509999</v>
      </c>
      <c r="J28" s="37">
        <v>1713.821429928</v>
      </c>
      <c r="K28" s="37">
        <v>1732.5711535180001</v>
      </c>
      <c r="L28" s="37">
        <v>1713.5376501830001</v>
      </c>
      <c r="M28" s="37">
        <v>1729.790397037</v>
      </c>
      <c r="N28" s="37">
        <v>1730.3160588379999</v>
      </c>
      <c r="O28" s="37">
        <v>1743.8005284830001</v>
      </c>
      <c r="P28" s="37">
        <v>1722.3870148359999</v>
      </c>
      <c r="Q28" s="37">
        <v>1710.8635690660001</v>
      </c>
      <c r="R28" s="37">
        <v>1690.4755636279999</v>
      </c>
      <c r="S28" s="37">
        <v>1687.711279867</v>
      </c>
      <c r="T28" s="1161">
        <v>1714.0170801720001</v>
      </c>
      <c r="U28" s="37">
        <v>1716.524766062</v>
      </c>
      <c r="V28" s="544"/>
      <c r="W28" s="1122"/>
    </row>
    <row r="29" spans="2:24" ht="15" customHeight="1">
      <c r="B29" s="179" t="s">
        <v>190</v>
      </c>
      <c r="C29" s="1583" t="s">
        <v>60</v>
      </c>
      <c r="D29" s="37">
        <v>119.395561</v>
      </c>
      <c r="E29" s="37">
        <v>151.32793734699999</v>
      </c>
      <c r="F29" s="37">
        <v>166.05715306100001</v>
      </c>
      <c r="G29" s="37">
        <v>208.424858986</v>
      </c>
      <c r="H29" s="37">
        <v>246.48219965199999</v>
      </c>
      <c r="I29" s="37">
        <v>209.562402236</v>
      </c>
      <c r="J29" s="37">
        <v>198.395891715</v>
      </c>
      <c r="K29" s="37">
        <v>195.442544914</v>
      </c>
      <c r="L29" s="37">
        <v>196.47142652400001</v>
      </c>
      <c r="M29" s="37">
        <v>217.46437038100001</v>
      </c>
      <c r="N29" s="37">
        <v>218.954886528</v>
      </c>
      <c r="O29" s="37">
        <v>241.373016753</v>
      </c>
      <c r="P29" s="37">
        <v>223.07537535500001</v>
      </c>
      <c r="Q29" s="37">
        <v>220.18310806100001</v>
      </c>
      <c r="R29" s="37">
        <v>224.57362975199999</v>
      </c>
      <c r="S29" s="37">
        <v>229.57216480100001</v>
      </c>
      <c r="T29" s="1161">
        <v>275.47709042600002</v>
      </c>
      <c r="U29" s="37">
        <v>257.94902906700003</v>
      </c>
      <c r="V29" s="544"/>
      <c r="W29" s="1122"/>
    </row>
    <row r="30" spans="2:24" ht="15" customHeight="1">
      <c r="B30" s="179" t="s">
        <v>191</v>
      </c>
      <c r="C30" s="1583" t="s">
        <v>61</v>
      </c>
      <c r="D30" s="37">
        <v>12.635851000000001</v>
      </c>
      <c r="E30" s="37">
        <v>19.952674594000001</v>
      </c>
      <c r="F30" s="37">
        <v>78.690669428999996</v>
      </c>
      <c r="G30" s="37">
        <v>98.373650343000008</v>
      </c>
      <c r="H30" s="37">
        <v>100.75431733000001</v>
      </c>
      <c r="I30" s="37">
        <v>115.215462828</v>
      </c>
      <c r="J30" s="37">
        <v>101.212567331</v>
      </c>
      <c r="K30" s="37">
        <v>104.66506001499999</v>
      </c>
      <c r="L30" s="37">
        <v>87.769069513999995</v>
      </c>
      <c r="M30" s="37">
        <v>106.163836421</v>
      </c>
      <c r="N30" s="37">
        <v>104.120523604</v>
      </c>
      <c r="O30" s="37">
        <v>120.593778196</v>
      </c>
      <c r="P30" s="37">
        <v>117.466350831</v>
      </c>
      <c r="Q30" s="37">
        <v>114.54870143399999</v>
      </c>
      <c r="R30" s="37">
        <v>119.653511388</v>
      </c>
      <c r="S30" s="37">
        <v>112.630770844</v>
      </c>
      <c r="T30" s="1161">
        <v>117.346854631</v>
      </c>
      <c r="U30" s="37">
        <v>121.358665284</v>
      </c>
      <c r="V30" s="544"/>
      <c r="W30" s="1122"/>
    </row>
    <row r="31" spans="2:24" ht="15" customHeight="1">
      <c r="B31" s="179" t="s">
        <v>192</v>
      </c>
      <c r="C31" s="1583" t="s">
        <v>62</v>
      </c>
      <c r="D31" s="37">
        <v>18.419650999999998</v>
      </c>
      <c r="E31" s="37">
        <v>37.053389665000012</v>
      </c>
      <c r="F31" s="37">
        <v>17.576505754999999</v>
      </c>
      <c r="G31" s="37">
        <v>25.534010451</v>
      </c>
      <c r="H31" s="37">
        <v>30.452670294999997</v>
      </c>
      <c r="I31" s="37">
        <v>28.748381560999999</v>
      </c>
      <c r="J31" s="37">
        <v>27.398274495999999</v>
      </c>
      <c r="K31" s="37">
        <v>27.459447841999999</v>
      </c>
      <c r="L31" s="37">
        <v>27.904338686999999</v>
      </c>
      <c r="M31" s="37">
        <v>29.557240777000001</v>
      </c>
      <c r="N31" s="37">
        <v>28.835105964</v>
      </c>
      <c r="O31" s="37">
        <v>32.092882056999997</v>
      </c>
      <c r="P31" s="37">
        <v>32.270248600999999</v>
      </c>
      <c r="Q31" s="37">
        <v>29.701722715999999</v>
      </c>
      <c r="R31" s="37">
        <v>30.175082132</v>
      </c>
      <c r="S31" s="37">
        <v>31.594909239</v>
      </c>
      <c r="T31" s="1161">
        <v>36.747242139999997</v>
      </c>
      <c r="U31" s="37">
        <v>35.597644678000002</v>
      </c>
      <c r="V31" s="544"/>
      <c r="W31" s="1122"/>
    </row>
    <row r="32" spans="2:24" ht="15" customHeight="1">
      <c r="B32" s="179" t="s">
        <v>193</v>
      </c>
      <c r="C32" s="1583" t="s">
        <v>63</v>
      </c>
      <c r="D32" s="37">
        <v>1002.789811</v>
      </c>
      <c r="E32" s="37">
        <v>1114.4056046590003</v>
      </c>
      <c r="F32" s="37">
        <v>1189.9119705819999</v>
      </c>
      <c r="G32" s="37">
        <v>1300.3473683760001</v>
      </c>
      <c r="H32" s="37">
        <v>1461.2778122700001</v>
      </c>
      <c r="I32" s="37">
        <v>1443.151915828</v>
      </c>
      <c r="J32" s="37">
        <v>1419.4115820320001</v>
      </c>
      <c r="K32" s="37">
        <v>1399.333030169</v>
      </c>
      <c r="L32" s="37">
        <v>1413.1018690840001</v>
      </c>
      <c r="M32" s="37">
        <v>1433.5475410080001</v>
      </c>
      <c r="N32" s="37">
        <v>1414.4822268830001</v>
      </c>
      <c r="O32" s="37">
        <v>1442.6213148639999</v>
      </c>
      <c r="P32" s="37">
        <v>1459.473890381</v>
      </c>
      <c r="Q32" s="37">
        <v>1481.157483491</v>
      </c>
      <c r="R32" s="37">
        <v>1526.1599660280001</v>
      </c>
      <c r="S32" s="37">
        <v>1548.937462848</v>
      </c>
      <c r="T32" s="1161">
        <v>1574.9253630159999</v>
      </c>
      <c r="U32" s="37">
        <v>1558.0439481169999</v>
      </c>
      <c r="V32" s="544"/>
      <c r="W32" s="1122"/>
    </row>
    <row r="33" spans="2:23" ht="15" customHeight="1">
      <c r="B33" s="179" t="s">
        <v>194</v>
      </c>
      <c r="C33" s="1583" t="s">
        <v>64</v>
      </c>
      <c r="D33" s="37">
        <v>10921.370021999999</v>
      </c>
      <c r="E33" s="37">
        <v>11919.876688327009</v>
      </c>
      <c r="F33" s="37">
        <v>13459.796399322</v>
      </c>
      <c r="G33" s="37">
        <v>14477.856087962</v>
      </c>
      <c r="H33" s="37">
        <v>16235.047327639</v>
      </c>
      <c r="I33" s="37">
        <v>16378.319493593999</v>
      </c>
      <c r="J33" s="37">
        <v>16308.364231168</v>
      </c>
      <c r="K33" s="37">
        <v>16466.388837345999</v>
      </c>
      <c r="L33" s="37">
        <v>16339.613062424</v>
      </c>
      <c r="M33" s="37">
        <v>16425.302066064</v>
      </c>
      <c r="N33" s="37">
        <v>16546.504455263999</v>
      </c>
      <c r="O33" s="37">
        <v>16748.375979691999</v>
      </c>
      <c r="P33" s="37">
        <v>16782.166810584</v>
      </c>
      <c r="Q33" s="37">
        <v>16791.980258907999</v>
      </c>
      <c r="R33" s="37">
        <v>16913.924801641999</v>
      </c>
      <c r="S33" s="37">
        <v>16924.392786818</v>
      </c>
      <c r="T33" s="1165">
        <v>16908.612921210999</v>
      </c>
      <c r="U33" s="37">
        <v>16886.765281184002</v>
      </c>
      <c r="V33" s="544"/>
      <c r="W33" s="1122"/>
    </row>
    <row r="34" spans="2:23" ht="15" customHeight="1">
      <c r="B34" s="179" t="s">
        <v>195</v>
      </c>
      <c r="C34" s="1583" t="s">
        <v>65</v>
      </c>
      <c r="D34" s="37">
        <v>554.71593700000005</v>
      </c>
      <c r="E34" s="37">
        <v>640.24077852900018</v>
      </c>
      <c r="F34" s="37">
        <v>665.97971572400002</v>
      </c>
      <c r="G34" s="37">
        <v>649.80350214300006</v>
      </c>
      <c r="H34" s="37">
        <v>650.64497174799999</v>
      </c>
      <c r="I34" s="37">
        <v>648.87132225899995</v>
      </c>
      <c r="J34" s="37">
        <v>643.43801373899998</v>
      </c>
      <c r="K34" s="37">
        <v>635.87258884300002</v>
      </c>
      <c r="L34" s="37">
        <v>647.65562221599998</v>
      </c>
      <c r="M34" s="37">
        <v>639.65061352500004</v>
      </c>
      <c r="N34" s="37">
        <v>643.35619562800002</v>
      </c>
      <c r="O34" s="37">
        <v>646.68530431500005</v>
      </c>
      <c r="P34" s="37">
        <v>652.047331052</v>
      </c>
      <c r="Q34" s="37">
        <v>659.38087931500002</v>
      </c>
      <c r="R34" s="37">
        <v>660.85196478199998</v>
      </c>
      <c r="S34" s="37">
        <v>659.20004974599999</v>
      </c>
      <c r="T34" s="1161">
        <v>664.40819384899999</v>
      </c>
      <c r="U34" s="37">
        <v>655.52366806800001</v>
      </c>
      <c r="V34" s="544"/>
      <c r="W34" s="1122"/>
    </row>
    <row r="35" spans="2:23" ht="15" customHeight="1">
      <c r="B35" s="179" t="s">
        <v>196</v>
      </c>
      <c r="C35" s="1583" t="s">
        <v>66</v>
      </c>
      <c r="D35" s="37">
        <v>773.02280599999995</v>
      </c>
      <c r="E35" s="37">
        <v>935.81098168799986</v>
      </c>
      <c r="F35" s="37">
        <v>1084.298246074</v>
      </c>
      <c r="G35" s="37">
        <v>1178.837486287</v>
      </c>
      <c r="H35" s="37">
        <v>1498.2958354540001</v>
      </c>
      <c r="I35" s="37">
        <v>1488.870229095</v>
      </c>
      <c r="J35" s="37">
        <v>1453.7101665979999</v>
      </c>
      <c r="K35" s="37">
        <v>1484.4841739890001</v>
      </c>
      <c r="L35" s="37">
        <v>1479.0731887740001</v>
      </c>
      <c r="M35" s="37">
        <v>1500.2537909160001</v>
      </c>
      <c r="N35" s="37">
        <v>1676.182968376</v>
      </c>
      <c r="O35" s="37">
        <v>1666.4483968760001</v>
      </c>
      <c r="P35" s="37">
        <v>1689.9503889519999</v>
      </c>
      <c r="Q35" s="37">
        <v>1672.025374653</v>
      </c>
      <c r="R35" s="37">
        <v>1672.8168535520001</v>
      </c>
      <c r="S35" s="37">
        <v>1666.7485168539999</v>
      </c>
      <c r="T35" s="1161">
        <v>1655.080554782</v>
      </c>
      <c r="U35" s="37">
        <v>1705.5813030700001</v>
      </c>
      <c r="V35" s="544"/>
      <c r="W35" s="1122"/>
    </row>
    <row r="36" spans="2:23" ht="15" customHeight="1">
      <c r="B36" s="179" t="s">
        <v>197</v>
      </c>
      <c r="C36" s="1583" t="s">
        <v>67</v>
      </c>
      <c r="D36" s="37">
        <v>495.71315800000002</v>
      </c>
      <c r="E36" s="37">
        <v>844.38250516300013</v>
      </c>
      <c r="F36" s="37">
        <v>813.98816521200001</v>
      </c>
      <c r="G36" s="37">
        <v>893.18175187499992</v>
      </c>
      <c r="H36" s="37">
        <v>881.78850245699994</v>
      </c>
      <c r="I36" s="37">
        <v>901.31165551599997</v>
      </c>
      <c r="J36" s="37">
        <v>887.45943663499997</v>
      </c>
      <c r="K36" s="37">
        <v>912.98607259400001</v>
      </c>
      <c r="L36" s="37">
        <v>894.66102350999995</v>
      </c>
      <c r="M36" s="37">
        <v>884.421276283</v>
      </c>
      <c r="N36" s="37">
        <v>884.53972242299994</v>
      </c>
      <c r="O36" s="37">
        <v>858.82946123900001</v>
      </c>
      <c r="P36" s="37">
        <v>860.87398404099997</v>
      </c>
      <c r="Q36" s="37">
        <v>847.880069897</v>
      </c>
      <c r="R36" s="37">
        <v>840.70073167800001</v>
      </c>
      <c r="S36" s="37">
        <v>830.54054467900005</v>
      </c>
      <c r="T36" s="1161">
        <v>859.199363823</v>
      </c>
      <c r="U36" s="37">
        <v>881.23581940400004</v>
      </c>
      <c r="V36" s="544"/>
      <c r="W36" s="1122"/>
    </row>
    <row r="37" spans="2:23" ht="15" customHeight="1">
      <c r="B37" s="179" t="s">
        <v>198</v>
      </c>
      <c r="C37" s="1583" t="s">
        <v>68</v>
      </c>
      <c r="D37" s="37">
        <v>93.967637999999994</v>
      </c>
      <c r="E37" s="37">
        <v>102.76427224300001</v>
      </c>
      <c r="F37" s="37">
        <v>108.044480695</v>
      </c>
      <c r="G37" s="37">
        <v>117.258056947</v>
      </c>
      <c r="H37" s="37">
        <v>113.148286298</v>
      </c>
      <c r="I37" s="37">
        <v>106.44904663</v>
      </c>
      <c r="J37" s="37">
        <v>112.475262796</v>
      </c>
      <c r="K37" s="37">
        <v>114.518410684</v>
      </c>
      <c r="L37" s="37">
        <v>114.605067236</v>
      </c>
      <c r="M37" s="37">
        <v>116.140521788</v>
      </c>
      <c r="N37" s="37">
        <v>117.865226827</v>
      </c>
      <c r="O37" s="37">
        <v>111.381768287</v>
      </c>
      <c r="P37" s="37">
        <v>114.490672707</v>
      </c>
      <c r="Q37" s="37">
        <v>115.011153845</v>
      </c>
      <c r="R37" s="37">
        <v>117.678950946</v>
      </c>
      <c r="S37" s="37">
        <v>115.425909484</v>
      </c>
      <c r="T37" s="1161">
        <v>114.516553755</v>
      </c>
      <c r="U37" s="37">
        <v>117.468611404</v>
      </c>
      <c r="V37" s="544"/>
      <c r="W37" s="1122"/>
    </row>
    <row r="38" spans="2:23" ht="15" customHeight="1">
      <c r="B38" s="179" t="s">
        <v>199</v>
      </c>
      <c r="C38" s="1583" t="s">
        <v>69</v>
      </c>
      <c r="D38" s="37">
        <v>520.57441700000004</v>
      </c>
      <c r="E38" s="37">
        <v>566.98603494999998</v>
      </c>
      <c r="F38" s="37">
        <v>533.94251647299996</v>
      </c>
      <c r="G38" s="37">
        <v>525.98929501099997</v>
      </c>
      <c r="H38" s="37">
        <v>425.51601311100001</v>
      </c>
      <c r="I38" s="37">
        <v>421.45471891300002</v>
      </c>
      <c r="J38" s="37">
        <v>426.85348292800001</v>
      </c>
      <c r="K38" s="37">
        <v>426.93916107699999</v>
      </c>
      <c r="L38" s="37">
        <v>426.22964440800001</v>
      </c>
      <c r="M38" s="37">
        <v>422.609269891</v>
      </c>
      <c r="N38" s="37">
        <v>425.614893999</v>
      </c>
      <c r="O38" s="37">
        <v>425.22305580599999</v>
      </c>
      <c r="P38" s="37">
        <v>426.36570550599998</v>
      </c>
      <c r="Q38" s="37">
        <v>428.45745681400001</v>
      </c>
      <c r="R38" s="37">
        <v>428.50901469600001</v>
      </c>
      <c r="S38" s="37">
        <v>427.42624715599999</v>
      </c>
      <c r="T38" s="1161">
        <v>138.659399251</v>
      </c>
      <c r="U38" s="37">
        <v>139.23704005100001</v>
      </c>
      <c r="V38" s="544"/>
      <c r="W38" s="1122"/>
    </row>
    <row r="39" spans="2:23" ht="15" customHeight="1">
      <c r="B39" s="179" t="s">
        <v>238</v>
      </c>
      <c r="C39" s="1583"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1166" t="s">
        <v>17</v>
      </c>
      <c r="U39" s="886" t="s">
        <v>17</v>
      </c>
      <c r="V39" s="544"/>
      <c r="W39" s="1122"/>
    </row>
    <row r="40" spans="2:23" ht="25.15" customHeight="1" thickBot="1">
      <c r="B40" s="438"/>
      <c r="C40" s="545" t="s">
        <v>72</v>
      </c>
      <c r="D40" s="525">
        <f>SUM(D5:D39)</f>
        <v>91956.223299999983</v>
      </c>
      <c r="E40" s="525">
        <v>106151.41205466293</v>
      </c>
      <c r="F40" s="525">
        <v>117006.05449895601</v>
      </c>
      <c r="G40" s="525">
        <v>126943.59355167398</v>
      </c>
      <c r="H40" s="525">
        <v>137909.13044884696</v>
      </c>
      <c r="I40" s="525">
        <v>138270.89150164399</v>
      </c>
      <c r="J40" s="525">
        <v>137960.49744055301</v>
      </c>
      <c r="K40" s="525">
        <v>137661.53140911699</v>
      </c>
      <c r="L40" s="525">
        <v>138505.50999694102</v>
      </c>
      <c r="M40" s="525">
        <v>138735.46736704701</v>
      </c>
      <c r="N40" s="525">
        <v>139340.96040130404</v>
      </c>
      <c r="O40" s="525">
        <v>140738.21924765297</v>
      </c>
      <c r="P40" s="525">
        <v>141589.73307658001</v>
      </c>
      <c r="Q40" s="525">
        <v>142108.48641312501</v>
      </c>
      <c r="R40" s="525">
        <v>142789.529881133</v>
      </c>
      <c r="S40" s="525">
        <v>143259.170020769</v>
      </c>
      <c r="T40" s="1152">
        <f t="shared" ref="T40" si="0">SUM(T5:T39)</f>
        <v>143788.69106963495</v>
      </c>
      <c r="U40" s="525">
        <v>143849.10601162002</v>
      </c>
      <c r="V40" s="526"/>
      <c r="W40" s="1122"/>
    </row>
    <row r="41" spans="2:23" ht="22.5" hidden="1" customHeight="1" thickBot="1">
      <c r="B41" s="1033" t="s">
        <v>12</v>
      </c>
      <c r="C41" s="1604" t="s">
        <v>73</v>
      </c>
      <c r="D41" s="1605"/>
      <c r="E41" s="1605"/>
      <c r="F41" s="1605"/>
      <c r="G41" s="1605"/>
      <c r="H41" s="1605"/>
      <c r="I41" s="1605"/>
      <c r="J41" s="1605"/>
      <c r="K41" s="1605"/>
      <c r="L41" s="1605"/>
      <c r="M41" s="1605"/>
      <c r="N41" s="1605"/>
      <c r="O41" s="1605"/>
      <c r="P41" s="1605"/>
      <c r="Q41" s="1605"/>
      <c r="R41" s="1605"/>
      <c r="S41" s="1605"/>
      <c r="T41" s="1605"/>
      <c r="U41" s="1605"/>
      <c r="V41" s="1034"/>
    </row>
    <row r="42" spans="2:23" ht="75" customHeight="1">
      <c r="B42" s="1268" t="s">
        <v>902</v>
      </c>
      <c r="C42" s="1269"/>
      <c r="D42" s="1269"/>
      <c r="E42" s="1269"/>
      <c r="F42" s="1269"/>
      <c r="G42" s="1269"/>
      <c r="H42" s="1269"/>
      <c r="I42" s="1269"/>
      <c r="J42" s="1269"/>
      <c r="K42" s="1269"/>
      <c r="L42" s="1269"/>
      <c r="M42" s="1269"/>
      <c r="N42" s="1269"/>
      <c r="O42" s="1269"/>
      <c r="P42" s="1269"/>
      <c r="Q42" s="1269"/>
      <c r="R42" s="1269"/>
      <c r="S42" s="1269"/>
      <c r="T42" s="1269"/>
      <c r="U42" s="1269"/>
      <c r="V42" s="1270"/>
    </row>
    <row r="43" spans="2:23" ht="25.15" customHeight="1">
      <c r="B43" s="1306" t="s">
        <v>405</v>
      </c>
      <c r="C43" s="1562"/>
      <c r="D43" s="1600" t="s">
        <v>277</v>
      </c>
      <c r="E43" s="1601" t="s">
        <v>842</v>
      </c>
      <c r="F43" s="1326">
        <v>2021</v>
      </c>
      <c r="G43" s="1326">
        <v>2022</v>
      </c>
      <c r="H43" s="1326">
        <v>2023</v>
      </c>
      <c r="I43" s="1326">
        <v>2024</v>
      </c>
      <c r="J43" s="1326"/>
      <c r="K43" s="1326"/>
      <c r="L43" s="1326"/>
      <c r="M43" s="1326"/>
      <c r="N43" s="1326"/>
      <c r="O43" s="1326"/>
      <c r="P43" s="1326"/>
      <c r="Q43" s="1326"/>
      <c r="R43" s="1326"/>
      <c r="S43" s="1326"/>
      <c r="T43" s="1326"/>
      <c r="U43" s="1326">
        <v>2025</v>
      </c>
      <c r="V43" s="1327"/>
    </row>
    <row r="44" spans="2:23" ht="25.15" customHeight="1">
      <c r="B44" s="1306"/>
      <c r="C44" s="1562"/>
      <c r="D44" s="1600"/>
      <c r="E44" s="1602"/>
      <c r="F44" s="1326"/>
      <c r="G44" s="1326"/>
      <c r="H44" s="1326"/>
      <c r="I44" s="906" t="s">
        <v>0</v>
      </c>
      <c r="J44" s="906" t="s">
        <v>1</v>
      </c>
      <c r="K44" s="906" t="s">
        <v>2</v>
      </c>
      <c r="L44" s="906" t="s">
        <v>3</v>
      </c>
      <c r="M44" s="906" t="s">
        <v>4</v>
      </c>
      <c r="N44" s="906" t="s">
        <v>5</v>
      </c>
      <c r="O44" s="898" t="s">
        <v>6</v>
      </c>
      <c r="P44" s="906" t="s">
        <v>267</v>
      </c>
      <c r="Q44" s="898" t="s">
        <v>7</v>
      </c>
      <c r="R44" s="898" t="s">
        <v>13</v>
      </c>
      <c r="S44" s="898" t="s">
        <v>14</v>
      </c>
      <c r="T44" s="898" t="s">
        <v>913</v>
      </c>
      <c r="U44" s="898" t="s">
        <v>0</v>
      </c>
      <c r="V44" s="1062"/>
    </row>
    <row r="45" spans="2:23" ht="25.15" customHeight="1">
      <c r="B45" s="936"/>
      <c r="C45" s="1568"/>
      <c r="D45" s="541"/>
      <c r="E45" s="541"/>
      <c r="F45" s="541"/>
      <c r="G45" s="541"/>
      <c r="H45" s="541"/>
      <c r="I45" s="541"/>
      <c r="J45" s="541"/>
      <c r="K45" s="541"/>
      <c r="L45" s="541"/>
      <c r="M45" s="541"/>
      <c r="N45" s="541"/>
      <c r="O45" s="541"/>
      <c r="P45" s="541"/>
      <c r="Q45" s="541"/>
      <c r="R45" s="541"/>
      <c r="S45" s="541"/>
      <c r="T45" s="541"/>
      <c r="U45" s="541"/>
      <c r="V45" s="546"/>
    </row>
    <row r="46" spans="2:23" ht="25.15" customHeight="1">
      <c r="B46" s="96" t="s">
        <v>563</v>
      </c>
      <c r="C46" s="1568"/>
      <c r="D46" s="542">
        <v>3.4376454011934072</v>
      </c>
      <c r="E46" s="542">
        <v>3.0768274447542416</v>
      </c>
      <c r="F46" s="542">
        <v>2.5728631939891402</v>
      </c>
      <c r="G46" s="542">
        <v>2.3125334950602898</v>
      </c>
      <c r="H46" s="542">
        <v>2.2586713177589601</v>
      </c>
      <c r="I46" s="542">
        <v>2.2628764977874898</v>
      </c>
      <c r="J46" s="542">
        <v>2.2514259467535802</v>
      </c>
      <c r="K46" s="542">
        <v>2.24137212923721</v>
      </c>
      <c r="L46" s="542">
        <v>2.2297054693057201</v>
      </c>
      <c r="M46" s="542">
        <v>2.22178784167656</v>
      </c>
      <c r="N46" s="542">
        <v>2.2001938625648401</v>
      </c>
      <c r="O46" s="542">
        <v>2.1868106242534302</v>
      </c>
      <c r="P46" s="542">
        <v>2.18174928142157</v>
      </c>
      <c r="Q46" s="542">
        <v>2.1818499153272</v>
      </c>
      <c r="R46" s="542">
        <v>2.1804740884807701</v>
      </c>
      <c r="S46" s="542">
        <v>2.1683645629736801</v>
      </c>
      <c r="T46" s="1167">
        <v>2.18111259756258</v>
      </c>
      <c r="U46" s="542">
        <v>2.1729976323046598</v>
      </c>
      <c r="V46" s="547"/>
    </row>
    <row r="47" spans="2:23" ht="25.15" customHeight="1" thickBot="1">
      <c r="B47" s="295" t="s">
        <v>529</v>
      </c>
      <c r="C47" s="522"/>
      <c r="D47" s="548">
        <v>8.1424644984521741</v>
      </c>
      <c r="E47" s="548">
        <v>7.1563456500273546</v>
      </c>
      <c r="F47" s="548">
        <v>5.8794142946550396</v>
      </c>
      <c r="G47" s="548">
        <v>5.5699039329620303</v>
      </c>
      <c r="H47" s="548">
        <v>5.9298841105475297</v>
      </c>
      <c r="I47" s="548">
        <v>5.94337866506174</v>
      </c>
      <c r="J47" s="548">
        <v>5.9502255688223098</v>
      </c>
      <c r="K47" s="548">
        <v>5.9635147501689296</v>
      </c>
      <c r="L47" s="548">
        <v>5.9719347348195901</v>
      </c>
      <c r="M47" s="548">
        <v>5.9711276652294503</v>
      </c>
      <c r="N47" s="548">
        <v>5.9842212135748003</v>
      </c>
      <c r="O47" s="548">
        <v>5.98707798992913</v>
      </c>
      <c r="P47" s="548">
        <v>5.9970908560036102</v>
      </c>
      <c r="Q47" s="548">
        <v>6.0085722654726101</v>
      </c>
      <c r="R47" s="548">
        <v>6.0021883436701096</v>
      </c>
      <c r="S47" s="548">
        <v>6.0063679115879101</v>
      </c>
      <c r="T47" s="1168">
        <v>6.0817673485316801</v>
      </c>
      <c r="U47" s="548">
        <v>6.0515436404062903</v>
      </c>
      <c r="V47" s="549"/>
    </row>
    <row r="48" spans="2:23" ht="20.25" hidden="1" customHeight="1" thickBot="1">
      <c r="B48" s="293" t="s">
        <v>74</v>
      </c>
      <c r="C48" s="293"/>
      <c r="D48" s="294"/>
      <c r="E48" s="294"/>
      <c r="F48" s="294"/>
      <c r="G48" s="294"/>
      <c r="H48" s="294"/>
      <c r="I48" s="294"/>
      <c r="J48" s="294"/>
      <c r="K48" s="294"/>
      <c r="L48" s="294"/>
      <c r="M48" s="294"/>
      <c r="N48" s="294"/>
      <c r="O48" s="294"/>
      <c r="P48" s="294"/>
      <c r="Q48" s="294"/>
      <c r="R48" s="294"/>
      <c r="S48" s="294"/>
      <c r="T48" s="294"/>
      <c r="U48" s="294"/>
      <c r="V48" s="294"/>
      <c r="W48" s="3"/>
    </row>
    <row r="49" spans="2:23" ht="18.75" hidden="1" customHeight="1">
      <c r="B49" s="293"/>
      <c r="C49" s="543" t="s">
        <v>239</v>
      </c>
      <c r="D49" s="294"/>
      <c r="E49" s="294"/>
      <c r="F49" s="294"/>
      <c r="G49" s="294"/>
      <c r="H49" s="294"/>
      <c r="I49" s="294"/>
      <c r="J49" s="294"/>
      <c r="K49" s="294"/>
      <c r="L49" s="294"/>
      <c r="M49" s="294"/>
      <c r="N49" s="294"/>
      <c r="O49" s="294"/>
      <c r="P49" s="294"/>
      <c r="Q49" s="294"/>
      <c r="R49" s="294"/>
      <c r="S49" s="294"/>
      <c r="T49" s="294"/>
      <c r="U49" s="294"/>
      <c r="V49" s="294"/>
      <c r="W49" s="3"/>
    </row>
    <row r="50" spans="2:23" ht="12.95" customHeight="1">
      <c r="V50" s="2"/>
    </row>
  </sheetData>
  <mergeCells count="18">
    <mergeCell ref="G3:G4"/>
    <mergeCell ref="G43:G44"/>
    <mergeCell ref="H43:H44"/>
    <mergeCell ref="I43:T43"/>
    <mergeCell ref="U43:V43"/>
    <mergeCell ref="B2:V2"/>
    <mergeCell ref="H3:H4"/>
    <mergeCell ref="I3:T3"/>
    <mergeCell ref="U3:V3"/>
    <mergeCell ref="B42:V42"/>
    <mergeCell ref="B3:C4"/>
    <mergeCell ref="B43:C44"/>
    <mergeCell ref="E3:E4"/>
    <mergeCell ref="E43:E44"/>
    <mergeCell ref="F3:F4"/>
    <mergeCell ref="F43:F44"/>
    <mergeCell ref="D3:D4"/>
    <mergeCell ref="D43:D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41" min="1" max="21"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Y24"/>
  <sheetViews>
    <sheetView showGridLines="0" view="pageBreakPreview" zoomScale="60" zoomScaleNormal="70" workbookViewId="0">
      <selection activeCell="A2" sqref="A2:X23"/>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3" width="7.109375" style="11" customWidth="1"/>
    <col min="24" max="24" width="0.88671875" style="11" customWidth="1"/>
    <col min="25" max="25" width="11" style="11" bestFit="1" customWidth="1"/>
    <col min="26" max="38" width="7.44140625" style="11" customWidth="1"/>
    <col min="39" max="39" width="3.109375" style="11" customWidth="1"/>
    <col min="40" max="40" width="25.88671875" style="11" customWidth="1"/>
    <col min="41" max="16384" width="8.88671875" style="11"/>
  </cols>
  <sheetData>
    <row r="1" spans="1:25" ht="13.5" thickBot="1"/>
    <row r="2" spans="1:25" ht="75" customHeight="1">
      <c r="A2" s="1268" t="s">
        <v>584</v>
      </c>
      <c r="B2" s="1269"/>
      <c r="C2" s="1269"/>
      <c r="D2" s="1269"/>
      <c r="E2" s="1269"/>
      <c r="F2" s="1269"/>
      <c r="G2" s="1269"/>
      <c r="H2" s="1269"/>
      <c r="I2" s="1269"/>
      <c r="J2" s="1269"/>
      <c r="K2" s="1269"/>
      <c r="L2" s="1269"/>
      <c r="M2" s="1269"/>
      <c r="N2" s="1269"/>
      <c r="O2" s="1269"/>
      <c r="P2" s="1269"/>
      <c r="Q2" s="1269"/>
      <c r="R2" s="1269"/>
      <c r="S2" s="1269"/>
      <c r="T2" s="1269"/>
      <c r="U2" s="1269"/>
      <c r="V2" s="1269"/>
      <c r="W2" s="1269"/>
      <c r="X2" s="1270"/>
    </row>
    <row r="3" spans="1:25" ht="30" customHeight="1">
      <c r="A3" s="1306" t="s">
        <v>567</v>
      </c>
      <c r="B3" s="1562"/>
      <c r="C3" s="1601" t="s">
        <v>277</v>
      </c>
      <c r="D3" s="1601" t="s">
        <v>842</v>
      </c>
      <c r="E3" s="1326">
        <v>2021</v>
      </c>
      <c r="F3" s="1326">
        <v>2022</v>
      </c>
      <c r="G3" s="1326">
        <v>2023</v>
      </c>
      <c r="H3" s="1326"/>
      <c r="I3" s="1326"/>
      <c r="J3" s="1326"/>
      <c r="K3" s="1326">
        <v>2024</v>
      </c>
      <c r="L3" s="1326"/>
      <c r="M3" s="1326"/>
      <c r="N3" s="1326"/>
      <c r="O3" s="1326"/>
      <c r="P3" s="1326"/>
      <c r="Q3" s="1326"/>
      <c r="R3" s="1326"/>
      <c r="S3" s="1326"/>
      <c r="T3" s="1326"/>
      <c r="U3" s="1326"/>
      <c r="V3" s="1326"/>
      <c r="W3" s="1326">
        <v>2025</v>
      </c>
      <c r="X3" s="1327"/>
    </row>
    <row r="4" spans="1:25" ht="30" customHeight="1">
      <c r="A4" s="1306"/>
      <c r="B4" s="1562"/>
      <c r="C4" s="1602"/>
      <c r="D4" s="1602"/>
      <c r="E4" s="1600"/>
      <c r="F4" s="1326"/>
      <c r="G4" s="1326"/>
      <c r="H4" s="1326"/>
      <c r="I4" s="1326"/>
      <c r="J4" s="1326"/>
      <c r="K4" s="906" t="s">
        <v>0</v>
      </c>
      <c r="L4" s="906" t="s">
        <v>1</v>
      </c>
      <c r="M4" s="906" t="s">
        <v>2</v>
      </c>
      <c r="N4" s="906" t="s">
        <v>3</v>
      </c>
      <c r="O4" s="906" t="s">
        <v>4</v>
      </c>
      <c r="P4" s="906" t="s">
        <v>5</v>
      </c>
      <c r="Q4" s="898" t="s">
        <v>6</v>
      </c>
      <c r="R4" s="906" t="s">
        <v>267</v>
      </c>
      <c r="S4" s="898" t="s">
        <v>7</v>
      </c>
      <c r="T4" s="898" t="s">
        <v>13</v>
      </c>
      <c r="U4" s="898" t="s">
        <v>14</v>
      </c>
      <c r="V4" s="898" t="s">
        <v>913</v>
      </c>
      <c r="W4" s="898" t="s">
        <v>0</v>
      </c>
      <c r="X4" s="1062"/>
    </row>
    <row r="5" spans="1:25" s="550" customFormat="1" ht="25.15" customHeight="1">
      <c r="A5" s="194">
        <v>1</v>
      </c>
      <c r="B5" s="1606" t="s">
        <v>564</v>
      </c>
      <c r="C5" s="212">
        <v>29.484876309391435</v>
      </c>
      <c r="D5" s="212">
        <v>27.598498123990023</v>
      </c>
      <c r="E5" s="212">
        <v>26.935838424906699</v>
      </c>
      <c r="F5" s="212">
        <v>25.982127888440498</v>
      </c>
      <c r="G5" s="212">
        <v>26.067973242964399</v>
      </c>
      <c r="H5" s="212">
        <v>25.917121277955399</v>
      </c>
      <c r="I5" s="212">
        <v>25.900127360668399</v>
      </c>
      <c r="J5" s="212">
        <v>25.165036422310099</v>
      </c>
      <c r="K5" s="212">
        <v>25.148250464147299</v>
      </c>
      <c r="L5" s="212">
        <v>25.209593787557498</v>
      </c>
      <c r="M5" s="212">
        <v>25.197753528613799</v>
      </c>
      <c r="N5" s="212">
        <v>24.791630429645501</v>
      </c>
      <c r="O5" s="212">
        <v>25.078205840383099</v>
      </c>
      <c r="P5" s="212">
        <v>24.830397599018099</v>
      </c>
      <c r="Q5" s="212">
        <v>25.007912775227901</v>
      </c>
      <c r="R5" s="212">
        <v>25.074725029058602</v>
      </c>
      <c r="S5" s="212">
        <v>25.1099510198713</v>
      </c>
      <c r="T5" s="212">
        <v>25.042147323282901</v>
      </c>
      <c r="U5" s="212">
        <v>24.994478740424199</v>
      </c>
      <c r="V5" s="1150">
        <v>24.5650721694977</v>
      </c>
      <c r="W5" s="212">
        <v>23.036348435067801</v>
      </c>
      <c r="X5" s="519"/>
      <c r="Y5" s="1123"/>
    </row>
    <row r="6" spans="1:25" s="550" customFormat="1" ht="25.15" customHeight="1">
      <c r="A6" s="194">
        <v>2</v>
      </c>
      <c r="B6" s="1606" t="s">
        <v>565</v>
      </c>
      <c r="C6" s="212">
        <v>26.13182308439896</v>
      </c>
      <c r="D6" s="212">
        <v>23.931089943326946</v>
      </c>
      <c r="E6" s="212">
        <v>23.569927649445901</v>
      </c>
      <c r="F6" s="212">
        <v>23.145630128951002</v>
      </c>
      <c r="G6" s="212">
        <v>23.0395745646797</v>
      </c>
      <c r="H6" s="212">
        <v>23.065305516452</v>
      </c>
      <c r="I6" s="212">
        <v>23.1045753530321</v>
      </c>
      <c r="J6" s="212">
        <v>21.845447878103901</v>
      </c>
      <c r="K6" s="212">
        <v>22.0860382506497</v>
      </c>
      <c r="L6" s="212">
        <v>22.203113334140902</v>
      </c>
      <c r="M6" s="212">
        <v>22.250291750312901</v>
      </c>
      <c r="N6" s="212">
        <v>22.2212681038521</v>
      </c>
      <c r="O6" s="212">
        <v>22.4483189590614</v>
      </c>
      <c r="P6" s="212">
        <v>22.469187196211301</v>
      </c>
      <c r="Q6" s="212">
        <v>22.547461005875501</v>
      </c>
      <c r="R6" s="212">
        <v>22.9763898203514</v>
      </c>
      <c r="S6" s="212">
        <v>22.880806010940301</v>
      </c>
      <c r="T6" s="212">
        <v>22.743065880166899</v>
      </c>
      <c r="U6" s="212">
        <v>22.8614155705997</v>
      </c>
      <c r="V6" s="1150">
        <v>22.486169890405101</v>
      </c>
      <c r="W6" s="212">
        <v>21.984435518997699</v>
      </c>
      <c r="X6" s="519"/>
      <c r="Y6" s="1123"/>
    </row>
    <row r="7" spans="1:25" s="550" customFormat="1" ht="25.15" customHeight="1">
      <c r="A7" s="194">
        <v>3</v>
      </c>
      <c r="B7" s="1606" t="s">
        <v>566</v>
      </c>
      <c r="C7" s="212">
        <v>24.756226565729524</v>
      </c>
      <c r="D7" s="212">
        <v>22.794397539144732</v>
      </c>
      <c r="E7" s="212">
        <v>20.7064033659247</v>
      </c>
      <c r="F7" s="212">
        <v>20.129300835548801</v>
      </c>
      <c r="G7" s="212">
        <v>19.7912211447955</v>
      </c>
      <c r="H7" s="212">
        <v>19.780217581920699</v>
      </c>
      <c r="I7" s="212">
        <v>19.979084107056298</v>
      </c>
      <c r="J7" s="212">
        <v>18.874104145778499</v>
      </c>
      <c r="K7" s="212">
        <v>18.8862094516554</v>
      </c>
      <c r="L7" s="212">
        <v>18.9077712126915</v>
      </c>
      <c r="M7" s="212">
        <v>18.906305054392</v>
      </c>
      <c r="N7" s="212">
        <v>19.342686947959599</v>
      </c>
      <c r="O7" s="212">
        <v>19.714737309231602</v>
      </c>
      <c r="P7" s="212">
        <v>20.0352200275019</v>
      </c>
      <c r="Q7" s="212">
        <v>19.357293983998701</v>
      </c>
      <c r="R7" s="212">
        <v>19.617864026161701</v>
      </c>
      <c r="S7" s="212">
        <v>19.798240921178799</v>
      </c>
      <c r="T7" s="212">
        <v>20.0493732186481</v>
      </c>
      <c r="U7" s="212">
        <v>19.826795677906301</v>
      </c>
      <c r="V7" s="1150">
        <v>19.236634017692101</v>
      </c>
      <c r="W7" s="212">
        <v>18.512273249499199</v>
      </c>
      <c r="X7" s="519"/>
      <c r="Y7" s="1123"/>
    </row>
    <row r="8" spans="1:25" s="550" customFormat="1" ht="25.15" customHeight="1">
      <c r="A8" s="194">
        <v>4</v>
      </c>
      <c r="B8" s="1606" t="s">
        <v>568</v>
      </c>
      <c r="C8" s="212">
        <v>23.255902604433366</v>
      </c>
      <c r="D8" s="212">
        <v>21.398524562993618</v>
      </c>
      <c r="E8" s="212">
        <v>21.1044636679996</v>
      </c>
      <c r="F8" s="212">
        <v>20.228632908523402</v>
      </c>
      <c r="G8" s="212">
        <v>20.152311514612201</v>
      </c>
      <c r="H8" s="212">
        <v>20.169652151500699</v>
      </c>
      <c r="I8" s="212">
        <v>20.230280198664701</v>
      </c>
      <c r="J8" s="212">
        <v>19.301157431947299</v>
      </c>
      <c r="K8" s="212">
        <v>19.312830919543401</v>
      </c>
      <c r="L8" s="212">
        <v>19.383108779859</v>
      </c>
      <c r="M8" s="212">
        <v>19.3402143685929</v>
      </c>
      <c r="N8" s="212">
        <v>19.495943456075899</v>
      </c>
      <c r="O8" s="212">
        <v>19.139556227025899</v>
      </c>
      <c r="P8" s="212">
        <v>19.120035534650501</v>
      </c>
      <c r="Q8" s="212">
        <v>18.9679584408449</v>
      </c>
      <c r="R8" s="212">
        <v>19.109063887402101</v>
      </c>
      <c r="S8" s="212">
        <v>19.0586667350921</v>
      </c>
      <c r="T8" s="212">
        <v>19.019634164694601</v>
      </c>
      <c r="U8" s="212">
        <v>18.902036574642601</v>
      </c>
      <c r="V8" s="1150">
        <v>19.100526718712199</v>
      </c>
      <c r="W8" s="212">
        <v>17.973622257033199</v>
      </c>
      <c r="X8" s="519"/>
      <c r="Y8" s="1123"/>
    </row>
    <row r="9" spans="1:25" s="550" customFormat="1" ht="25.15" customHeight="1">
      <c r="A9" s="194">
        <v>5</v>
      </c>
      <c r="B9" s="1606" t="s">
        <v>569</v>
      </c>
      <c r="C9" s="212">
        <v>24.057585123121498</v>
      </c>
      <c r="D9" s="212">
        <v>21.308509779434772</v>
      </c>
      <c r="E9" s="212">
        <v>21.352357168134301</v>
      </c>
      <c r="F9" s="212">
        <v>21.4658337821446</v>
      </c>
      <c r="G9" s="212">
        <v>21.229212894195399</v>
      </c>
      <c r="H9" s="212">
        <v>22.040431167320001</v>
      </c>
      <c r="I9" s="212">
        <v>21.341637521005101</v>
      </c>
      <c r="J9" s="212">
        <v>19.835293084024599</v>
      </c>
      <c r="K9" s="212">
        <v>22.131811149128499</v>
      </c>
      <c r="L9" s="212">
        <v>22.218350145266399</v>
      </c>
      <c r="M9" s="212">
        <v>22.318416463539499</v>
      </c>
      <c r="N9" s="212">
        <v>22.3903644463898</v>
      </c>
      <c r="O9" s="212">
        <v>23.447050605618699</v>
      </c>
      <c r="P9" s="212">
        <v>22.141983211826801</v>
      </c>
      <c r="Q9" s="212">
        <v>21.9390464942271</v>
      </c>
      <c r="R9" s="212">
        <v>22.201006659535398</v>
      </c>
      <c r="S9" s="212">
        <v>22.2453062747737</v>
      </c>
      <c r="T9" s="212">
        <v>22.254016455731001</v>
      </c>
      <c r="U9" s="212">
        <v>22.2702308629386</v>
      </c>
      <c r="V9" s="1150">
        <v>22.9747907404263</v>
      </c>
      <c r="W9" s="212">
        <v>21.779182704348798</v>
      </c>
      <c r="X9" s="519"/>
      <c r="Y9" s="1123"/>
    </row>
    <row r="10" spans="1:25" s="550" customFormat="1" ht="25.15" customHeight="1">
      <c r="A10" s="194">
        <v>6</v>
      </c>
      <c r="B10" s="1606" t="s">
        <v>570</v>
      </c>
      <c r="C10" s="212">
        <v>24.309982177330134</v>
      </c>
      <c r="D10" s="212">
        <v>22.431636004319603</v>
      </c>
      <c r="E10" s="212">
        <v>22.620582484446</v>
      </c>
      <c r="F10" s="212">
        <v>21.838952864359101</v>
      </c>
      <c r="G10" s="212">
        <v>21.526146003040498</v>
      </c>
      <c r="H10" s="212">
        <v>21.465771459105301</v>
      </c>
      <c r="I10" s="212">
        <v>21.418649035693001</v>
      </c>
      <c r="J10" s="212">
        <v>20.425555616078299</v>
      </c>
      <c r="K10" s="212">
        <v>20.392441433064899</v>
      </c>
      <c r="L10" s="212">
        <v>20.200812735913502</v>
      </c>
      <c r="M10" s="212">
        <v>20.261084507659401</v>
      </c>
      <c r="N10" s="212">
        <v>20.417739445962201</v>
      </c>
      <c r="O10" s="212">
        <v>20.380509525680399</v>
      </c>
      <c r="P10" s="212">
        <v>20.340724392859101</v>
      </c>
      <c r="Q10" s="212">
        <v>20.115740027684801</v>
      </c>
      <c r="R10" s="212">
        <v>20.260619357946901</v>
      </c>
      <c r="S10" s="212">
        <v>20.216517761200802</v>
      </c>
      <c r="T10" s="212">
        <v>20.198867325779801</v>
      </c>
      <c r="U10" s="212">
        <v>20.0568226401742</v>
      </c>
      <c r="V10" s="1150">
        <v>19.837574978661099</v>
      </c>
      <c r="W10" s="212">
        <v>19.112330951459601</v>
      </c>
      <c r="X10" s="519"/>
      <c r="Y10" s="1123"/>
    </row>
    <row r="11" spans="1:25" s="550" customFormat="1" ht="25.15" customHeight="1">
      <c r="A11" s="194">
        <v>7</v>
      </c>
      <c r="B11" s="1606" t="s">
        <v>571</v>
      </c>
      <c r="C11" s="212">
        <v>25.843752915865437</v>
      </c>
      <c r="D11" s="212">
        <v>24.412017776578381</v>
      </c>
      <c r="E11" s="212">
        <v>23.833374061328499</v>
      </c>
      <c r="F11" s="212">
        <v>23.3514666881516</v>
      </c>
      <c r="G11" s="212">
        <v>23.378858830349699</v>
      </c>
      <c r="H11" s="212">
        <v>23.303955326082601</v>
      </c>
      <c r="I11" s="212">
        <v>23.2929679985386</v>
      </c>
      <c r="J11" s="212">
        <v>22.1735865956779</v>
      </c>
      <c r="K11" s="212">
        <v>22.061530475850301</v>
      </c>
      <c r="L11" s="212">
        <v>21.983930308359799</v>
      </c>
      <c r="M11" s="212">
        <v>22.0201817672319</v>
      </c>
      <c r="N11" s="212">
        <v>22.110938563588601</v>
      </c>
      <c r="O11" s="212">
        <v>21.981534781054801</v>
      </c>
      <c r="P11" s="212">
        <v>21.9658760415107</v>
      </c>
      <c r="Q11" s="212">
        <v>21.640965500491099</v>
      </c>
      <c r="R11" s="212">
        <v>21.737927091269199</v>
      </c>
      <c r="S11" s="212">
        <v>21.831029187286099</v>
      </c>
      <c r="T11" s="212">
        <v>21.803089348261199</v>
      </c>
      <c r="U11" s="212">
        <v>21.787059443278</v>
      </c>
      <c r="V11" s="1150">
        <v>21.596804615992799</v>
      </c>
      <c r="W11" s="212">
        <v>20.652093245329301</v>
      </c>
      <c r="X11" s="519"/>
      <c r="Y11" s="1123"/>
    </row>
    <row r="12" spans="1:25" s="550" customFormat="1" ht="25.15" customHeight="1">
      <c r="A12" s="194">
        <v>8</v>
      </c>
      <c r="B12" s="1606" t="s">
        <v>572</v>
      </c>
      <c r="C12" s="212">
        <v>21.996578815222826</v>
      </c>
      <c r="D12" s="212">
        <v>20.701915126572565</v>
      </c>
      <c r="E12" s="212">
        <v>20.060718003730301</v>
      </c>
      <c r="F12" s="212">
        <v>18.6895839090067</v>
      </c>
      <c r="G12" s="212">
        <v>18.411402047440699</v>
      </c>
      <c r="H12" s="212">
        <v>18.362721304226199</v>
      </c>
      <c r="I12" s="212">
        <v>18.310982245636701</v>
      </c>
      <c r="J12" s="212">
        <v>17.762680379660601</v>
      </c>
      <c r="K12" s="212">
        <v>17.783242032164601</v>
      </c>
      <c r="L12" s="212">
        <v>17.671427148106101</v>
      </c>
      <c r="M12" s="212">
        <v>17.9934157748581</v>
      </c>
      <c r="N12" s="212">
        <v>18.839708714618499</v>
      </c>
      <c r="O12" s="212">
        <v>18.8177034155276</v>
      </c>
      <c r="P12" s="212">
        <v>18.870814559513999</v>
      </c>
      <c r="Q12" s="212">
        <v>17.855417241566499</v>
      </c>
      <c r="R12" s="212">
        <v>18.7453038693927</v>
      </c>
      <c r="S12" s="212">
        <v>18.798454534413199</v>
      </c>
      <c r="T12" s="212">
        <v>18.863940061244499</v>
      </c>
      <c r="U12" s="212">
        <v>18.7179388874473</v>
      </c>
      <c r="V12" s="1150">
        <v>18.851211847138799</v>
      </c>
      <c r="W12" s="212">
        <v>18.072389979179899</v>
      </c>
      <c r="X12" s="519"/>
      <c r="Y12" s="1123"/>
    </row>
    <row r="13" spans="1:25" s="550" customFormat="1" ht="25.15" customHeight="1">
      <c r="A13" s="194">
        <v>9</v>
      </c>
      <c r="B13" s="1606" t="s">
        <v>573</v>
      </c>
      <c r="C13" s="212">
        <v>23.544121009068952</v>
      </c>
      <c r="D13" s="212">
        <v>21.845952965292884</v>
      </c>
      <c r="E13" s="212">
        <v>21.751272077899699</v>
      </c>
      <c r="F13" s="212">
        <v>21.092244271272001</v>
      </c>
      <c r="G13" s="212">
        <v>21.032840914503399</v>
      </c>
      <c r="H13" s="212">
        <v>20.908426384890401</v>
      </c>
      <c r="I13" s="212">
        <v>20.328803115991398</v>
      </c>
      <c r="J13" s="212">
        <v>19.910629593316099</v>
      </c>
      <c r="K13" s="212">
        <v>19.722793450447298</v>
      </c>
      <c r="L13" s="212">
        <v>19.7753010152332</v>
      </c>
      <c r="M13" s="212">
        <v>19.755910877418401</v>
      </c>
      <c r="N13" s="212">
        <v>19.990204241173199</v>
      </c>
      <c r="O13" s="212">
        <v>19.875586867356802</v>
      </c>
      <c r="P13" s="212">
        <v>19.762352095887401</v>
      </c>
      <c r="Q13" s="212">
        <v>19.581168534402199</v>
      </c>
      <c r="R13" s="212">
        <v>19.605151913026098</v>
      </c>
      <c r="S13" s="212">
        <v>19.7453683862418</v>
      </c>
      <c r="T13" s="212">
        <v>19.721051011923301</v>
      </c>
      <c r="U13" s="212">
        <v>19.4734398892423</v>
      </c>
      <c r="V13" s="1150">
        <v>19.249472222993202</v>
      </c>
      <c r="W13" s="212">
        <v>18.470916644713899</v>
      </c>
      <c r="X13" s="519"/>
      <c r="Y13" s="1123"/>
    </row>
    <row r="14" spans="1:25" s="550" customFormat="1" ht="25.15" customHeight="1">
      <c r="A14" s="194">
        <v>10</v>
      </c>
      <c r="B14" s="1606" t="s">
        <v>574</v>
      </c>
      <c r="C14" s="212">
        <v>17.117290138885885</v>
      </c>
      <c r="D14" s="212">
        <v>16.992869092878045</v>
      </c>
      <c r="E14" s="212">
        <v>15.085597228540999</v>
      </c>
      <c r="F14" s="212">
        <v>13.036551032918799</v>
      </c>
      <c r="G14" s="212">
        <v>13.0979036133725</v>
      </c>
      <c r="H14" s="212">
        <v>13.161065465682199</v>
      </c>
      <c r="I14" s="212">
        <v>13.457757173208099</v>
      </c>
      <c r="J14" s="212">
        <v>13.3382929683752</v>
      </c>
      <c r="K14" s="212">
        <v>13.4567896671821</v>
      </c>
      <c r="L14" s="212">
        <v>13.3000824927342</v>
      </c>
      <c r="M14" s="212">
        <v>13.2280575526649</v>
      </c>
      <c r="N14" s="212">
        <v>13.861603152900599</v>
      </c>
      <c r="O14" s="212">
        <v>13.8155099499608</v>
      </c>
      <c r="P14" s="212">
        <v>13.782702298792399</v>
      </c>
      <c r="Q14" s="212">
        <v>13.456687935966199</v>
      </c>
      <c r="R14" s="212">
        <v>13.7372312387051</v>
      </c>
      <c r="S14" s="212">
        <v>13.7258507498084</v>
      </c>
      <c r="T14" s="212">
        <v>13.6540491708207</v>
      </c>
      <c r="U14" s="212">
        <v>13.435287304544699</v>
      </c>
      <c r="V14" s="1150">
        <v>13.272247329520701</v>
      </c>
      <c r="W14" s="212">
        <v>12.599456801350099</v>
      </c>
      <c r="X14" s="519"/>
      <c r="Y14" s="1123"/>
    </row>
    <row r="15" spans="1:25" s="550" customFormat="1" ht="25.15" customHeight="1">
      <c r="A15" s="194">
        <v>11</v>
      </c>
      <c r="B15" s="1606" t="s">
        <v>575</v>
      </c>
      <c r="C15" s="212">
        <v>20.053680805475107</v>
      </c>
      <c r="D15" s="212">
        <v>17.299843902483715</v>
      </c>
      <c r="E15" s="212">
        <v>17.084508052472401</v>
      </c>
      <c r="F15" s="212">
        <v>16.528993348489799</v>
      </c>
      <c r="G15" s="212">
        <v>16.1804909261534</v>
      </c>
      <c r="H15" s="212">
        <v>15.7754668793294</v>
      </c>
      <c r="I15" s="212">
        <v>15.7650451379298</v>
      </c>
      <c r="J15" s="212">
        <v>15.668153277976</v>
      </c>
      <c r="K15" s="212">
        <v>15.6161813479809</v>
      </c>
      <c r="L15" s="212">
        <v>15.8105053492951</v>
      </c>
      <c r="M15" s="212">
        <v>16.1745044575433</v>
      </c>
      <c r="N15" s="212">
        <v>17.496393505410701</v>
      </c>
      <c r="O15" s="212">
        <v>17.1287537096953</v>
      </c>
      <c r="P15" s="212">
        <v>17.2216008423283</v>
      </c>
      <c r="Q15" s="212">
        <v>15.711402611919</v>
      </c>
      <c r="R15" s="212">
        <v>17.3189570219964</v>
      </c>
      <c r="S15" s="212">
        <v>17.2636490041893</v>
      </c>
      <c r="T15" s="212">
        <v>17.114485295654099</v>
      </c>
      <c r="U15" s="212">
        <v>17.103655072218601</v>
      </c>
      <c r="V15" s="1150">
        <v>17.3156891268648</v>
      </c>
      <c r="W15" s="212">
        <v>16.8851058172135</v>
      </c>
      <c r="X15" s="519"/>
      <c r="Y15" s="1123"/>
    </row>
    <row r="16" spans="1:25" s="550" customFormat="1" ht="36">
      <c r="A16" s="194">
        <v>12</v>
      </c>
      <c r="B16" s="1606" t="s">
        <v>576</v>
      </c>
      <c r="C16" s="212">
        <v>25.752605184421896</v>
      </c>
      <c r="D16" s="212">
        <v>22.999556610383472</v>
      </c>
      <c r="E16" s="212">
        <v>22.088289467727801</v>
      </c>
      <c r="F16" s="212">
        <v>20.3243569043434</v>
      </c>
      <c r="G16" s="212">
        <v>20.565997680621798</v>
      </c>
      <c r="H16" s="212">
        <v>20.620673084150599</v>
      </c>
      <c r="I16" s="212">
        <v>20.216020890363499</v>
      </c>
      <c r="J16" s="212">
        <v>19.358745267430599</v>
      </c>
      <c r="K16" s="212">
        <v>19.7820274220838</v>
      </c>
      <c r="L16" s="212">
        <v>19.745722610887199</v>
      </c>
      <c r="M16" s="212">
        <v>19.8338209793102</v>
      </c>
      <c r="N16" s="212">
        <v>19.980762261910598</v>
      </c>
      <c r="O16" s="212">
        <v>19.786637204068501</v>
      </c>
      <c r="P16" s="212">
        <v>19.799632580585602</v>
      </c>
      <c r="Q16" s="212">
        <v>20.161785756065399</v>
      </c>
      <c r="R16" s="212">
        <v>20.442364017166099</v>
      </c>
      <c r="S16" s="212">
        <v>20.236323762563</v>
      </c>
      <c r="T16" s="212">
        <v>20.5687709922693</v>
      </c>
      <c r="U16" s="212">
        <v>20.560574923613402</v>
      </c>
      <c r="V16" s="1150">
        <v>19.8963097633834</v>
      </c>
      <c r="W16" s="212">
        <v>19.444782313887199</v>
      </c>
      <c r="X16" s="519"/>
      <c r="Y16" s="1123"/>
    </row>
    <row r="17" spans="1:25" s="550" customFormat="1" ht="25.15" customHeight="1">
      <c r="A17" s="194">
        <v>13</v>
      </c>
      <c r="B17" s="1606" t="s">
        <v>577</v>
      </c>
      <c r="C17" s="212">
        <v>23.904853096106901</v>
      </c>
      <c r="D17" s="212">
        <v>21.511520107429451</v>
      </c>
      <c r="E17" s="212">
        <v>21.0612509098797</v>
      </c>
      <c r="F17" s="212">
        <v>21.383365898017299</v>
      </c>
      <c r="G17" s="212">
        <v>21.2886938400252</v>
      </c>
      <c r="H17" s="212">
        <v>21.265861397542501</v>
      </c>
      <c r="I17" s="212">
        <v>21.222692076272399</v>
      </c>
      <c r="J17" s="212">
        <v>19.980490100883301</v>
      </c>
      <c r="K17" s="212">
        <v>19.8139686193675</v>
      </c>
      <c r="L17" s="212">
        <v>19.603542223584501</v>
      </c>
      <c r="M17" s="212">
        <v>19.586299691961599</v>
      </c>
      <c r="N17" s="212">
        <v>19.641990172521702</v>
      </c>
      <c r="O17" s="212">
        <v>19.7459438641799</v>
      </c>
      <c r="P17" s="212">
        <v>19.560554465189199</v>
      </c>
      <c r="Q17" s="212">
        <v>19.3063437795997</v>
      </c>
      <c r="R17" s="212">
        <v>19.3777733323119</v>
      </c>
      <c r="S17" s="212">
        <v>19.4144684720819</v>
      </c>
      <c r="T17" s="212">
        <v>19.303513250190001</v>
      </c>
      <c r="U17" s="212">
        <v>19.2771891825412</v>
      </c>
      <c r="V17" s="1150">
        <v>19.0261613845719</v>
      </c>
      <c r="W17" s="212">
        <v>18.649972992626999</v>
      </c>
      <c r="X17" s="519"/>
      <c r="Y17" s="1123"/>
    </row>
    <row r="18" spans="1:25" s="550" customFormat="1" ht="25.15" customHeight="1">
      <c r="A18" s="194">
        <v>14</v>
      </c>
      <c r="B18" s="1606" t="s">
        <v>578</v>
      </c>
      <c r="C18" s="212">
        <v>24.403096230609105</v>
      </c>
      <c r="D18" s="212">
        <v>22.070838099353836</v>
      </c>
      <c r="E18" s="212">
        <v>21.242185694698701</v>
      </c>
      <c r="F18" s="212">
        <v>20.754262225530699</v>
      </c>
      <c r="G18" s="212">
        <v>20.683874263115602</v>
      </c>
      <c r="H18" s="212">
        <v>21.059933863924599</v>
      </c>
      <c r="I18" s="212">
        <v>20.959784948589199</v>
      </c>
      <c r="J18" s="212">
        <v>19.160657273416799</v>
      </c>
      <c r="K18" s="212">
        <v>19.3667121995645</v>
      </c>
      <c r="L18" s="212">
        <v>19.3062592190273</v>
      </c>
      <c r="M18" s="212">
        <v>18.6867555309152</v>
      </c>
      <c r="N18" s="212">
        <v>19.910374144767601</v>
      </c>
      <c r="O18" s="212">
        <v>19.925225339951499</v>
      </c>
      <c r="P18" s="212">
        <v>19.834685578719899</v>
      </c>
      <c r="Q18" s="212">
        <v>19.072923162118201</v>
      </c>
      <c r="R18" s="212">
        <v>19.8438520126452</v>
      </c>
      <c r="S18" s="212">
        <v>20.0114104840045</v>
      </c>
      <c r="T18" s="212">
        <v>19.837601061592</v>
      </c>
      <c r="U18" s="212">
        <v>19.701427276845902</v>
      </c>
      <c r="V18" s="1150">
        <v>19.427784642415698</v>
      </c>
      <c r="W18" s="212">
        <v>18.883133816833102</v>
      </c>
      <c r="X18" s="519"/>
      <c r="Y18" s="1123"/>
    </row>
    <row r="19" spans="1:25" s="550" customFormat="1" ht="36">
      <c r="A19" s="194">
        <v>15</v>
      </c>
      <c r="B19" s="1606" t="s">
        <v>579</v>
      </c>
      <c r="C19" s="212">
        <v>25.152422738954417</v>
      </c>
      <c r="D19" s="212">
        <v>23.139897931232436</v>
      </c>
      <c r="E19" s="212">
        <v>22.312909739242102</v>
      </c>
      <c r="F19" s="212">
        <v>22.207525539586399</v>
      </c>
      <c r="G19" s="212">
        <v>22.049618232344901</v>
      </c>
      <c r="H19" s="212">
        <v>21.9919402702029</v>
      </c>
      <c r="I19" s="212">
        <v>21.940509064357901</v>
      </c>
      <c r="J19" s="212">
        <v>21.293299495155299</v>
      </c>
      <c r="K19" s="212">
        <v>21.4033874737978</v>
      </c>
      <c r="L19" s="212">
        <v>21.5262172116567</v>
      </c>
      <c r="M19" s="212">
        <v>21.555598695525202</v>
      </c>
      <c r="N19" s="212">
        <v>22.039756121773401</v>
      </c>
      <c r="O19" s="212">
        <v>21.961923135993899</v>
      </c>
      <c r="P19" s="212">
        <v>21.9138030689884</v>
      </c>
      <c r="Q19" s="212">
        <v>21.343491821495501</v>
      </c>
      <c r="R19" s="212">
        <v>21.948894167047701</v>
      </c>
      <c r="S19" s="212">
        <v>21.859827489167099</v>
      </c>
      <c r="T19" s="212">
        <v>21.852310744415099</v>
      </c>
      <c r="U19" s="212">
        <v>21.712244857646599</v>
      </c>
      <c r="V19" s="1150">
        <v>22.103841516801499</v>
      </c>
      <c r="W19" s="212">
        <v>20.926934882090301</v>
      </c>
      <c r="X19" s="519"/>
      <c r="Y19" s="1123"/>
    </row>
    <row r="20" spans="1:25" s="550" customFormat="1" ht="25.15" customHeight="1">
      <c r="A20" s="194">
        <v>16</v>
      </c>
      <c r="B20" s="1606" t="s">
        <v>580</v>
      </c>
      <c r="C20" s="212">
        <v>26.895178222316702</v>
      </c>
      <c r="D20" s="212">
        <v>25.210641539348533</v>
      </c>
      <c r="E20" s="212">
        <v>25.491838953488699</v>
      </c>
      <c r="F20" s="212">
        <v>25.026913884974299</v>
      </c>
      <c r="G20" s="212">
        <v>24.921334149556401</v>
      </c>
      <c r="H20" s="212">
        <v>24.565931662438899</v>
      </c>
      <c r="I20" s="212">
        <v>24.229693810044299</v>
      </c>
      <c r="J20" s="212">
        <v>22.784785761461901</v>
      </c>
      <c r="K20" s="212">
        <v>22.821642506479201</v>
      </c>
      <c r="L20" s="212">
        <v>22.81839516974</v>
      </c>
      <c r="M20" s="212">
        <v>22.519914686158302</v>
      </c>
      <c r="N20" s="212">
        <v>22.520044935232399</v>
      </c>
      <c r="O20" s="212">
        <v>22.4703158692774</v>
      </c>
      <c r="P20" s="212">
        <v>22.446409812976601</v>
      </c>
      <c r="Q20" s="212">
        <v>22.602010671705902</v>
      </c>
      <c r="R20" s="212">
        <v>22.925030876855701</v>
      </c>
      <c r="S20" s="212">
        <v>22.446399342941099</v>
      </c>
      <c r="T20" s="212">
        <v>22.440421919984601</v>
      </c>
      <c r="U20" s="212">
        <v>22.385773991014901</v>
      </c>
      <c r="V20" s="1150">
        <v>22.361104950032299</v>
      </c>
      <c r="W20" s="212">
        <v>20.801517984504201</v>
      </c>
      <c r="X20" s="519"/>
      <c r="Y20" s="1123"/>
    </row>
    <row r="21" spans="1:25" s="550" customFormat="1" ht="25.15" customHeight="1">
      <c r="A21" s="194">
        <v>17</v>
      </c>
      <c r="B21" s="1606" t="s">
        <v>581</v>
      </c>
      <c r="C21" s="212">
        <v>25.285606880760664</v>
      </c>
      <c r="D21" s="212">
        <v>25.340838467417214</v>
      </c>
      <c r="E21" s="212">
        <v>24.5913136455024</v>
      </c>
      <c r="F21" s="212">
        <v>31.110841836307699</v>
      </c>
      <c r="G21" s="212">
        <v>31.136951291750499</v>
      </c>
      <c r="H21" s="212">
        <v>31.066383958518301</v>
      </c>
      <c r="I21" s="212">
        <v>25.3287293212374</v>
      </c>
      <c r="J21" s="212">
        <v>25.265224340128299</v>
      </c>
      <c r="K21" s="212">
        <v>25.937944743224101</v>
      </c>
      <c r="L21" s="212">
        <v>25.873553056772799</v>
      </c>
      <c r="M21" s="212">
        <v>25.793371965001398</v>
      </c>
      <c r="N21" s="212">
        <v>27.3243995622082</v>
      </c>
      <c r="O21" s="212">
        <v>27.509452290180299</v>
      </c>
      <c r="P21" s="212">
        <v>26.9673443663653</v>
      </c>
      <c r="Q21" s="212">
        <v>22.907344631261601</v>
      </c>
      <c r="R21" s="212">
        <v>22.853532434210901</v>
      </c>
      <c r="S21" s="212">
        <v>22.851200259268399</v>
      </c>
      <c r="T21" s="212">
        <v>23.631779856847199</v>
      </c>
      <c r="U21" s="212">
        <v>23.2129625228085</v>
      </c>
      <c r="V21" s="1150">
        <v>25.428004619436699</v>
      </c>
      <c r="W21" s="212">
        <v>25.0429039371408</v>
      </c>
      <c r="X21" s="519"/>
      <c r="Y21" s="1123"/>
    </row>
    <row r="22" spans="1:25" s="550" customFormat="1" ht="25.15" customHeight="1">
      <c r="A22" s="194">
        <v>18</v>
      </c>
      <c r="B22" s="1606" t="s">
        <v>582</v>
      </c>
      <c r="C22" s="212">
        <v>23.320253241049386</v>
      </c>
      <c r="D22" s="212">
        <v>18.516601782563196</v>
      </c>
      <c r="E22" s="212">
        <v>17.9582937245948</v>
      </c>
      <c r="F22" s="212">
        <v>18.0550865140589</v>
      </c>
      <c r="G22" s="212">
        <v>18.037826970159699</v>
      </c>
      <c r="H22" s="212">
        <v>18.090884323686499</v>
      </c>
      <c r="I22" s="212">
        <v>17.3648669089721</v>
      </c>
      <c r="J22" s="212">
        <v>17.3241204047834</v>
      </c>
      <c r="K22" s="212">
        <v>17.459646359128499</v>
      </c>
      <c r="L22" s="212">
        <v>17.454599960649102</v>
      </c>
      <c r="M22" s="212">
        <v>17.420328121316</v>
      </c>
      <c r="N22" s="212">
        <v>17.586621592509999</v>
      </c>
      <c r="O22" s="212">
        <v>17.522524014336099</v>
      </c>
      <c r="P22" s="212">
        <v>17.513754193897899</v>
      </c>
      <c r="Q22" s="212">
        <v>17.294706824342999</v>
      </c>
      <c r="R22" s="212">
        <v>17.5162489336718</v>
      </c>
      <c r="S22" s="212">
        <v>17.497109124981002</v>
      </c>
      <c r="T22" s="212">
        <v>17.377071527486201</v>
      </c>
      <c r="U22" s="212">
        <v>17.324612352840099</v>
      </c>
      <c r="V22" s="1150">
        <v>17.310532053229299</v>
      </c>
      <c r="W22" s="212">
        <v>16.7661392686949</v>
      </c>
      <c r="X22" s="519"/>
      <c r="Y22" s="1123"/>
    </row>
    <row r="23" spans="1:25" s="550" customFormat="1" ht="25.15" customHeight="1" thickBot="1">
      <c r="A23" s="552">
        <v>19</v>
      </c>
      <c r="B23" s="553" t="s">
        <v>583</v>
      </c>
      <c r="C23" s="554">
        <v>23.212148093570718</v>
      </c>
      <c r="D23" s="554">
        <v>22.01874828792036</v>
      </c>
      <c r="E23" s="554">
        <v>22.1520741945513</v>
      </c>
      <c r="F23" s="554">
        <v>21.5504110683246</v>
      </c>
      <c r="G23" s="554">
        <v>21.550421676423699</v>
      </c>
      <c r="H23" s="554">
        <v>21.501717905257401</v>
      </c>
      <c r="I23" s="554">
        <v>20.5424776033353</v>
      </c>
      <c r="J23" s="554">
        <v>20.1831681677915</v>
      </c>
      <c r="K23" s="554">
        <v>20.186460923503699</v>
      </c>
      <c r="L23" s="554">
        <v>20.135157216189199</v>
      </c>
      <c r="M23" s="554">
        <v>19.991847566294801</v>
      </c>
      <c r="N23" s="554">
        <v>19.966671000370301</v>
      </c>
      <c r="O23" s="554">
        <v>19.866095281067398</v>
      </c>
      <c r="P23" s="554">
        <v>19.809139236198501</v>
      </c>
      <c r="Q23" s="554">
        <v>19.717643245472299</v>
      </c>
      <c r="R23" s="554">
        <v>19.6926287103162</v>
      </c>
      <c r="S23" s="554">
        <v>19.6575825318649</v>
      </c>
      <c r="T23" s="554">
        <v>19.689628940305401</v>
      </c>
      <c r="U23" s="554">
        <v>19.646891525709801</v>
      </c>
      <c r="V23" s="1169">
        <v>19.5166427339501</v>
      </c>
      <c r="W23" s="554">
        <v>18.3288834907267</v>
      </c>
      <c r="X23" s="555"/>
      <c r="Y23" s="1123"/>
    </row>
    <row r="24" spans="1:25" ht="25.35" hidden="1" customHeight="1" thickBot="1">
      <c r="A24" s="1245" t="s">
        <v>239</v>
      </c>
      <c r="B24" s="1245"/>
      <c r="C24" s="551"/>
      <c r="D24" s="551"/>
      <c r="E24" s="551"/>
      <c r="F24" s="551"/>
      <c r="G24" s="551"/>
      <c r="H24" s="551"/>
      <c r="I24" s="551"/>
      <c r="J24" s="551"/>
      <c r="K24" s="551"/>
      <c r="L24" s="551"/>
      <c r="M24" s="551"/>
      <c r="N24" s="551"/>
      <c r="O24" s="551"/>
      <c r="P24" s="551"/>
      <c r="Q24" s="551"/>
      <c r="R24" s="551"/>
      <c r="S24" s="551"/>
      <c r="T24" s="551"/>
      <c r="U24" s="551"/>
      <c r="V24" s="551"/>
      <c r="W24" s="551"/>
      <c r="X24" s="551"/>
    </row>
  </sheetData>
  <mergeCells count="10">
    <mergeCell ref="A2:X2"/>
    <mergeCell ref="G3:J4"/>
    <mergeCell ref="K3:V3"/>
    <mergeCell ref="W3:X3"/>
    <mergeCell ref="A24:B24"/>
    <mergeCell ref="D3:D4"/>
    <mergeCell ref="E3:E4"/>
    <mergeCell ref="F3:F4"/>
    <mergeCell ref="A3:B4"/>
    <mergeCell ref="C3:C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V18"/>
  <sheetViews>
    <sheetView showGridLines="0" view="pageBreakPreview" zoomScale="90" zoomScaleNormal="70" zoomScaleSheetLayoutView="90" workbookViewId="0">
      <selection activeCell="A2" sqref="A2:U17"/>
    </sheetView>
  </sheetViews>
  <sheetFormatPr defaultColWidth="8.88671875" defaultRowHeight="12.75" customHeight="1"/>
  <cols>
    <col min="1" max="1" width="2.88671875" style="1" customWidth="1"/>
    <col min="2" max="2" width="31.109375" style="1" customWidth="1"/>
    <col min="3" max="3" width="7.44140625" style="2" hidden="1" customWidth="1"/>
    <col min="4" max="20" width="7.44140625" style="2" customWidth="1"/>
    <col min="21" max="21" width="0.6640625" style="2" customWidth="1"/>
    <col min="22" max="22" width="6.109375" style="1" customWidth="1"/>
    <col min="23" max="16384" width="8.88671875" style="1"/>
  </cols>
  <sheetData>
    <row r="1" spans="1:22" ht="12.95" customHeight="1" thickBot="1"/>
    <row r="2" spans="1:22" ht="75" customHeight="1">
      <c r="A2" s="1268" t="s">
        <v>281</v>
      </c>
      <c r="B2" s="1269"/>
      <c r="C2" s="1269"/>
      <c r="D2" s="1269"/>
      <c r="E2" s="1269"/>
      <c r="F2" s="1269"/>
      <c r="G2" s="1269"/>
      <c r="H2" s="1269"/>
      <c r="I2" s="1269"/>
      <c r="J2" s="1269"/>
      <c r="K2" s="1269"/>
      <c r="L2" s="1269"/>
      <c r="M2" s="1269"/>
      <c r="N2" s="1269"/>
      <c r="O2" s="1269"/>
      <c r="P2" s="1269"/>
      <c r="Q2" s="1269"/>
      <c r="R2" s="1269"/>
      <c r="S2" s="1269"/>
      <c r="T2" s="1269"/>
      <c r="U2" s="1270"/>
      <c r="V2" s="48"/>
    </row>
    <row r="3" spans="1:22" ht="25.15" customHeight="1">
      <c r="A3" s="1231" t="s">
        <v>509</v>
      </c>
      <c r="B3" s="1607"/>
      <c r="C3" s="1601" t="s">
        <v>277</v>
      </c>
      <c r="D3" s="1601" t="s">
        <v>842</v>
      </c>
      <c r="E3" s="1265">
        <v>2021</v>
      </c>
      <c r="F3" s="1326">
        <v>2022</v>
      </c>
      <c r="G3" s="1326">
        <v>2023</v>
      </c>
      <c r="H3" s="1326">
        <v>2024</v>
      </c>
      <c r="I3" s="1326"/>
      <c r="J3" s="1326"/>
      <c r="K3" s="1326"/>
      <c r="L3" s="1326"/>
      <c r="M3" s="1326"/>
      <c r="N3" s="1326"/>
      <c r="O3" s="1326"/>
      <c r="P3" s="1326"/>
      <c r="Q3" s="1326"/>
      <c r="R3" s="1326"/>
      <c r="S3" s="1326"/>
      <c r="T3" s="1326">
        <v>2025</v>
      </c>
      <c r="U3" s="1327"/>
      <c r="V3" s="48"/>
    </row>
    <row r="4" spans="1:22" ht="25.15" customHeight="1">
      <c r="A4" s="1231"/>
      <c r="B4" s="1607"/>
      <c r="C4" s="1602"/>
      <c r="D4" s="1602"/>
      <c r="E4" s="1573"/>
      <c r="F4" s="1326"/>
      <c r="G4" s="1326"/>
      <c r="H4" s="906" t="s">
        <v>0</v>
      </c>
      <c r="I4" s="906" t="s">
        <v>1</v>
      </c>
      <c r="J4" s="906" t="s">
        <v>2</v>
      </c>
      <c r="K4" s="906" t="s">
        <v>3</v>
      </c>
      <c r="L4" s="906" t="s">
        <v>4</v>
      </c>
      <c r="M4" s="906" t="s">
        <v>5</v>
      </c>
      <c r="N4" s="898" t="s">
        <v>6</v>
      </c>
      <c r="O4" s="906" t="s">
        <v>267</v>
      </c>
      <c r="P4" s="898" t="s">
        <v>7</v>
      </c>
      <c r="Q4" s="898" t="s">
        <v>13</v>
      </c>
      <c r="R4" s="898" t="s">
        <v>14</v>
      </c>
      <c r="S4" s="898" t="s">
        <v>913</v>
      </c>
      <c r="T4" s="898" t="s">
        <v>0</v>
      </c>
      <c r="U4" s="1062"/>
      <c r="V4" s="48"/>
    </row>
    <row r="5" spans="1:22" ht="25.15" customHeight="1">
      <c r="A5" s="937"/>
      <c r="B5" s="1608"/>
      <c r="C5" s="541"/>
      <c r="D5" s="541"/>
      <c r="E5" s="541"/>
      <c r="F5" s="541"/>
      <c r="G5" s="541"/>
      <c r="H5" s="541"/>
      <c r="I5" s="541"/>
      <c r="J5" s="541"/>
      <c r="K5" s="541"/>
      <c r="L5" s="541"/>
      <c r="M5" s="541"/>
      <c r="N5" s="541"/>
      <c r="O5" s="541"/>
      <c r="P5" s="541"/>
      <c r="Q5" s="541"/>
      <c r="R5" s="541"/>
      <c r="S5" s="541"/>
      <c r="T5" s="541"/>
      <c r="U5" s="546"/>
      <c r="V5" s="48"/>
    </row>
    <row r="6" spans="1:22" ht="25.15" customHeight="1">
      <c r="A6" s="197"/>
      <c r="B6" s="1608" t="s">
        <v>590</v>
      </c>
      <c r="C6" s="542">
        <v>25.730791663606134</v>
      </c>
      <c r="D6" s="542">
        <v>23.794052249161286</v>
      </c>
      <c r="E6" s="542">
        <v>23.2236146902566</v>
      </c>
      <c r="F6" s="542">
        <v>22.366492674702599</v>
      </c>
      <c r="G6" s="542">
        <v>21.2050946903808</v>
      </c>
      <c r="H6" s="542">
        <v>21.1789050944015</v>
      </c>
      <c r="I6" s="542">
        <v>21.158743503484999</v>
      </c>
      <c r="J6" s="542">
        <v>21.223384562127801</v>
      </c>
      <c r="K6" s="542">
        <v>21.406268309077799</v>
      </c>
      <c r="L6" s="542">
        <v>21.349450522342799</v>
      </c>
      <c r="M6" s="542">
        <v>21.305260453448401</v>
      </c>
      <c r="N6" s="542">
        <v>20.9219260173934</v>
      </c>
      <c r="O6" s="542">
        <v>21.233285635903702</v>
      </c>
      <c r="P6" s="542">
        <v>21.235633547361001</v>
      </c>
      <c r="Q6" s="542">
        <v>21.2043531685791</v>
      </c>
      <c r="R6" s="542">
        <v>21.130712835676601</v>
      </c>
      <c r="S6" s="1167">
        <v>21.027181667632</v>
      </c>
      <c r="T6" s="542">
        <v>19.980028248031601</v>
      </c>
      <c r="U6" s="547"/>
      <c r="V6" s="48"/>
    </row>
    <row r="7" spans="1:22" ht="25.15" customHeight="1">
      <c r="A7" s="197"/>
      <c r="B7" s="1608" t="s">
        <v>586</v>
      </c>
      <c r="C7" s="542">
        <v>23.576960299769461</v>
      </c>
      <c r="D7" s="542">
        <v>21.569770062304457</v>
      </c>
      <c r="E7" s="542">
        <v>21.293390989071401</v>
      </c>
      <c r="F7" s="542">
        <v>20.524367613611702</v>
      </c>
      <c r="G7" s="542">
        <v>19.4510760615366</v>
      </c>
      <c r="H7" s="542">
        <v>19.3485748262062</v>
      </c>
      <c r="I7" s="542">
        <v>19.3630533553054</v>
      </c>
      <c r="J7" s="542">
        <v>19.432009013058</v>
      </c>
      <c r="K7" s="542">
        <v>19.753825795061001</v>
      </c>
      <c r="L7" s="542">
        <v>19.605216267472301</v>
      </c>
      <c r="M7" s="542">
        <v>19.540625717032601</v>
      </c>
      <c r="N7" s="542">
        <v>19.093117915677301</v>
      </c>
      <c r="O7" s="542">
        <v>19.383367668256501</v>
      </c>
      <c r="P7" s="542">
        <v>19.496479080814598</v>
      </c>
      <c r="Q7" s="542">
        <v>19.383317434103802</v>
      </c>
      <c r="R7" s="542">
        <v>19.240204026300798</v>
      </c>
      <c r="S7" s="1167">
        <v>19.2313297895634</v>
      </c>
      <c r="T7" s="542">
        <v>18.780433817069099</v>
      </c>
      <c r="U7" s="547"/>
      <c r="V7" s="48"/>
    </row>
    <row r="8" spans="1:22" ht="25.15" customHeight="1" thickBot="1">
      <c r="A8" s="198"/>
      <c r="B8" s="558" t="s">
        <v>587</v>
      </c>
      <c r="C8" s="548">
        <v>23.222293579854188</v>
      </c>
      <c r="D8" s="548">
        <v>21.133216076884292</v>
      </c>
      <c r="E8" s="548">
        <v>20.978927824741401</v>
      </c>
      <c r="F8" s="548">
        <v>20.4859848559481</v>
      </c>
      <c r="G8" s="548">
        <v>19.3035316780424</v>
      </c>
      <c r="H8" s="548">
        <v>19.347320392837702</v>
      </c>
      <c r="I8" s="548">
        <v>19.3107300732004</v>
      </c>
      <c r="J8" s="548">
        <v>19.204546217044001</v>
      </c>
      <c r="K8" s="548">
        <v>19.231907453233699</v>
      </c>
      <c r="L8" s="548">
        <v>19.141536592985702</v>
      </c>
      <c r="M8" s="548">
        <v>19.0966417500711</v>
      </c>
      <c r="N8" s="548">
        <v>18.9651284415107</v>
      </c>
      <c r="O8" s="548">
        <v>19.016754253999899</v>
      </c>
      <c r="P8" s="548">
        <v>18.986561663404299</v>
      </c>
      <c r="Q8" s="548">
        <v>18.951413879436501</v>
      </c>
      <c r="R8" s="548">
        <v>18.899820894036498</v>
      </c>
      <c r="S8" s="1168">
        <v>18.819867517416899</v>
      </c>
      <c r="T8" s="548">
        <v>17.827602440339501</v>
      </c>
      <c r="U8" s="549"/>
      <c r="V8" s="48"/>
    </row>
    <row r="9" spans="1:22" ht="21" hidden="1" customHeight="1" thickBot="1">
      <c r="A9" s="1035" t="s">
        <v>74</v>
      </c>
      <c r="B9" s="1609"/>
      <c r="C9" s="1610"/>
      <c r="D9" s="1610"/>
      <c r="E9" s="1610"/>
      <c r="F9" s="1610"/>
      <c r="G9" s="1610"/>
      <c r="H9" s="1610"/>
      <c r="I9" s="1610"/>
      <c r="J9" s="1610"/>
      <c r="K9" s="1610"/>
      <c r="L9" s="1610"/>
      <c r="M9" s="1610"/>
      <c r="N9" s="1610"/>
      <c r="O9" s="1610"/>
      <c r="P9" s="1610"/>
      <c r="Q9" s="1610"/>
      <c r="R9" s="1610"/>
      <c r="S9" s="1610"/>
      <c r="T9" s="1610"/>
      <c r="U9" s="1036"/>
      <c r="V9" s="42"/>
    </row>
    <row r="10" spans="1:22" ht="21" hidden="1" customHeight="1">
      <c r="A10" s="1035"/>
      <c r="B10" s="1611" t="s">
        <v>239</v>
      </c>
      <c r="C10" s="1610"/>
      <c r="D10" s="1610"/>
      <c r="E10" s="1610"/>
      <c r="F10" s="1610"/>
      <c r="G10" s="1610"/>
      <c r="H10" s="1610"/>
      <c r="I10" s="1610"/>
      <c r="J10" s="1610"/>
      <c r="K10" s="1610"/>
      <c r="L10" s="1610"/>
      <c r="M10" s="1610"/>
      <c r="N10" s="1610"/>
      <c r="O10" s="1610"/>
      <c r="P10" s="1610"/>
      <c r="Q10" s="1610"/>
      <c r="R10" s="1610"/>
      <c r="S10" s="1610"/>
      <c r="T10" s="1610"/>
      <c r="U10" s="1036"/>
      <c r="V10" s="42"/>
    </row>
    <row r="11" spans="1:22" ht="21" hidden="1" customHeight="1">
      <c r="A11" s="1033"/>
      <c r="B11" s="1612"/>
      <c r="C11" s="1613"/>
      <c r="D11" s="1613"/>
      <c r="E11" s="1613"/>
      <c r="F11" s="1613"/>
      <c r="G11" s="1613"/>
      <c r="H11" s="1613"/>
      <c r="I11" s="1613"/>
      <c r="J11" s="1613"/>
      <c r="K11" s="1613"/>
      <c r="L11" s="1613"/>
      <c r="M11" s="1613"/>
      <c r="N11" s="1613"/>
      <c r="O11" s="1613"/>
      <c r="P11" s="1613"/>
      <c r="Q11" s="1613"/>
      <c r="R11" s="1613"/>
      <c r="S11" s="1613"/>
      <c r="T11" s="1613"/>
      <c r="U11" s="602"/>
      <c r="V11" s="42"/>
    </row>
    <row r="12" spans="1:22" ht="75" customHeight="1">
      <c r="A12" s="1268" t="s">
        <v>903</v>
      </c>
      <c r="B12" s="1269"/>
      <c r="C12" s="1269"/>
      <c r="D12" s="1269"/>
      <c r="E12" s="1269"/>
      <c r="F12" s="1269"/>
      <c r="G12" s="1269"/>
      <c r="H12" s="1269"/>
      <c r="I12" s="1269"/>
      <c r="J12" s="1269"/>
      <c r="K12" s="1269"/>
      <c r="L12" s="1269"/>
      <c r="M12" s="1269"/>
      <c r="N12" s="1269"/>
      <c r="O12" s="1269"/>
      <c r="P12" s="1269"/>
      <c r="Q12" s="1269"/>
      <c r="R12" s="1269"/>
      <c r="S12" s="1269"/>
      <c r="T12" s="1269"/>
      <c r="U12" s="1270"/>
      <c r="V12" s="48"/>
    </row>
    <row r="13" spans="1:22" ht="25.15" customHeight="1">
      <c r="A13" s="1231" t="s">
        <v>585</v>
      </c>
      <c r="B13" s="1607"/>
      <c r="C13" s="1601" t="s">
        <v>277</v>
      </c>
      <c r="D13" s="1601" t="s">
        <v>842</v>
      </c>
      <c r="E13" s="1326">
        <v>2021</v>
      </c>
      <c r="F13" s="1601" t="s">
        <v>891</v>
      </c>
      <c r="G13" s="1430">
        <v>2023</v>
      </c>
      <c r="H13" s="1326">
        <v>2024</v>
      </c>
      <c r="I13" s="1326"/>
      <c r="J13" s="1326"/>
      <c r="K13" s="1326"/>
      <c r="L13" s="1326"/>
      <c r="M13" s="1326"/>
      <c r="N13" s="1326"/>
      <c r="O13" s="1326"/>
      <c r="P13" s="1326"/>
      <c r="Q13" s="1326"/>
      <c r="R13" s="1326"/>
      <c r="S13" s="1326"/>
      <c r="T13" s="1326">
        <v>2025</v>
      </c>
      <c r="U13" s="1327"/>
    </row>
    <row r="14" spans="1:22" ht="25.15" customHeight="1">
      <c r="A14" s="1231"/>
      <c r="B14" s="1607"/>
      <c r="C14" s="1602"/>
      <c r="D14" s="1602"/>
      <c r="E14" s="1600"/>
      <c r="F14" s="1602"/>
      <c r="G14" s="1208"/>
      <c r="H14" s="906" t="s">
        <v>0</v>
      </c>
      <c r="I14" s="906" t="s">
        <v>1</v>
      </c>
      <c r="J14" s="906" t="s">
        <v>2</v>
      </c>
      <c r="K14" s="906" t="s">
        <v>3</v>
      </c>
      <c r="L14" s="906" t="s">
        <v>4</v>
      </c>
      <c r="M14" s="906" t="s">
        <v>5</v>
      </c>
      <c r="N14" s="898" t="s">
        <v>6</v>
      </c>
      <c r="O14" s="906" t="s">
        <v>267</v>
      </c>
      <c r="P14" s="898" t="s">
        <v>7</v>
      </c>
      <c r="Q14" s="898" t="s">
        <v>13</v>
      </c>
      <c r="R14" s="898" t="s">
        <v>14</v>
      </c>
      <c r="S14" s="898" t="s">
        <v>913</v>
      </c>
      <c r="T14" s="898" t="s">
        <v>0</v>
      </c>
      <c r="U14" s="1062"/>
    </row>
    <row r="15" spans="1:22" ht="25.15" customHeight="1">
      <c r="A15" s="937"/>
      <c r="B15" s="1608"/>
      <c r="C15" s="541"/>
      <c r="D15" s="541"/>
      <c r="E15" s="541"/>
      <c r="F15" s="541"/>
      <c r="G15" s="541"/>
      <c r="H15" s="541"/>
      <c r="I15" s="541"/>
      <c r="J15" s="541"/>
      <c r="K15" s="541"/>
      <c r="L15" s="541"/>
      <c r="M15" s="541"/>
      <c r="N15" s="541"/>
      <c r="O15" s="541"/>
      <c r="P15" s="541"/>
      <c r="Q15" s="541"/>
      <c r="R15" s="541"/>
      <c r="S15" s="541"/>
      <c r="T15" s="541"/>
      <c r="U15" s="546"/>
    </row>
    <row r="16" spans="1:22" ht="25.15" customHeight="1">
      <c r="A16" s="197"/>
      <c r="B16" s="1608" t="s">
        <v>588</v>
      </c>
      <c r="C16" s="389">
        <v>1597</v>
      </c>
      <c r="D16" s="389">
        <v>1506</v>
      </c>
      <c r="E16" s="389">
        <v>1468</v>
      </c>
      <c r="F16" s="389">
        <v>1441</v>
      </c>
      <c r="G16" s="389">
        <v>1402</v>
      </c>
      <c r="H16" s="389">
        <v>1400</v>
      </c>
      <c r="I16" s="389">
        <v>1393</v>
      </c>
      <c r="J16" s="389">
        <v>1392</v>
      </c>
      <c r="K16" s="389">
        <v>1389</v>
      </c>
      <c r="L16" s="389">
        <v>1388</v>
      </c>
      <c r="M16" s="389">
        <v>1384</v>
      </c>
      <c r="N16" s="389">
        <v>1381</v>
      </c>
      <c r="O16" s="389">
        <v>1378</v>
      </c>
      <c r="P16" s="389">
        <v>1377</v>
      </c>
      <c r="Q16" s="389">
        <v>1369</v>
      </c>
      <c r="R16" s="389">
        <v>1367</v>
      </c>
      <c r="S16" s="389">
        <v>1356</v>
      </c>
      <c r="T16" s="389">
        <v>1356</v>
      </c>
      <c r="U16" s="560"/>
    </row>
    <row r="17" spans="1:21" ht="25.15" customHeight="1" thickBot="1">
      <c r="A17" s="198"/>
      <c r="B17" s="558" t="s">
        <v>589</v>
      </c>
      <c r="C17" s="559">
        <v>6273</v>
      </c>
      <c r="D17" s="559">
        <v>5913</v>
      </c>
      <c r="E17" s="559">
        <v>5871</v>
      </c>
      <c r="F17" s="559">
        <v>6044</v>
      </c>
      <c r="G17" s="559">
        <v>6047</v>
      </c>
      <c r="H17" s="559">
        <v>6047</v>
      </c>
      <c r="I17" s="559">
        <v>6050</v>
      </c>
      <c r="J17" s="559">
        <v>6041</v>
      </c>
      <c r="K17" s="559">
        <v>6026</v>
      </c>
      <c r="L17" s="559">
        <v>6007</v>
      </c>
      <c r="M17" s="559">
        <v>5998</v>
      </c>
      <c r="N17" s="559">
        <v>6008</v>
      </c>
      <c r="O17" s="559">
        <v>5993</v>
      </c>
      <c r="P17" s="559">
        <v>5975</v>
      </c>
      <c r="Q17" s="559">
        <v>5960</v>
      </c>
      <c r="R17" s="559">
        <v>5955</v>
      </c>
      <c r="S17" s="1170">
        <v>5882</v>
      </c>
      <c r="T17" s="559">
        <v>5884</v>
      </c>
      <c r="U17" s="561"/>
    </row>
    <row r="18" spans="1:21" ht="25.35" hidden="1" customHeight="1" thickBot="1">
      <c r="A18" s="556"/>
      <c r="B18" s="556" t="s">
        <v>240</v>
      </c>
      <c r="C18" s="557"/>
      <c r="D18" s="557"/>
      <c r="E18" s="557"/>
      <c r="F18" s="557"/>
      <c r="G18" s="557"/>
      <c r="H18" s="557"/>
      <c r="I18" s="557"/>
      <c r="J18" s="557"/>
      <c r="K18" s="557"/>
      <c r="L18" s="557"/>
      <c r="M18" s="557"/>
      <c r="N18" s="557"/>
      <c r="O18" s="557"/>
      <c r="P18" s="557"/>
      <c r="Q18" s="557"/>
      <c r="R18" s="557"/>
      <c r="S18" s="557"/>
      <c r="T18" s="557"/>
      <c r="U18" s="557"/>
    </row>
  </sheetData>
  <mergeCells count="18">
    <mergeCell ref="F3:F4"/>
    <mergeCell ref="F13:F14"/>
    <mergeCell ref="G13:G14"/>
    <mergeCell ref="H13:S13"/>
    <mergeCell ref="T13:U13"/>
    <mergeCell ref="A2:U2"/>
    <mergeCell ref="G3:G4"/>
    <mergeCell ref="H3:S3"/>
    <mergeCell ref="T3:U3"/>
    <mergeCell ref="A12:U12"/>
    <mergeCell ref="A13:B14"/>
    <mergeCell ref="C13:C14"/>
    <mergeCell ref="D13:D14"/>
    <mergeCell ref="E13:E14"/>
    <mergeCell ref="A3:B4"/>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78"/>
  <sheetViews>
    <sheetView showGridLines="0" view="pageBreakPreview" zoomScale="80" zoomScaleNormal="80" zoomScaleSheetLayoutView="80" workbookViewId="0">
      <selection activeCell="B1" sqref="B1:G78"/>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268" t="s">
        <v>916</v>
      </c>
      <c r="C1" s="1330"/>
      <c r="D1" s="1330"/>
      <c r="E1" s="1330"/>
      <c r="F1" s="1330"/>
      <c r="G1" s="1331"/>
    </row>
    <row r="2" spans="2:15" ht="25.35" customHeight="1">
      <c r="B2" s="1273" t="s">
        <v>480</v>
      </c>
      <c r="C2" s="1530"/>
      <c r="D2" s="1328" t="s">
        <v>235</v>
      </c>
      <c r="E2" s="1328"/>
      <c r="F2" s="1328"/>
      <c r="G2" s="1329" t="s">
        <v>72</v>
      </c>
    </row>
    <row r="3" spans="2:15" ht="25.35" customHeight="1">
      <c r="B3" s="1273"/>
      <c r="C3" s="1530"/>
      <c r="D3" s="1597" t="s">
        <v>90</v>
      </c>
      <c r="E3" s="1597" t="s">
        <v>91</v>
      </c>
      <c r="F3" s="1597" t="s">
        <v>92</v>
      </c>
      <c r="G3" s="1329"/>
    </row>
    <row r="4" spans="2:15" ht="15" customHeight="1">
      <c r="B4" s="539" t="s">
        <v>18</v>
      </c>
      <c r="C4" s="1614" t="s">
        <v>37</v>
      </c>
      <c r="D4" s="1171">
        <v>219</v>
      </c>
      <c r="E4" s="1171">
        <v>380</v>
      </c>
      <c r="F4" s="1171">
        <v>313</v>
      </c>
      <c r="G4" s="1172">
        <v>912</v>
      </c>
      <c r="I4" s="23"/>
      <c r="L4" s="23"/>
      <c r="M4" s="23"/>
      <c r="N4" s="23"/>
      <c r="O4" s="23"/>
    </row>
    <row r="5" spans="2:15" ht="15" customHeight="1">
      <c r="B5" s="179" t="s">
        <v>19</v>
      </c>
      <c r="C5" s="1614" t="s">
        <v>38</v>
      </c>
      <c r="D5" s="1173">
        <v>52</v>
      </c>
      <c r="E5" s="1171">
        <v>68</v>
      </c>
      <c r="F5" s="1171">
        <v>41</v>
      </c>
      <c r="G5" s="1172">
        <v>161</v>
      </c>
      <c r="I5" s="23"/>
      <c r="L5" s="23"/>
      <c r="M5" s="23"/>
      <c r="N5" s="23"/>
      <c r="O5" s="23"/>
    </row>
    <row r="6" spans="2:15" ht="15" customHeight="1">
      <c r="B6" s="179" t="s">
        <v>20</v>
      </c>
      <c r="C6" s="1614" t="s">
        <v>39</v>
      </c>
      <c r="D6" s="1173">
        <v>28</v>
      </c>
      <c r="E6" s="1171">
        <v>17</v>
      </c>
      <c r="F6" s="1173">
        <v>4</v>
      </c>
      <c r="G6" s="1172">
        <v>49</v>
      </c>
      <c r="I6" s="23"/>
      <c r="L6" s="23"/>
      <c r="M6" s="23"/>
      <c r="N6" s="23"/>
      <c r="O6" s="23"/>
    </row>
    <row r="7" spans="2:15" ht="15" customHeight="1">
      <c r="B7" s="179" t="s">
        <v>22</v>
      </c>
      <c r="C7" s="1614" t="s">
        <v>40</v>
      </c>
      <c r="D7" s="1173">
        <v>46</v>
      </c>
      <c r="E7" s="1173">
        <v>52</v>
      </c>
      <c r="F7" s="1171">
        <v>106</v>
      </c>
      <c r="G7" s="1172">
        <v>204</v>
      </c>
      <c r="I7" s="23"/>
      <c r="L7" s="23"/>
      <c r="M7" s="23"/>
      <c r="N7" s="23"/>
      <c r="O7" s="23"/>
    </row>
    <row r="8" spans="2:15" ht="15" customHeight="1">
      <c r="B8" s="179" t="s">
        <v>23</v>
      </c>
      <c r="C8" s="1614" t="s">
        <v>41</v>
      </c>
      <c r="D8" s="1171">
        <v>237</v>
      </c>
      <c r="E8" s="1173">
        <v>623</v>
      </c>
      <c r="F8" s="1171">
        <v>857</v>
      </c>
      <c r="G8" s="1172">
        <v>1717</v>
      </c>
      <c r="I8" s="23"/>
      <c r="L8" s="23"/>
      <c r="M8" s="23"/>
      <c r="N8" s="23"/>
      <c r="O8" s="23"/>
    </row>
    <row r="9" spans="2:15" ht="15" customHeight="1">
      <c r="B9" s="179" t="s">
        <v>24</v>
      </c>
      <c r="C9" s="1614" t="s">
        <v>42</v>
      </c>
      <c r="D9" s="1173">
        <v>241</v>
      </c>
      <c r="E9" s="1171">
        <v>280</v>
      </c>
      <c r="F9" s="1173">
        <v>788</v>
      </c>
      <c r="G9" s="1172">
        <v>1309</v>
      </c>
      <c r="I9" s="23"/>
      <c r="L9" s="23"/>
      <c r="M9" s="23"/>
      <c r="N9" s="23"/>
      <c r="O9" s="23"/>
    </row>
    <row r="10" spans="2:15" ht="15" customHeight="1">
      <c r="B10" s="179" t="s">
        <v>25</v>
      </c>
      <c r="C10" s="1614" t="s">
        <v>43</v>
      </c>
      <c r="D10" s="1173">
        <v>5</v>
      </c>
      <c r="E10" s="1173">
        <v>7</v>
      </c>
      <c r="F10" s="1173">
        <v>1</v>
      </c>
      <c r="G10" s="1174">
        <v>13</v>
      </c>
      <c r="I10" s="23"/>
      <c r="L10" s="23"/>
      <c r="M10" s="23"/>
      <c r="N10" s="23"/>
      <c r="O10" s="23"/>
    </row>
    <row r="11" spans="2:15" ht="15" customHeight="1">
      <c r="B11" s="179" t="s">
        <v>26</v>
      </c>
      <c r="C11" s="1614" t="s">
        <v>44</v>
      </c>
      <c r="D11" s="1173">
        <v>18</v>
      </c>
      <c r="E11" s="1171">
        <v>9</v>
      </c>
      <c r="F11" s="1173">
        <v>4</v>
      </c>
      <c r="G11" s="1172">
        <v>31</v>
      </c>
      <c r="I11" s="23"/>
      <c r="L11" s="23"/>
      <c r="M11" s="23"/>
      <c r="N11" s="23"/>
      <c r="O11" s="23"/>
    </row>
    <row r="12" spans="2:15" ht="15" customHeight="1">
      <c r="B12" s="179" t="s">
        <v>27</v>
      </c>
      <c r="C12" s="1615" t="s">
        <v>45</v>
      </c>
      <c r="D12" s="1173">
        <v>1</v>
      </c>
      <c r="E12" s="1173">
        <v>0</v>
      </c>
      <c r="F12" s="1173">
        <v>10</v>
      </c>
      <c r="G12" s="1174">
        <v>11</v>
      </c>
      <c r="I12" s="23"/>
      <c r="L12" s="23"/>
      <c r="M12" s="23"/>
      <c r="N12" s="23"/>
      <c r="O12" s="23"/>
    </row>
    <row r="13" spans="2:15" ht="15" customHeight="1">
      <c r="B13" s="179" t="s">
        <v>28</v>
      </c>
      <c r="C13" s="1614" t="s">
        <v>46</v>
      </c>
      <c r="D13" s="1173">
        <v>45</v>
      </c>
      <c r="E13" s="1171">
        <v>57</v>
      </c>
      <c r="F13" s="1171">
        <v>42</v>
      </c>
      <c r="G13" s="1172">
        <v>144</v>
      </c>
      <c r="I13" s="23"/>
      <c r="L13" s="23"/>
      <c r="M13" s="23"/>
      <c r="N13" s="23"/>
      <c r="O13" s="23"/>
    </row>
    <row r="14" spans="2:15" ht="15" customHeight="1">
      <c r="B14" s="179" t="s">
        <v>119</v>
      </c>
      <c r="C14" s="1614" t="s">
        <v>47</v>
      </c>
      <c r="D14" s="1173">
        <v>64</v>
      </c>
      <c r="E14" s="1173">
        <v>51</v>
      </c>
      <c r="F14" s="1173">
        <v>72</v>
      </c>
      <c r="G14" s="1174">
        <v>187</v>
      </c>
      <c r="I14" s="23"/>
      <c r="L14" s="23"/>
      <c r="M14" s="23"/>
      <c r="N14" s="23"/>
      <c r="O14" s="23"/>
    </row>
    <row r="15" spans="2:15" ht="15" customHeight="1">
      <c r="B15" s="179" t="s">
        <v>81</v>
      </c>
      <c r="C15" s="1614" t="s">
        <v>48</v>
      </c>
      <c r="D15" s="1173">
        <v>27</v>
      </c>
      <c r="E15" s="1171">
        <v>14</v>
      </c>
      <c r="F15" s="1173">
        <v>22</v>
      </c>
      <c r="G15" s="1172">
        <v>63</v>
      </c>
      <c r="I15" s="23"/>
      <c r="L15" s="23"/>
      <c r="M15" s="23"/>
      <c r="N15" s="23"/>
      <c r="O15" s="23"/>
    </row>
    <row r="16" spans="2:15" ht="15" customHeight="1">
      <c r="B16" s="179" t="s">
        <v>82</v>
      </c>
      <c r="C16" s="1614" t="s">
        <v>49</v>
      </c>
      <c r="D16" s="1173">
        <v>44</v>
      </c>
      <c r="E16" s="1173">
        <v>31</v>
      </c>
      <c r="F16" s="1173">
        <v>8</v>
      </c>
      <c r="G16" s="1174">
        <v>83</v>
      </c>
      <c r="I16" s="23"/>
      <c r="L16" s="23"/>
      <c r="M16" s="23"/>
      <c r="N16" s="23"/>
      <c r="O16" s="23"/>
    </row>
    <row r="17" spans="2:15" ht="15" customHeight="1">
      <c r="B17" s="179" t="s">
        <v>83</v>
      </c>
      <c r="C17" s="1614" t="s">
        <v>50</v>
      </c>
      <c r="D17" s="1173">
        <v>21</v>
      </c>
      <c r="E17" s="1171">
        <v>19</v>
      </c>
      <c r="F17" s="1173">
        <v>8</v>
      </c>
      <c r="G17" s="1172">
        <v>48</v>
      </c>
      <c r="I17" s="23"/>
      <c r="L17" s="23"/>
      <c r="M17" s="23"/>
      <c r="N17" s="23"/>
      <c r="O17" s="23"/>
    </row>
    <row r="18" spans="2:15" ht="15" customHeight="1">
      <c r="B18" s="179" t="s">
        <v>84</v>
      </c>
      <c r="C18" s="1614" t="s">
        <v>51</v>
      </c>
      <c r="D18" s="1173">
        <v>3</v>
      </c>
      <c r="E18" s="1173">
        <v>4</v>
      </c>
      <c r="F18" s="1173">
        <v>5</v>
      </c>
      <c r="G18" s="1174">
        <v>12</v>
      </c>
      <c r="I18" s="23"/>
      <c r="L18" s="23"/>
      <c r="M18" s="23"/>
      <c r="N18" s="23"/>
      <c r="O18" s="23"/>
    </row>
    <row r="19" spans="2:15" ht="15" customHeight="1">
      <c r="B19" s="179" t="s">
        <v>85</v>
      </c>
      <c r="C19" s="1614" t="s">
        <v>52</v>
      </c>
      <c r="D19" s="1173">
        <v>23</v>
      </c>
      <c r="E19" s="1173">
        <v>37</v>
      </c>
      <c r="F19" s="1173">
        <v>17</v>
      </c>
      <c r="G19" s="1174">
        <v>77</v>
      </c>
      <c r="I19" s="23"/>
      <c r="L19" s="23"/>
      <c r="M19" s="23"/>
      <c r="N19" s="23"/>
      <c r="O19" s="23"/>
    </row>
    <row r="20" spans="2:15" ht="15" customHeight="1">
      <c r="B20" s="179" t="s">
        <v>86</v>
      </c>
      <c r="C20" s="1614" t="s">
        <v>53</v>
      </c>
      <c r="D20" s="1173">
        <v>14</v>
      </c>
      <c r="E20" s="1171">
        <v>24</v>
      </c>
      <c r="F20" s="1173">
        <v>11</v>
      </c>
      <c r="G20" s="1172">
        <v>49</v>
      </c>
      <c r="I20" s="23"/>
      <c r="L20" s="23"/>
      <c r="M20" s="23"/>
      <c r="N20" s="23"/>
      <c r="O20" s="23"/>
    </row>
    <row r="21" spans="2:15" ht="15" customHeight="1">
      <c r="B21" s="179" t="s">
        <v>87</v>
      </c>
      <c r="C21" s="1614" t="s">
        <v>54</v>
      </c>
      <c r="D21" s="1173">
        <v>17</v>
      </c>
      <c r="E21" s="1171">
        <v>9</v>
      </c>
      <c r="F21" s="1173">
        <v>8</v>
      </c>
      <c r="G21" s="1172">
        <v>34</v>
      </c>
      <c r="I21" s="23"/>
      <c r="L21" s="23"/>
      <c r="M21" s="23"/>
      <c r="N21" s="23"/>
      <c r="O21" s="23"/>
    </row>
    <row r="22" spans="2:15" ht="15" customHeight="1">
      <c r="B22" s="179" t="s">
        <v>88</v>
      </c>
      <c r="C22" s="1614" t="s">
        <v>55</v>
      </c>
      <c r="D22" s="1173">
        <v>14</v>
      </c>
      <c r="E22" s="1173">
        <v>13</v>
      </c>
      <c r="F22" s="1173">
        <v>29</v>
      </c>
      <c r="G22" s="1174">
        <v>56</v>
      </c>
      <c r="I22" s="23"/>
      <c r="L22" s="23"/>
      <c r="M22" s="23"/>
      <c r="N22" s="23"/>
      <c r="O22" s="23"/>
    </row>
    <row r="23" spans="2:15" ht="15" customHeight="1">
      <c r="B23" s="179" t="s">
        <v>120</v>
      </c>
      <c r="C23" s="1614" t="s">
        <v>56</v>
      </c>
      <c r="D23" s="1173">
        <v>6</v>
      </c>
      <c r="E23" s="1173">
        <v>9</v>
      </c>
      <c r="F23" s="1173">
        <v>9</v>
      </c>
      <c r="G23" s="1174">
        <v>24</v>
      </c>
      <c r="I23" s="23"/>
      <c r="L23" s="23"/>
      <c r="M23" s="23"/>
      <c r="N23" s="23"/>
      <c r="O23" s="23"/>
    </row>
    <row r="24" spans="2:15" ht="15" customHeight="1">
      <c r="B24" s="179" t="s">
        <v>186</v>
      </c>
      <c r="C24" s="1614" t="s">
        <v>278</v>
      </c>
      <c r="D24" s="1173">
        <v>2</v>
      </c>
      <c r="E24" s="1173">
        <v>1</v>
      </c>
      <c r="F24" s="1173">
        <v>8</v>
      </c>
      <c r="G24" s="1174">
        <v>11</v>
      </c>
      <c r="I24" s="23"/>
      <c r="L24" s="23"/>
      <c r="M24" s="23"/>
      <c r="N24" s="23"/>
      <c r="O24" s="23"/>
    </row>
    <row r="25" spans="2:15" ht="15" customHeight="1">
      <c r="B25" s="179" t="s">
        <v>187</v>
      </c>
      <c r="C25" s="1614" t="s">
        <v>57</v>
      </c>
      <c r="D25" s="1173">
        <v>6</v>
      </c>
      <c r="E25" s="1173">
        <v>18</v>
      </c>
      <c r="F25" s="1173">
        <v>21</v>
      </c>
      <c r="G25" s="1174">
        <v>45</v>
      </c>
      <c r="I25" s="23"/>
      <c r="L25" s="23"/>
      <c r="M25" s="23"/>
      <c r="N25" s="23"/>
      <c r="O25" s="23"/>
    </row>
    <row r="26" spans="2:15" ht="15" customHeight="1">
      <c r="B26" s="179" t="s">
        <v>188</v>
      </c>
      <c r="C26" s="1614" t="s">
        <v>58</v>
      </c>
      <c r="D26" s="1173">
        <v>18</v>
      </c>
      <c r="E26" s="1173">
        <v>16</v>
      </c>
      <c r="F26" s="1173">
        <v>8</v>
      </c>
      <c r="G26" s="1174">
        <v>42</v>
      </c>
      <c r="I26" s="23"/>
      <c r="L26" s="23"/>
      <c r="M26" s="23"/>
      <c r="N26" s="23"/>
      <c r="O26" s="23"/>
    </row>
    <row r="27" spans="2:15" ht="15" customHeight="1">
      <c r="B27" s="179" t="s">
        <v>189</v>
      </c>
      <c r="C27" s="1614" t="s">
        <v>59</v>
      </c>
      <c r="D27" s="1173">
        <v>15</v>
      </c>
      <c r="E27" s="1173">
        <v>29</v>
      </c>
      <c r="F27" s="1173">
        <v>19</v>
      </c>
      <c r="G27" s="1174">
        <v>63</v>
      </c>
      <c r="I27" s="23"/>
      <c r="L27" s="23"/>
      <c r="M27" s="23"/>
      <c r="N27" s="23"/>
      <c r="O27" s="23"/>
    </row>
    <row r="28" spans="2:15" ht="15" customHeight="1">
      <c r="B28" s="179" t="s">
        <v>190</v>
      </c>
      <c r="C28" s="1614" t="s">
        <v>60</v>
      </c>
      <c r="D28" s="1173">
        <v>15</v>
      </c>
      <c r="E28" s="1173">
        <v>7</v>
      </c>
      <c r="F28" s="1173">
        <v>2</v>
      </c>
      <c r="G28" s="1174">
        <v>24</v>
      </c>
      <c r="I28" s="23"/>
      <c r="L28" s="23"/>
      <c r="M28" s="23"/>
      <c r="N28" s="23"/>
      <c r="O28" s="23"/>
    </row>
    <row r="29" spans="2:15" ht="15" customHeight="1">
      <c r="B29" s="179" t="s">
        <v>191</v>
      </c>
      <c r="C29" s="1614" t="s">
        <v>61</v>
      </c>
      <c r="D29" s="1173">
        <v>2</v>
      </c>
      <c r="E29" s="1173">
        <v>1</v>
      </c>
      <c r="F29" s="1173">
        <v>0</v>
      </c>
      <c r="G29" s="1174">
        <v>3</v>
      </c>
      <c r="I29" s="23"/>
      <c r="L29" s="23"/>
      <c r="M29" s="23"/>
      <c r="N29" s="23"/>
      <c r="O29" s="23"/>
    </row>
    <row r="30" spans="2:15" ht="15" customHeight="1">
      <c r="B30" s="179" t="s">
        <v>192</v>
      </c>
      <c r="C30" s="1614" t="s">
        <v>62</v>
      </c>
      <c r="D30" s="1173">
        <v>2</v>
      </c>
      <c r="E30" s="1173">
        <v>2</v>
      </c>
      <c r="F30" s="1173">
        <v>1</v>
      </c>
      <c r="G30" s="1174">
        <v>5</v>
      </c>
      <c r="I30" s="23"/>
      <c r="L30" s="23"/>
      <c r="M30" s="23"/>
      <c r="N30" s="23"/>
      <c r="O30" s="23"/>
    </row>
    <row r="31" spans="2:15" ht="15" customHeight="1">
      <c r="B31" s="179" t="s">
        <v>193</v>
      </c>
      <c r="C31" s="1614" t="s">
        <v>63</v>
      </c>
      <c r="D31" s="1173">
        <v>19</v>
      </c>
      <c r="E31" s="1173">
        <v>58</v>
      </c>
      <c r="F31" s="1173">
        <v>35</v>
      </c>
      <c r="G31" s="1174">
        <v>112</v>
      </c>
      <c r="I31" s="23"/>
      <c r="L31" s="23"/>
      <c r="M31" s="23"/>
      <c r="N31" s="23"/>
      <c r="O31" s="23"/>
    </row>
    <row r="32" spans="2:15" ht="15" customHeight="1">
      <c r="B32" s="179" t="s">
        <v>194</v>
      </c>
      <c r="C32" s="1614" t="s">
        <v>64</v>
      </c>
      <c r="D32" s="1173">
        <v>128</v>
      </c>
      <c r="E32" s="1171">
        <v>63</v>
      </c>
      <c r="F32" s="1173">
        <v>102</v>
      </c>
      <c r="G32" s="1172">
        <v>293</v>
      </c>
      <c r="I32" s="23"/>
      <c r="L32" s="23"/>
      <c r="M32" s="23"/>
      <c r="N32" s="23"/>
      <c r="O32" s="23"/>
    </row>
    <row r="33" spans="2:15" ht="15" customHeight="1">
      <c r="B33" s="179" t="s">
        <v>195</v>
      </c>
      <c r="C33" s="1614" t="s">
        <v>65</v>
      </c>
      <c r="D33" s="1173">
        <v>11</v>
      </c>
      <c r="E33" s="1173">
        <v>10</v>
      </c>
      <c r="F33" s="1173">
        <v>10</v>
      </c>
      <c r="G33" s="1174">
        <v>31</v>
      </c>
      <c r="I33" s="23"/>
      <c r="L33" s="23"/>
      <c r="M33" s="23"/>
      <c r="N33" s="23"/>
      <c r="O33" s="23"/>
    </row>
    <row r="34" spans="2:15" ht="15" customHeight="1">
      <c r="B34" s="179" t="s">
        <v>196</v>
      </c>
      <c r="C34" s="1614" t="s">
        <v>66</v>
      </c>
      <c r="D34" s="1173">
        <v>1</v>
      </c>
      <c r="E34" s="1173">
        <v>9</v>
      </c>
      <c r="F34" s="1173">
        <v>11</v>
      </c>
      <c r="G34" s="1174">
        <v>21</v>
      </c>
      <c r="I34" s="23"/>
      <c r="L34" s="23"/>
      <c r="M34" s="23"/>
      <c r="N34" s="23"/>
      <c r="O34" s="23"/>
    </row>
    <row r="35" spans="2:15" ht="15" customHeight="1">
      <c r="B35" s="179" t="s">
        <v>197</v>
      </c>
      <c r="C35" s="1614" t="s">
        <v>67</v>
      </c>
      <c r="D35" s="1173">
        <v>7</v>
      </c>
      <c r="E35" s="1173">
        <v>18</v>
      </c>
      <c r="F35" s="1173">
        <v>4</v>
      </c>
      <c r="G35" s="1174">
        <v>29</v>
      </c>
      <c r="I35" s="23"/>
      <c r="L35" s="23"/>
      <c r="M35" s="23"/>
      <c r="N35" s="23"/>
      <c r="O35" s="23"/>
    </row>
    <row r="36" spans="2:15" ht="15" customHeight="1">
      <c r="B36" s="179" t="s">
        <v>198</v>
      </c>
      <c r="C36" s="1614" t="s">
        <v>68</v>
      </c>
      <c r="D36" s="1173">
        <v>2</v>
      </c>
      <c r="E36" s="1173">
        <v>7</v>
      </c>
      <c r="F36" s="1173">
        <v>3</v>
      </c>
      <c r="G36" s="1174">
        <v>12</v>
      </c>
      <c r="I36" s="23"/>
      <c r="L36" s="23"/>
      <c r="M36" s="23"/>
      <c r="N36" s="23"/>
      <c r="O36" s="23"/>
    </row>
    <row r="37" spans="2:15" ht="15" customHeight="1">
      <c r="B37" s="179" t="s">
        <v>199</v>
      </c>
      <c r="C37" s="1614" t="s">
        <v>69</v>
      </c>
      <c r="D37" s="1173">
        <v>3</v>
      </c>
      <c r="E37" s="1173">
        <v>4</v>
      </c>
      <c r="F37" s="1173">
        <v>0</v>
      </c>
      <c r="G37" s="1174">
        <v>7</v>
      </c>
      <c r="I37" s="23"/>
      <c r="L37" s="23"/>
      <c r="M37" s="23"/>
      <c r="N37" s="23"/>
      <c r="O37" s="23"/>
    </row>
    <row r="38" spans="2:15" ht="25.35" customHeight="1">
      <c r="B38" s="179" t="s">
        <v>238</v>
      </c>
      <c r="C38" s="1614" t="s">
        <v>328</v>
      </c>
      <c r="D38" s="1175" t="s">
        <v>17</v>
      </c>
      <c r="E38" s="1175" t="s">
        <v>17</v>
      </c>
      <c r="F38" s="1175" t="s">
        <v>17</v>
      </c>
      <c r="G38" s="1176" t="s">
        <v>17</v>
      </c>
      <c r="I38" s="23"/>
      <c r="L38" s="23"/>
      <c r="M38" s="23"/>
      <c r="N38" s="23"/>
      <c r="O38" s="23"/>
    </row>
    <row r="39" spans="2:15" ht="26.1" customHeight="1" thickBot="1">
      <c r="B39" s="523" t="s">
        <v>71</v>
      </c>
      <c r="C39" s="540"/>
      <c r="D39" s="540">
        <f>SUM(D4:D37)</f>
        <v>1356</v>
      </c>
      <c r="E39" s="1177">
        <f t="shared" ref="E39:F39" si="0">SUM(E4:E37)</f>
        <v>1947</v>
      </c>
      <c r="F39" s="1177">
        <f t="shared" si="0"/>
        <v>2579</v>
      </c>
      <c r="G39" s="1178">
        <f>SUM(G4:G37)</f>
        <v>5882</v>
      </c>
      <c r="I39" s="23"/>
      <c r="L39" s="23"/>
      <c r="M39" s="23"/>
      <c r="N39" s="23"/>
      <c r="O39" s="23"/>
    </row>
    <row r="40" spans="2:15" ht="75" customHeight="1">
      <c r="B40" s="1281" t="s">
        <v>917</v>
      </c>
      <c r="C40" s="1616"/>
      <c r="D40" s="1616"/>
      <c r="E40" s="1616"/>
      <c r="F40" s="1616"/>
      <c r="G40" s="1333"/>
    </row>
    <row r="41" spans="2:15" ht="25.35" customHeight="1">
      <c r="B41" s="1273" t="s">
        <v>480</v>
      </c>
      <c r="C41" s="1530"/>
      <c r="D41" s="1328" t="s">
        <v>235</v>
      </c>
      <c r="E41" s="1328"/>
      <c r="F41" s="1328"/>
      <c r="G41" s="1329" t="s">
        <v>72</v>
      </c>
    </row>
    <row r="42" spans="2:15" ht="25.35" customHeight="1">
      <c r="B42" s="1273"/>
      <c r="C42" s="1530"/>
      <c r="D42" s="1597" t="s">
        <v>90</v>
      </c>
      <c r="E42" s="1597" t="s">
        <v>91</v>
      </c>
      <c r="F42" s="1597" t="s">
        <v>92</v>
      </c>
      <c r="G42" s="1329"/>
    </row>
    <row r="43" spans="2:15" ht="15" customHeight="1">
      <c r="B43" s="539" t="s">
        <v>18</v>
      </c>
      <c r="C43" s="1614" t="s">
        <v>37</v>
      </c>
      <c r="D43" s="389">
        <v>218</v>
      </c>
      <c r="E43" s="389">
        <v>377</v>
      </c>
      <c r="F43" s="389">
        <v>307</v>
      </c>
      <c r="G43" s="560">
        <v>902</v>
      </c>
      <c r="I43" s="23"/>
      <c r="L43" s="23"/>
      <c r="M43" s="23"/>
      <c r="N43" s="23"/>
      <c r="O43" s="23"/>
    </row>
    <row r="44" spans="2:15" ht="15" customHeight="1">
      <c r="B44" s="179" t="s">
        <v>19</v>
      </c>
      <c r="C44" s="1614" t="s">
        <v>38</v>
      </c>
      <c r="D44" s="389">
        <v>52</v>
      </c>
      <c r="E44" s="389">
        <v>69</v>
      </c>
      <c r="F44" s="389">
        <v>40</v>
      </c>
      <c r="G44" s="560">
        <v>161</v>
      </c>
      <c r="I44" s="23"/>
      <c r="L44" s="23"/>
      <c r="M44" s="23"/>
      <c r="N44" s="23"/>
      <c r="O44" s="23"/>
    </row>
    <row r="45" spans="2:15" ht="15" customHeight="1">
      <c r="B45" s="179" t="s">
        <v>20</v>
      </c>
      <c r="C45" s="1614" t="s">
        <v>39</v>
      </c>
      <c r="D45" s="389">
        <v>28</v>
      </c>
      <c r="E45" s="389">
        <v>17</v>
      </c>
      <c r="F45" s="389">
        <v>4</v>
      </c>
      <c r="G45" s="560">
        <v>49</v>
      </c>
      <c r="I45" s="23"/>
      <c r="L45" s="23"/>
      <c r="M45" s="23"/>
      <c r="N45" s="23"/>
      <c r="O45" s="23"/>
    </row>
    <row r="46" spans="2:15" ht="15" customHeight="1">
      <c r="B46" s="179" t="s">
        <v>22</v>
      </c>
      <c r="C46" s="1614" t="s">
        <v>40</v>
      </c>
      <c r="D46" s="389">
        <v>46</v>
      </c>
      <c r="E46" s="389">
        <v>52</v>
      </c>
      <c r="F46" s="389">
        <v>105</v>
      </c>
      <c r="G46" s="560">
        <v>203</v>
      </c>
      <c r="I46" s="23"/>
      <c r="L46" s="23"/>
      <c r="M46" s="23"/>
      <c r="N46" s="23"/>
      <c r="O46" s="23"/>
    </row>
    <row r="47" spans="2:15" ht="15" customHeight="1">
      <c r="B47" s="179" t="s">
        <v>23</v>
      </c>
      <c r="C47" s="1614" t="s">
        <v>41</v>
      </c>
      <c r="D47" s="389">
        <v>238</v>
      </c>
      <c r="E47" s="389">
        <v>623</v>
      </c>
      <c r="F47" s="389">
        <v>870</v>
      </c>
      <c r="G47" s="560">
        <v>1731</v>
      </c>
      <c r="I47" s="23"/>
      <c r="L47" s="23"/>
      <c r="M47" s="23"/>
      <c r="N47" s="23"/>
      <c r="O47" s="23"/>
    </row>
    <row r="48" spans="2:15" ht="15" customHeight="1">
      <c r="B48" s="179" t="s">
        <v>24</v>
      </c>
      <c r="C48" s="1614" t="s">
        <v>42</v>
      </c>
      <c r="D48" s="389">
        <v>241</v>
      </c>
      <c r="E48" s="389">
        <v>280</v>
      </c>
      <c r="F48" s="389">
        <v>786</v>
      </c>
      <c r="G48" s="560">
        <v>1307</v>
      </c>
      <c r="I48" s="23"/>
      <c r="L48" s="23"/>
      <c r="M48" s="23"/>
      <c r="N48" s="23"/>
      <c r="O48" s="23"/>
    </row>
    <row r="49" spans="2:15" ht="15" customHeight="1">
      <c r="B49" s="179" t="s">
        <v>25</v>
      </c>
      <c r="C49" s="1614" t="s">
        <v>43</v>
      </c>
      <c r="D49" s="389">
        <v>5</v>
      </c>
      <c r="E49" s="389">
        <v>7</v>
      </c>
      <c r="F49" s="389">
        <v>1</v>
      </c>
      <c r="G49" s="560">
        <v>13</v>
      </c>
      <c r="I49" s="23"/>
      <c r="L49" s="23"/>
      <c r="M49" s="23"/>
      <c r="N49" s="23"/>
      <c r="O49" s="23"/>
    </row>
    <row r="50" spans="2:15" ht="15" customHeight="1">
      <c r="B50" s="179" t="s">
        <v>26</v>
      </c>
      <c r="C50" s="1614" t="s">
        <v>44</v>
      </c>
      <c r="D50" s="389">
        <v>18</v>
      </c>
      <c r="E50" s="389">
        <v>9</v>
      </c>
      <c r="F50" s="389">
        <v>4</v>
      </c>
      <c r="G50" s="560">
        <v>31</v>
      </c>
      <c r="I50" s="23"/>
      <c r="L50" s="23"/>
      <c r="M50" s="23"/>
      <c r="N50" s="23"/>
      <c r="O50" s="23"/>
    </row>
    <row r="51" spans="2:15" ht="15" customHeight="1">
      <c r="B51" s="179" t="s">
        <v>27</v>
      </c>
      <c r="C51" s="1615" t="s">
        <v>45</v>
      </c>
      <c r="D51" s="389">
        <v>1</v>
      </c>
      <c r="E51" s="389">
        <v>0</v>
      </c>
      <c r="F51" s="389">
        <v>10</v>
      </c>
      <c r="G51" s="560">
        <v>11</v>
      </c>
      <c r="I51" s="23"/>
      <c r="L51" s="23"/>
      <c r="M51" s="23"/>
      <c r="N51" s="23"/>
      <c r="O51" s="23"/>
    </row>
    <row r="52" spans="2:15" ht="15" customHeight="1">
      <c r="B52" s="179" t="s">
        <v>28</v>
      </c>
      <c r="C52" s="1614" t="s">
        <v>46</v>
      </c>
      <c r="D52" s="389">
        <v>45</v>
      </c>
      <c r="E52" s="389">
        <v>58</v>
      </c>
      <c r="F52" s="389">
        <v>42</v>
      </c>
      <c r="G52" s="560">
        <v>145</v>
      </c>
      <c r="I52" s="23"/>
      <c r="L52" s="23"/>
      <c r="M52" s="23"/>
      <c r="N52" s="23"/>
      <c r="O52" s="23"/>
    </row>
    <row r="53" spans="2:15" ht="15" customHeight="1">
      <c r="B53" s="179" t="s">
        <v>119</v>
      </c>
      <c r="C53" s="1614" t="s">
        <v>47</v>
      </c>
      <c r="D53" s="389">
        <v>64</v>
      </c>
      <c r="E53" s="389">
        <v>51</v>
      </c>
      <c r="F53" s="389">
        <v>73</v>
      </c>
      <c r="G53" s="560">
        <v>188</v>
      </c>
      <c r="I53" s="23"/>
      <c r="L53" s="23"/>
      <c r="M53" s="23"/>
      <c r="N53" s="23"/>
      <c r="O53" s="23"/>
    </row>
    <row r="54" spans="2:15" ht="15" customHeight="1">
      <c r="B54" s="179" t="s">
        <v>81</v>
      </c>
      <c r="C54" s="1614" t="s">
        <v>48</v>
      </c>
      <c r="D54" s="389">
        <v>27</v>
      </c>
      <c r="E54" s="389">
        <v>14</v>
      </c>
      <c r="F54" s="389">
        <v>22</v>
      </c>
      <c r="G54" s="560">
        <v>63</v>
      </c>
      <c r="I54" s="23"/>
      <c r="L54" s="23"/>
      <c r="M54" s="23"/>
      <c r="N54" s="23"/>
      <c r="O54" s="23"/>
    </row>
    <row r="55" spans="2:15" ht="15" customHeight="1">
      <c r="B55" s="179" t="s">
        <v>82</v>
      </c>
      <c r="C55" s="1614" t="s">
        <v>49</v>
      </c>
      <c r="D55" s="389">
        <v>44</v>
      </c>
      <c r="E55" s="389">
        <v>31</v>
      </c>
      <c r="F55" s="389">
        <v>6</v>
      </c>
      <c r="G55" s="560">
        <v>81</v>
      </c>
      <c r="I55" s="23"/>
      <c r="L55" s="23"/>
      <c r="M55" s="23"/>
      <c r="N55" s="23"/>
      <c r="O55" s="23"/>
    </row>
    <row r="56" spans="2:15" ht="15" customHeight="1">
      <c r="B56" s="179" t="s">
        <v>83</v>
      </c>
      <c r="C56" s="1614" t="s">
        <v>50</v>
      </c>
      <c r="D56" s="389">
        <v>21</v>
      </c>
      <c r="E56" s="389">
        <v>19</v>
      </c>
      <c r="F56" s="389">
        <v>9</v>
      </c>
      <c r="G56" s="560">
        <v>49</v>
      </c>
      <c r="I56" s="23"/>
      <c r="L56" s="23"/>
      <c r="M56" s="23"/>
      <c r="N56" s="23"/>
      <c r="O56" s="23"/>
    </row>
    <row r="57" spans="2:15" ht="15" customHeight="1">
      <c r="B57" s="179" t="s">
        <v>84</v>
      </c>
      <c r="C57" s="1614" t="s">
        <v>51</v>
      </c>
      <c r="D57" s="389">
        <v>3</v>
      </c>
      <c r="E57" s="389">
        <v>4</v>
      </c>
      <c r="F57" s="389">
        <v>5</v>
      </c>
      <c r="G57" s="560">
        <v>12</v>
      </c>
      <c r="I57" s="23"/>
      <c r="L57" s="23"/>
      <c r="M57" s="23"/>
      <c r="N57" s="23"/>
      <c r="O57" s="23"/>
    </row>
    <row r="58" spans="2:15" ht="15" customHeight="1">
      <c r="B58" s="179" t="s">
        <v>85</v>
      </c>
      <c r="C58" s="1614" t="s">
        <v>52</v>
      </c>
      <c r="D58" s="389">
        <v>23</v>
      </c>
      <c r="E58" s="389">
        <v>37</v>
      </c>
      <c r="F58" s="389">
        <v>17</v>
      </c>
      <c r="G58" s="560">
        <v>77</v>
      </c>
      <c r="I58" s="23"/>
      <c r="L58" s="23"/>
      <c r="M58" s="23"/>
      <c r="N58" s="23"/>
      <c r="O58" s="23"/>
    </row>
    <row r="59" spans="2:15" ht="15" customHeight="1">
      <c r="B59" s="179" t="s">
        <v>86</v>
      </c>
      <c r="C59" s="1614" t="s">
        <v>53</v>
      </c>
      <c r="D59" s="389">
        <v>14</v>
      </c>
      <c r="E59" s="389">
        <v>24</v>
      </c>
      <c r="F59" s="389">
        <v>11</v>
      </c>
      <c r="G59" s="560">
        <v>49</v>
      </c>
      <c r="I59" s="23"/>
      <c r="L59" s="23"/>
      <c r="M59" s="23"/>
      <c r="N59" s="23"/>
      <c r="O59" s="23"/>
    </row>
    <row r="60" spans="2:15" ht="15" customHeight="1">
      <c r="B60" s="179" t="s">
        <v>87</v>
      </c>
      <c r="C60" s="1614" t="s">
        <v>54</v>
      </c>
      <c r="D60" s="389">
        <v>17</v>
      </c>
      <c r="E60" s="389">
        <v>9</v>
      </c>
      <c r="F60" s="389">
        <v>8</v>
      </c>
      <c r="G60" s="560">
        <v>34</v>
      </c>
      <c r="I60" s="23"/>
      <c r="L60" s="23"/>
      <c r="M60" s="23"/>
      <c r="N60" s="23"/>
      <c r="O60" s="23"/>
    </row>
    <row r="61" spans="2:15" ht="15" customHeight="1">
      <c r="B61" s="179" t="s">
        <v>88</v>
      </c>
      <c r="C61" s="1614" t="s">
        <v>55</v>
      </c>
      <c r="D61" s="389">
        <v>14</v>
      </c>
      <c r="E61" s="389">
        <v>13</v>
      </c>
      <c r="F61" s="389">
        <v>29</v>
      </c>
      <c r="G61" s="560">
        <v>56</v>
      </c>
      <c r="I61" s="23"/>
      <c r="L61" s="23"/>
      <c r="M61" s="23"/>
      <c r="N61" s="23"/>
      <c r="O61" s="23"/>
    </row>
    <row r="62" spans="2:15" ht="15" customHeight="1">
      <c r="B62" s="179" t="s">
        <v>120</v>
      </c>
      <c r="C62" s="1614" t="s">
        <v>56</v>
      </c>
      <c r="D62" s="389">
        <v>6</v>
      </c>
      <c r="E62" s="389">
        <v>9</v>
      </c>
      <c r="F62" s="389">
        <v>9</v>
      </c>
      <c r="G62" s="560">
        <v>24</v>
      </c>
      <c r="I62" s="23"/>
      <c r="L62" s="23"/>
      <c r="M62" s="23"/>
      <c r="N62" s="23"/>
      <c r="O62" s="23"/>
    </row>
    <row r="63" spans="2:15" ht="15" customHeight="1">
      <c r="B63" s="179" t="s">
        <v>186</v>
      </c>
      <c r="C63" s="1614" t="s">
        <v>278</v>
      </c>
      <c r="D63" s="389">
        <v>2</v>
      </c>
      <c r="E63" s="389">
        <v>1</v>
      </c>
      <c r="F63" s="389">
        <v>8</v>
      </c>
      <c r="G63" s="560">
        <v>11</v>
      </c>
      <c r="I63" s="23"/>
      <c r="L63" s="23"/>
      <c r="M63" s="23"/>
      <c r="N63" s="23"/>
      <c r="O63" s="23"/>
    </row>
    <row r="64" spans="2:15" ht="15" customHeight="1">
      <c r="B64" s="179" t="s">
        <v>187</v>
      </c>
      <c r="C64" s="1614" t="s">
        <v>57</v>
      </c>
      <c r="D64" s="389">
        <v>6</v>
      </c>
      <c r="E64" s="389">
        <v>18</v>
      </c>
      <c r="F64" s="389">
        <v>21</v>
      </c>
      <c r="G64" s="560">
        <v>45</v>
      </c>
      <c r="I64" s="23"/>
      <c r="L64" s="23"/>
      <c r="M64" s="23"/>
      <c r="N64" s="23"/>
      <c r="O64" s="23"/>
    </row>
    <row r="65" spans="2:15" ht="15" customHeight="1">
      <c r="B65" s="179" t="s">
        <v>188</v>
      </c>
      <c r="C65" s="1614" t="s">
        <v>58</v>
      </c>
      <c r="D65" s="389">
        <v>18</v>
      </c>
      <c r="E65" s="389">
        <v>16</v>
      </c>
      <c r="F65" s="389">
        <v>8</v>
      </c>
      <c r="G65" s="560">
        <v>42</v>
      </c>
      <c r="I65" s="23"/>
      <c r="L65" s="23"/>
      <c r="M65" s="23"/>
      <c r="N65" s="23"/>
      <c r="O65" s="23"/>
    </row>
    <row r="66" spans="2:15" ht="15" customHeight="1">
      <c r="B66" s="179" t="s">
        <v>189</v>
      </c>
      <c r="C66" s="1614" t="s">
        <v>59</v>
      </c>
      <c r="D66" s="389">
        <v>15</v>
      </c>
      <c r="E66" s="389">
        <v>29</v>
      </c>
      <c r="F66" s="389">
        <v>19</v>
      </c>
      <c r="G66" s="560">
        <v>63</v>
      </c>
      <c r="I66" s="23"/>
      <c r="L66" s="23"/>
      <c r="M66" s="23"/>
      <c r="N66" s="23"/>
      <c r="O66" s="23"/>
    </row>
    <row r="67" spans="2:15" ht="15" customHeight="1">
      <c r="B67" s="179" t="s">
        <v>190</v>
      </c>
      <c r="C67" s="1614" t="s">
        <v>60</v>
      </c>
      <c r="D67" s="389">
        <v>15</v>
      </c>
      <c r="E67" s="389">
        <v>7</v>
      </c>
      <c r="F67" s="389">
        <v>2</v>
      </c>
      <c r="G67" s="560">
        <v>24</v>
      </c>
      <c r="I67" s="23"/>
      <c r="L67" s="23"/>
      <c r="M67" s="23"/>
      <c r="N67" s="23"/>
      <c r="O67" s="23"/>
    </row>
    <row r="68" spans="2:15" ht="15" customHeight="1">
      <c r="B68" s="179" t="s">
        <v>191</v>
      </c>
      <c r="C68" s="1614" t="s">
        <v>61</v>
      </c>
      <c r="D68" s="389">
        <v>2</v>
      </c>
      <c r="E68" s="389">
        <v>1</v>
      </c>
      <c r="F68" s="389">
        <v>0</v>
      </c>
      <c r="G68" s="560">
        <v>3</v>
      </c>
      <c r="I68" s="23"/>
      <c r="L68" s="23"/>
      <c r="M68" s="23"/>
      <c r="N68" s="23"/>
      <c r="O68" s="23"/>
    </row>
    <row r="69" spans="2:15" ht="15" customHeight="1">
      <c r="B69" s="179" t="s">
        <v>192</v>
      </c>
      <c r="C69" s="1614" t="s">
        <v>62</v>
      </c>
      <c r="D69" s="389">
        <v>2</v>
      </c>
      <c r="E69" s="389">
        <v>2</v>
      </c>
      <c r="F69" s="389">
        <v>1</v>
      </c>
      <c r="G69" s="560">
        <v>5</v>
      </c>
      <c r="I69" s="23"/>
      <c r="L69" s="23"/>
      <c r="M69" s="23"/>
      <c r="N69" s="23"/>
      <c r="O69" s="23"/>
    </row>
    <row r="70" spans="2:15" ht="15" customHeight="1">
      <c r="B70" s="179" t="s">
        <v>193</v>
      </c>
      <c r="C70" s="1614" t="s">
        <v>63</v>
      </c>
      <c r="D70" s="389">
        <v>19</v>
      </c>
      <c r="E70" s="389">
        <v>58</v>
      </c>
      <c r="F70" s="389">
        <v>35</v>
      </c>
      <c r="G70" s="560">
        <v>112</v>
      </c>
      <c r="I70" s="23"/>
      <c r="L70" s="23"/>
      <c r="M70" s="23"/>
      <c r="N70" s="23"/>
      <c r="O70" s="23"/>
    </row>
    <row r="71" spans="2:15" ht="15" customHeight="1">
      <c r="B71" s="179" t="s">
        <v>194</v>
      </c>
      <c r="C71" s="1614" t="s">
        <v>64</v>
      </c>
      <c r="D71" s="389">
        <v>128</v>
      </c>
      <c r="E71" s="389">
        <v>63</v>
      </c>
      <c r="F71" s="389">
        <v>102</v>
      </c>
      <c r="G71" s="560">
        <v>293</v>
      </c>
      <c r="I71" s="23"/>
      <c r="L71" s="23"/>
      <c r="M71" s="23"/>
      <c r="N71" s="23"/>
      <c r="O71" s="23"/>
    </row>
    <row r="72" spans="2:15" ht="15" customHeight="1">
      <c r="B72" s="179" t="s">
        <v>195</v>
      </c>
      <c r="C72" s="1614" t="s">
        <v>65</v>
      </c>
      <c r="D72" s="389">
        <v>11</v>
      </c>
      <c r="E72" s="389">
        <v>10</v>
      </c>
      <c r="F72" s="389">
        <v>10</v>
      </c>
      <c r="G72" s="560">
        <v>31</v>
      </c>
      <c r="I72" s="23"/>
      <c r="L72" s="23"/>
      <c r="M72" s="23"/>
      <c r="N72" s="23"/>
      <c r="O72" s="23"/>
    </row>
    <row r="73" spans="2:15" ht="15" customHeight="1">
      <c r="B73" s="179" t="s">
        <v>196</v>
      </c>
      <c r="C73" s="1614" t="s">
        <v>66</v>
      </c>
      <c r="D73" s="389">
        <v>1</v>
      </c>
      <c r="E73" s="389">
        <v>9</v>
      </c>
      <c r="F73" s="389">
        <v>11</v>
      </c>
      <c r="G73" s="560">
        <v>21</v>
      </c>
      <c r="I73" s="23"/>
      <c r="L73" s="23"/>
      <c r="M73" s="23"/>
      <c r="N73" s="23"/>
      <c r="O73" s="23"/>
    </row>
    <row r="74" spans="2:15" ht="15" customHeight="1">
      <c r="B74" s="179" t="s">
        <v>197</v>
      </c>
      <c r="C74" s="1614" t="s">
        <v>67</v>
      </c>
      <c r="D74" s="389">
        <v>7</v>
      </c>
      <c r="E74" s="389">
        <v>18</v>
      </c>
      <c r="F74" s="389">
        <v>4</v>
      </c>
      <c r="G74" s="560">
        <v>29</v>
      </c>
      <c r="I74" s="23"/>
      <c r="L74" s="23"/>
      <c r="M74" s="23"/>
      <c r="N74" s="23"/>
      <c r="O74" s="23"/>
    </row>
    <row r="75" spans="2:15" ht="15" customHeight="1">
      <c r="B75" s="179" t="s">
        <v>198</v>
      </c>
      <c r="C75" s="1614" t="s">
        <v>68</v>
      </c>
      <c r="D75" s="389">
        <v>2</v>
      </c>
      <c r="E75" s="389">
        <v>7</v>
      </c>
      <c r="F75" s="389">
        <v>3</v>
      </c>
      <c r="G75" s="560">
        <v>12</v>
      </c>
      <c r="I75" s="23"/>
      <c r="L75" s="23"/>
      <c r="M75" s="23"/>
      <c r="N75" s="23"/>
      <c r="O75" s="23"/>
    </row>
    <row r="76" spans="2:15" ht="15" customHeight="1">
      <c r="B76" s="179" t="s">
        <v>199</v>
      </c>
      <c r="C76" s="1614" t="s">
        <v>69</v>
      </c>
      <c r="D76" s="389">
        <v>3</v>
      </c>
      <c r="E76" s="389">
        <v>4</v>
      </c>
      <c r="F76" s="389">
        <v>0</v>
      </c>
      <c r="G76" s="560">
        <v>7</v>
      </c>
      <c r="I76" s="23"/>
      <c r="L76" s="23"/>
      <c r="M76" s="23"/>
      <c r="N76" s="23"/>
      <c r="O76" s="23"/>
    </row>
    <row r="77" spans="2:15" ht="25.35" customHeight="1">
      <c r="B77" s="179" t="s">
        <v>238</v>
      </c>
      <c r="C77" s="1614" t="s">
        <v>328</v>
      </c>
      <c r="D77" s="389" t="s">
        <v>17</v>
      </c>
      <c r="E77" s="389" t="s">
        <v>17</v>
      </c>
      <c r="F77" s="389" t="s">
        <v>17</v>
      </c>
      <c r="G77" s="560" t="s">
        <v>17</v>
      </c>
      <c r="I77" s="23"/>
      <c r="L77" s="23"/>
      <c r="M77" s="23"/>
      <c r="N77" s="23"/>
      <c r="O77" s="23"/>
    </row>
    <row r="78" spans="2:15" ht="26.1" customHeight="1" thickBot="1">
      <c r="B78" s="523" t="s">
        <v>71</v>
      </c>
      <c r="C78" s="540"/>
      <c r="D78" s="562">
        <v>1356</v>
      </c>
      <c r="E78" s="562">
        <v>1946</v>
      </c>
      <c r="F78" s="562">
        <v>2582</v>
      </c>
      <c r="G78" s="1128">
        <v>5884</v>
      </c>
      <c r="I78" s="23"/>
      <c r="L78" s="23"/>
      <c r="M78" s="23"/>
      <c r="N78" s="23"/>
      <c r="O78" s="23"/>
    </row>
  </sheetData>
  <mergeCells count="8">
    <mergeCell ref="B41:C42"/>
    <mergeCell ref="D41:F41"/>
    <mergeCell ref="G41:G42"/>
    <mergeCell ref="B1:G1"/>
    <mergeCell ref="B2:C3"/>
    <mergeCell ref="D2:F2"/>
    <mergeCell ref="G2:G3"/>
    <mergeCell ref="B40:G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Z41"/>
  <sheetViews>
    <sheetView showGridLines="0" view="pageBreakPreview" zoomScale="91" zoomScaleNormal="100" zoomScaleSheetLayoutView="110" workbookViewId="0">
      <selection activeCell="B1" sqref="B1:V37"/>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5" width="7.109375" style="2" customWidth="1"/>
    <col min="16" max="21" width="7.33203125" style="2" customWidth="1"/>
    <col min="22" max="22" width="0.6640625" style="2" customWidth="1"/>
    <col min="23" max="23" width="12.109375" style="1" customWidth="1"/>
    <col min="24" max="16384" width="8.88671875" style="1"/>
  </cols>
  <sheetData>
    <row r="1" spans="2:23" ht="75" customHeight="1">
      <c r="B1" s="1268" t="s">
        <v>282</v>
      </c>
      <c r="C1" s="1269"/>
      <c r="D1" s="1269"/>
      <c r="E1" s="1269"/>
      <c r="F1" s="1269"/>
      <c r="G1" s="1269"/>
      <c r="H1" s="1269"/>
      <c r="I1" s="1269"/>
      <c r="J1" s="1269"/>
      <c r="K1" s="1269"/>
      <c r="L1" s="1269"/>
      <c r="M1" s="1269"/>
      <c r="N1" s="1269"/>
      <c r="O1" s="1269"/>
      <c r="P1" s="1269"/>
      <c r="Q1" s="1269"/>
      <c r="R1" s="1269"/>
      <c r="S1" s="1269"/>
      <c r="T1" s="1269"/>
      <c r="U1" s="1269"/>
      <c r="V1" s="1270"/>
    </row>
    <row r="2" spans="2:23" ht="25.15" customHeight="1">
      <c r="B2" s="1306" t="s">
        <v>405</v>
      </c>
      <c r="C2" s="1562"/>
      <c r="D2" s="1430" t="s">
        <v>277</v>
      </c>
      <c r="E2" s="1307" t="s">
        <v>842</v>
      </c>
      <c r="F2" s="1208">
        <v>2021</v>
      </c>
      <c r="G2" s="1208">
        <v>2022</v>
      </c>
      <c r="H2" s="1208">
        <v>2023</v>
      </c>
      <c r="I2" s="1326">
        <v>2024</v>
      </c>
      <c r="J2" s="1326"/>
      <c r="K2" s="1326"/>
      <c r="L2" s="1326"/>
      <c r="M2" s="1326"/>
      <c r="N2" s="1326"/>
      <c r="O2" s="1326"/>
      <c r="P2" s="1326"/>
      <c r="Q2" s="1326"/>
      <c r="R2" s="1326"/>
      <c r="S2" s="1326"/>
      <c r="T2" s="1326"/>
      <c r="U2" s="1326">
        <v>2025</v>
      </c>
      <c r="V2" s="1327"/>
    </row>
    <row r="3" spans="2:23" ht="25.15" customHeight="1">
      <c r="B3" s="1306"/>
      <c r="C3" s="1562"/>
      <c r="D3" s="1430"/>
      <c r="E3" s="1308"/>
      <c r="F3" s="1430"/>
      <c r="G3" s="1208"/>
      <c r="H3" s="1208"/>
      <c r="I3" s="906" t="s">
        <v>0</v>
      </c>
      <c r="J3" s="906" t="s">
        <v>1</v>
      </c>
      <c r="K3" s="906" t="s">
        <v>2</v>
      </c>
      <c r="L3" s="906" t="s">
        <v>3</v>
      </c>
      <c r="M3" s="906" t="s">
        <v>4</v>
      </c>
      <c r="N3" s="906" t="s">
        <v>5</v>
      </c>
      <c r="O3" s="898" t="s">
        <v>6</v>
      </c>
      <c r="P3" s="906" t="s">
        <v>267</v>
      </c>
      <c r="Q3" s="898" t="s">
        <v>7</v>
      </c>
      <c r="R3" s="898" t="s">
        <v>13</v>
      </c>
      <c r="S3" s="898" t="s">
        <v>14</v>
      </c>
      <c r="T3" s="898" t="s">
        <v>15</v>
      </c>
      <c r="U3" s="898" t="s">
        <v>0</v>
      </c>
      <c r="V3" s="1062"/>
    </row>
    <row r="4" spans="2:23" s="585" customFormat="1" ht="22.5" customHeight="1">
      <c r="B4" s="1334" t="s">
        <v>591</v>
      </c>
      <c r="C4" s="1617"/>
      <c r="D4" s="1618">
        <v>11766.2</v>
      </c>
      <c r="E4" s="1618">
        <v>14024.774940620002</v>
      </c>
      <c r="F4" s="1618">
        <v>16033.450748718002</v>
      </c>
      <c r="G4" s="1618">
        <v>18955.155705650999</v>
      </c>
      <c r="H4" s="1037">
        <v>21873.285565163998</v>
      </c>
      <c r="I4" s="1037">
        <v>21635.159827457999</v>
      </c>
      <c r="J4" s="1037">
        <v>21642.740150941998</v>
      </c>
      <c r="K4" s="1037">
        <v>21379.574971595001</v>
      </c>
      <c r="L4" s="1037">
        <v>21397.288923909</v>
      </c>
      <c r="M4" s="1037">
        <v>21615.965600046999</v>
      </c>
      <c r="N4" s="1037">
        <v>21645.108434151</v>
      </c>
      <c r="O4" s="1037">
        <v>22043.055010046999</v>
      </c>
      <c r="P4" s="1037">
        <v>22443.457434371998</v>
      </c>
      <c r="Q4" s="1037">
        <v>22561.987813066</v>
      </c>
      <c r="R4" s="1037">
        <v>22811.622974331003</v>
      </c>
      <c r="S4" s="1037">
        <v>22915.019906658996</v>
      </c>
      <c r="T4" s="1037">
        <v>23522.390303262</v>
      </c>
      <c r="U4" s="1037">
        <v>23331.457810607004</v>
      </c>
      <c r="V4" s="741"/>
      <c r="W4" s="1124"/>
    </row>
    <row r="5" spans="2:23" ht="12">
      <c r="B5" s="177"/>
      <c r="C5" s="1564" t="s">
        <v>592</v>
      </c>
      <c r="D5" s="1619">
        <v>9084.4699999999993</v>
      </c>
      <c r="E5" s="1619">
        <v>10681.499310802001</v>
      </c>
      <c r="F5" s="1619">
        <v>11983.800854165002</v>
      </c>
      <c r="G5" s="1619">
        <v>14448.275206944001</v>
      </c>
      <c r="H5" s="1038">
        <v>17025.455990347</v>
      </c>
      <c r="I5" s="1038">
        <v>17049.653665754999</v>
      </c>
      <c r="J5" s="1038">
        <v>17422.644537725999</v>
      </c>
      <c r="K5" s="1038">
        <v>17695.584658913001</v>
      </c>
      <c r="L5" s="1038">
        <v>17664.338876457001</v>
      </c>
      <c r="M5" s="1038">
        <v>17876.714975727999</v>
      </c>
      <c r="N5" s="1038">
        <v>17977.226046067</v>
      </c>
      <c r="O5" s="1111">
        <v>18140.683514753</v>
      </c>
      <c r="P5" s="1038">
        <v>18379.331571254999</v>
      </c>
      <c r="Q5" s="1038">
        <v>18520.000893859</v>
      </c>
      <c r="R5" s="1038">
        <v>18755.989675874003</v>
      </c>
      <c r="S5" s="1038">
        <v>18825.007771431996</v>
      </c>
      <c r="T5" s="1038">
        <v>18985.535560222001</v>
      </c>
      <c r="U5" s="1038">
        <v>19022.699284377002</v>
      </c>
      <c r="V5" s="565"/>
      <c r="W5" s="1124"/>
    </row>
    <row r="6" spans="2:23" ht="12">
      <c r="B6" s="177"/>
      <c r="C6" s="1564" t="s">
        <v>593</v>
      </c>
      <c r="D6" s="1619">
        <v>2681.74</v>
      </c>
      <c r="E6" s="1619">
        <v>3343.2756298180002</v>
      </c>
      <c r="F6" s="1619">
        <v>4049.6498945530002</v>
      </c>
      <c r="G6" s="1619">
        <v>4506.8804987069998</v>
      </c>
      <c r="H6" s="1038">
        <v>4847.8295748170003</v>
      </c>
      <c r="I6" s="1038">
        <v>4585.5061617029996</v>
      </c>
      <c r="J6" s="1038">
        <v>4220.0956132159999</v>
      </c>
      <c r="K6" s="1038">
        <v>3683.990312682</v>
      </c>
      <c r="L6" s="1038">
        <v>3732.950047452</v>
      </c>
      <c r="M6" s="1038">
        <v>3739.2506243190001</v>
      </c>
      <c r="N6" s="1038">
        <v>3667.882388084</v>
      </c>
      <c r="O6" s="1111">
        <v>3902.3714952939999</v>
      </c>
      <c r="P6" s="1038">
        <v>4064.1258631169999</v>
      </c>
      <c r="Q6" s="1038">
        <v>4041.986919207</v>
      </c>
      <c r="R6" s="1038">
        <v>4055.6332984569999</v>
      </c>
      <c r="S6" s="1038">
        <v>4090.0121352269998</v>
      </c>
      <c r="T6" s="1038">
        <v>4536.8547430400004</v>
      </c>
      <c r="U6" s="1038">
        <v>4308.7585262299999</v>
      </c>
      <c r="V6" s="565"/>
      <c r="W6" s="1124"/>
    </row>
    <row r="7" spans="2:23" ht="12">
      <c r="B7" s="177"/>
      <c r="C7" s="1564"/>
      <c r="D7" s="1619"/>
      <c r="E7" s="1619"/>
      <c r="F7" s="1619" t="s">
        <v>733</v>
      </c>
      <c r="G7" s="1619"/>
      <c r="H7" s="1551"/>
      <c r="I7" s="1551"/>
      <c r="J7" s="1551"/>
      <c r="K7" s="1551"/>
      <c r="L7" s="1551"/>
      <c r="M7" s="1551"/>
      <c r="N7" s="1551"/>
      <c r="O7" s="1551"/>
      <c r="P7" s="1551"/>
      <c r="Q7" s="1551"/>
      <c r="R7" s="1551"/>
      <c r="S7" s="1551"/>
      <c r="T7" s="1551"/>
      <c r="U7" s="1551"/>
      <c r="V7" s="565"/>
      <c r="W7" s="1124"/>
    </row>
    <row r="8" spans="2:23" s="585" customFormat="1" ht="12">
      <c r="B8" s="1335" t="s">
        <v>594</v>
      </c>
      <c r="C8" s="1620"/>
      <c r="D8" s="1621">
        <v>10537.63</v>
      </c>
      <c r="E8" s="1621">
        <v>12861.533950805</v>
      </c>
      <c r="F8" s="1621">
        <v>14521.146284368</v>
      </c>
      <c r="G8" s="1621">
        <v>17343.614821515002</v>
      </c>
      <c r="H8" s="1037">
        <v>20130.625092640999</v>
      </c>
      <c r="I8" s="1037">
        <v>19906.314265467998</v>
      </c>
      <c r="J8" s="1037">
        <v>19935.605040800001</v>
      </c>
      <c r="K8" s="1037">
        <v>19755.799871605999</v>
      </c>
      <c r="L8" s="1037">
        <v>19798.951909535997</v>
      </c>
      <c r="M8" s="1037">
        <v>19972.913339226998</v>
      </c>
      <c r="N8" s="1037">
        <v>19990.564074007001</v>
      </c>
      <c r="O8" s="1037">
        <v>20366.968513542</v>
      </c>
      <c r="P8" s="1037">
        <v>20700.314680677002</v>
      </c>
      <c r="Q8" s="1037">
        <v>20829.943912941002</v>
      </c>
      <c r="R8" s="1037">
        <v>21077.867432391995</v>
      </c>
      <c r="S8" s="1037">
        <v>21170.354235800998</v>
      </c>
      <c r="T8" s="1037">
        <v>21794.108016376002</v>
      </c>
      <c r="U8" s="1037">
        <v>21595.85942067</v>
      </c>
      <c r="V8" s="744"/>
      <c r="W8" s="1124"/>
    </row>
    <row r="9" spans="2:23" ht="12">
      <c r="B9" s="177"/>
      <c r="C9" s="1564" t="s">
        <v>404</v>
      </c>
      <c r="D9" s="1619">
        <v>8134.94</v>
      </c>
      <c r="E9" s="1619">
        <v>9819.0431711889996</v>
      </c>
      <c r="F9" s="1619">
        <v>11591.692160539002</v>
      </c>
      <c r="G9" s="1619">
        <v>13446.352519543001</v>
      </c>
      <c r="H9" s="1038">
        <v>15270.022182297002</v>
      </c>
      <c r="I9" s="1038">
        <v>15093.766709628</v>
      </c>
      <c r="J9" s="1111">
        <v>15194.057731158</v>
      </c>
      <c r="K9" s="1111">
        <v>15119.350336953999</v>
      </c>
      <c r="L9" s="1038">
        <v>15199.957185477</v>
      </c>
      <c r="M9" s="1038">
        <v>15288.662419147</v>
      </c>
      <c r="N9" s="1038">
        <v>15289.737838745001</v>
      </c>
      <c r="O9" s="1111">
        <v>15654.432527346</v>
      </c>
      <c r="P9" s="1038">
        <v>15917.102623552</v>
      </c>
      <c r="Q9" s="1038">
        <v>16053.472263063</v>
      </c>
      <c r="R9" s="1038">
        <v>16260.094953724998</v>
      </c>
      <c r="S9" s="1038">
        <v>16364.268400055998</v>
      </c>
      <c r="T9" s="1038">
        <v>16844.174841298001</v>
      </c>
      <c r="U9" s="1038">
        <v>16769.758008172001</v>
      </c>
      <c r="V9" s="565"/>
      <c r="W9" s="1124"/>
    </row>
    <row r="10" spans="2:23" ht="12">
      <c r="B10" s="177"/>
      <c r="C10" s="1622" t="s">
        <v>595</v>
      </c>
      <c r="D10" s="1619">
        <v>1738.7</v>
      </c>
      <c r="E10" s="1619">
        <v>1993.1196042690001</v>
      </c>
      <c r="F10" s="1619">
        <v>2296.1350265900001</v>
      </c>
      <c r="G10" s="1619">
        <v>2582.9532069819998</v>
      </c>
      <c r="H10" s="1038">
        <v>3032.4524087770001</v>
      </c>
      <c r="I10" s="1038">
        <v>2801.2038658629999</v>
      </c>
      <c r="J10" s="1038">
        <v>2719.950954634</v>
      </c>
      <c r="K10" s="1038">
        <v>2639.7912733379999</v>
      </c>
      <c r="L10" s="1038">
        <v>2564.1448422180001</v>
      </c>
      <c r="M10" s="1038">
        <v>2641.88661834</v>
      </c>
      <c r="N10" s="1038">
        <v>2662.2053920399999</v>
      </c>
      <c r="O10" s="1111">
        <v>2743.8381706549999</v>
      </c>
      <c r="P10" s="1038">
        <v>2745.8964954400003</v>
      </c>
      <c r="Q10" s="1038">
        <v>2759.5185724530002</v>
      </c>
      <c r="R10" s="1038">
        <v>2826.746345734</v>
      </c>
      <c r="S10" s="1038">
        <v>2820.2801865389997</v>
      </c>
      <c r="T10" s="1038">
        <v>3042.8662990540001</v>
      </c>
      <c r="U10" s="1038">
        <v>2889.804100935</v>
      </c>
      <c r="V10" s="565"/>
      <c r="W10" s="1124"/>
    </row>
    <row r="11" spans="2:23" ht="12" customHeight="1">
      <c r="B11" s="177"/>
      <c r="C11" s="1622" t="s">
        <v>596</v>
      </c>
      <c r="D11" s="1619">
        <v>1259.5</v>
      </c>
      <c r="E11" s="1619">
        <v>1378.586302592</v>
      </c>
      <c r="F11" s="1619">
        <v>1601.4084472960001</v>
      </c>
      <c r="G11" s="1619">
        <v>1761.6066416160002</v>
      </c>
      <c r="H11" s="1038">
        <v>1958.756679998</v>
      </c>
      <c r="I11" s="1038">
        <v>1912.541725409</v>
      </c>
      <c r="J11" s="1038">
        <v>1940.54310728</v>
      </c>
      <c r="K11" s="1038">
        <v>1889.848581834</v>
      </c>
      <c r="L11" s="1038">
        <v>1897.927275771</v>
      </c>
      <c r="M11" s="1038">
        <v>1943.1200326109999</v>
      </c>
      <c r="N11" s="1038">
        <v>1914.462047947</v>
      </c>
      <c r="O11" s="1111">
        <v>1981.390217141</v>
      </c>
      <c r="P11" s="1038">
        <v>2034.372478576</v>
      </c>
      <c r="Q11" s="1038">
        <v>2090.3172701250001</v>
      </c>
      <c r="R11" s="1038">
        <v>2107.7309709720003</v>
      </c>
      <c r="S11" s="1038">
        <v>2163.9708756659998</v>
      </c>
      <c r="T11" s="1038">
        <v>2253.7257377199999</v>
      </c>
      <c r="U11" s="1038">
        <v>2239.0009601429997</v>
      </c>
      <c r="V11" s="565"/>
      <c r="W11" s="1124"/>
    </row>
    <row r="12" spans="2:23" ht="12.6" customHeight="1">
      <c r="B12" s="177"/>
      <c r="C12" s="1622" t="s">
        <v>597</v>
      </c>
      <c r="D12" s="1619">
        <v>5136.74</v>
      </c>
      <c r="E12" s="1619">
        <v>6447.3372643279999</v>
      </c>
      <c r="F12" s="1619">
        <v>7694.1486866530004</v>
      </c>
      <c r="G12" s="1619">
        <v>9101.7926709450003</v>
      </c>
      <c r="H12" s="1038">
        <v>10278.813093522</v>
      </c>
      <c r="I12" s="1038">
        <v>10380.021118356</v>
      </c>
      <c r="J12" s="1038">
        <v>10533.563669244</v>
      </c>
      <c r="K12" s="1038">
        <v>10589.710481782</v>
      </c>
      <c r="L12" s="1038">
        <v>10737.885067488</v>
      </c>
      <c r="M12" s="1038">
        <v>10703.655768196</v>
      </c>
      <c r="N12" s="1038">
        <v>10713.070398758</v>
      </c>
      <c r="O12" s="1111">
        <v>10929.20413955</v>
      </c>
      <c r="P12" s="1038">
        <v>11136.833649536</v>
      </c>
      <c r="Q12" s="1038">
        <v>11203.636420485</v>
      </c>
      <c r="R12" s="1038">
        <v>11325.617637018999</v>
      </c>
      <c r="S12" s="1038">
        <v>11380.017337850999</v>
      </c>
      <c r="T12" s="1038">
        <v>11547.582804524001</v>
      </c>
      <c r="U12" s="1038">
        <v>11640.952947094002</v>
      </c>
      <c r="V12" s="565"/>
      <c r="W12" s="1124"/>
    </row>
    <row r="13" spans="2:23" ht="12">
      <c r="B13" s="177"/>
      <c r="C13" s="1606" t="s">
        <v>598</v>
      </c>
      <c r="D13" s="1619">
        <v>2160.48</v>
      </c>
      <c r="E13" s="1619">
        <v>2513.3140207870001</v>
      </c>
      <c r="F13" s="1619">
        <v>2073.8797211269998</v>
      </c>
      <c r="G13" s="1619">
        <v>2843.3900190989998</v>
      </c>
      <c r="H13" s="1038">
        <v>3382.2086106860002</v>
      </c>
      <c r="I13" s="1038">
        <v>3364.9233267939999</v>
      </c>
      <c r="J13" s="1038">
        <v>3327.9515842780002</v>
      </c>
      <c r="K13" s="1038">
        <v>3162.0972168379999</v>
      </c>
      <c r="L13" s="1038">
        <v>3127.1145374460002</v>
      </c>
      <c r="M13" s="1038">
        <v>3172.0917558459996</v>
      </c>
      <c r="N13" s="1038">
        <v>3218.1687796900001</v>
      </c>
      <c r="O13" s="1111">
        <v>3211.3295256269998</v>
      </c>
      <c r="P13" s="1038">
        <v>3253.9680182120001</v>
      </c>
      <c r="Q13" s="1038">
        <v>3246.6311814629998</v>
      </c>
      <c r="R13" s="1038">
        <v>3246.9299248090001</v>
      </c>
      <c r="S13" s="1038">
        <v>3252.4519170859999</v>
      </c>
      <c r="T13" s="1038">
        <v>3354.2499474980004</v>
      </c>
      <c r="U13" s="1038">
        <v>3313.7786152260001</v>
      </c>
      <c r="V13" s="565"/>
      <c r="W13" s="1124"/>
    </row>
    <row r="14" spans="2:23" ht="12">
      <c r="B14" s="177"/>
      <c r="C14" s="1606" t="s">
        <v>599</v>
      </c>
      <c r="D14" s="1619">
        <v>123.62</v>
      </c>
      <c r="E14" s="1619">
        <v>187.434265114</v>
      </c>
      <c r="F14" s="1619">
        <v>651.65412050500004</v>
      </c>
      <c r="G14" s="1619">
        <v>819.62777428799996</v>
      </c>
      <c r="H14" s="1038">
        <v>1228.9328116890001</v>
      </c>
      <c r="I14" s="1038">
        <v>1179.734820078</v>
      </c>
      <c r="J14" s="1038">
        <v>1137.032686838</v>
      </c>
      <c r="K14" s="1038">
        <v>1203.967515283</v>
      </c>
      <c r="L14" s="1038">
        <v>1206.1992919700001</v>
      </c>
      <c r="M14" s="1038">
        <v>1244.0315344860001</v>
      </c>
      <c r="N14" s="1038">
        <v>1211.275350789</v>
      </c>
      <c r="O14" s="1111">
        <v>1218.475893559</v>
      </c>
      <c r="P14" s="1038">
        <v>1241.6313194220002</v>
      </c>
      <c r="Q14" s="1038">
        <v>1229.2646576660002</v>
      </c>
      <c r="R14" s="1038">
        <v>1266.5659061370002</v>
      </c>
      <c r="S14" s="1038">
        <v>1245.4795035550001</v>
      </c>
      <c r="T14" s="1038">
        <v>1276.131017663</v>
      </c>
      <c r="U14" s="1038">
        <v>1241.459744777</v>
      </c>
      <c r="V14" s="565"/>
      <c r="W14" s="1124"/>
    </row>
    <row r="15" spans="2:23" ht="12">
      <c r="B15" s="177"/>
      <c r="C15" s="1606" t="s">
        <v>600</v>
      </c>
      <c r="D15" s="1619">
        <v>118.59</v>
      </c>
      <c r="E15" s="1619">
        <v>341.74249371500002</v>
      </c>
      <c r="F15" s="1619">
        <v>203.92028219700001</v>
      </c>
      <c r="G15" s="1619">
        <v>234.24450858500001</v>
      </c>
      <c r="H15" s="1038">
        <v>249.46148796900002</v>
      </c>
      <c r="I15" s="1038">
        <v>267.889408968</v>
      </c>
      <c r="J15" s="1038">
        <v>276.56303852600001</v>
      </c>
      <c r="K15" s="1038">
        <v>270.38480253099999</v>
      </c>
      <c r="L15" s="1038">
        <v>265.68089464299999</v>
      </c>
      <c r="M15" s="1038">
        <v>268.127629748</v>
      </c>
      <c r="N15" s="1038">
        <v>271.38210478299999</v>
      </c>
      <c r="O15" s="1111">
        <v>282.73056701000002</v>
      </c>
      <c r="P15" s="1038">
        <v>287.61271949100001</v>
      </c>
      <c r="Q15" s="1038">
        <v>300.57581074899997</v>
      </c>
      <c r="R15" s="1038">
        <v>304.27664772100002</v>
      </c>
      <c r="S15" s="1038">
        <v>308.15441510400001</v>
      </c>
      <c r="T15" s="1038">
        <v>319.55220991699997</v>
      </c>
      <c r="U15" s="1038">
        <v>270.86305249500003</v>
      </c>
      <c r="V15" s="565"/>
      <c r="W15" s="1124"/>
    </row>
    <row r="16" spans="2:23" ht="12">
      <c r="B16" s="177"/>
      <c r="C16" s="1606"/>
      <c r="D16" s="1619"/>
      <c r="E16" s="1619"/>
      <c r="F16" s="1619" t="s">
        <v>733</v>
      </c>
      <c r="G16" s="1619"/>
      <c r="H16" s="1551"/>
      <c r="I16" s="1551"/>
      <c r="J16" s="1551"/>
      <c r="K16" s="1551"/>
      <c r="L16" s="1551"/>
      <c r="M16" s="1551"/>
      <c r="N16" s="1551"/>
      <c r="O16" s="1551"/>
      <c r="P16" s="1551"/>
      <c r="Q16" s="1551"/>
      <c r="R16" s="1551"/>
      <c r="S16" s="1551"/>
      <c r="T16" s="1551"/>
      <c r="U16" s="1551"/>
      <c r="V16" s="565"/>
      <c r="W16" s="1124"/>
    </row>
    <row r="17" spans="2:26" s="585" customFormat="1" ht="24.75" customHeight="1">
      <c r="B17" s="1339" t="s">
        <v>601</v>
      </c>
      <c r="C17" s="1623"/>
      <c r="D17" s="1621">
        <v>1507.79</v>
      </c>
      <c r="E17" s="1621">
        <v>1972.2243715239999</v>
      </c>
      <c r="F17" s="1621">
        <v>2269.6284349709999</v>
      </c>
      <c r="G17" s="1621">
        <v>2534.6490548900006</v>
      </c>
      <c r="H17" s="1039">
        <v>2723.8855524320002</v>
      </c>
      <c r="I17" s="1039">
        <v>2757.222398896</v>
      </c>
      <c r="J17" s="1039">
        <v>2704.746802396</v>
      </c>
      <c r="K17" s="1039">
        <v>2652.1833758840003</v>
      </c>
      <c r="L17" s="1039">
        <v>2643.5107362820004</v>
      </c>
      <c r="M17" s="1039">
        <v>2667.3135937279999</v>
      </c>
      <c r="N17" s="1039">
        <v>2709.9491066599999</v>
      </c>
      <c r="O17" s="1039">
        <v>2725.9968920470001</v>
      </c>
      <c r="P17" s="1039">
        <v>2758.0311792560001</v>
      </c>
      <c r="Q17" s="1039">
        <v>2757.9067747050003</v>
      </c>
      <c r="R17" s="1039">
        <v>2805.6004663679996</v>
      </c>
      <c r="S17" s="1039">
        <v>2821.6195732329998</v>
      </c>
      <c r="T17" s="1039">
        <v>2886.4550488280001</v>
      </c>
      <c r="U17" s="1039">
        <v>2874.680225176</v>
      </c>
      <c r="V17" s="744"/>
      <c r="W17" s="1124"/>
    </row>
    <row r="18" spans="2:26" ht="12">
      <c r="B18" s="177"/>
      <c r="C18" s="1564" t="s">
        <v>602</v>
      </c>
      <c r="D18" s="1619">
        <v>1176.83</v>
      </c>
      <c r="E18" s="1619">
        <v>1457.3290010000001</v>
      </c>
      <c r="F18" s="1619">
        <v>1758.4255000000001</v>
      </c>
      <c r="G18" s="1619">
        <v>1984.9499480000002</v>
      </c>
      <c r="H18" s="925">
        <v>2257.0275269089998</v>
      </c>
      <c r="I18" s="925">
        <v>2251.715036909</v>
      </c>
      <c r="J18" s="925">
        <v>2268.8764377269999</v>
      </c>
      <c r="K18" s="925">
        <v>2282.261660185</v>
      </c>
      <c r="L18" s="925">
        <v>2303.9717601850002</v>
      </c>
      <c r="M18" s="925">
        <v>2310.283254727</v>
      </c>
      <c r="N18" s="925">
        <v>2332.0151847269999</v>
      </c>
      <c r="O18" s="201">
        <v>2352.2400539089999</v>
      </c>
      <c r="P18" s="925">
        <v>2361.9900539089999</v>
      </c>
      <c r="Q18" s="925">
        <v>2362.5650539090002</v>
      </c>
      <c r="R18" s="925">
        <v>2386.6459539090001</v>
      </c>
      <c r="S18" s="925">
        <v>2387.7685539089998</v>
      </c>
      <c r="T18" s="925">
        <v>2411.2995539090002</v>
      </c>
      <c r="U18" s="925">
        <v>2412.6405539090001</v>
      </c>
      <c r="V18" s="565"/>
      <c r="W18" s="1124"/>
    </row>
    <row r="19" spans="2:26" ht="12">
      <c r="B19" s="177"/>
      <c r="C19" s="1564" t="s">
        <v>469</v>
      </c>
      <c r="D19" s="1619">
        <v>200.11</v>
      </c>
      <c r="E19" s="1619">
        <v>248.95277057600001</v>
      </c>
      <c r="F19" s="1619">
        <v>277.46302301399999</v>
      </c>
      <c r="G19" s="1619">
        <v>327.66229953599998</v>
      </c>
      <c r="H19" s="925">
        <v>361.66421045999999</v>
      </c>
      <c r="I19" s="925">
        <v>362.48991956899999</v>
      </c>
      <c r="J19" s="925">
        <v>373.695267102</v>
      </c>
      <c r="K19" s="925">
        <v>390.94316117300002</v>
      </c>
      <c r="L19" s="925">
        <v>403.461738201</v>
      </c>
      <c r="M19" s="925">
        <v>393.62276544899998</v>
      </c>
      <c r="N19" s="925">
        <v>391.47841902900001</v>
      </c>
      <c r="O19" s="201">
        <v>388.21720899399998</v>
      </c>
      <c r="P19" s="925">
        <v>391.80561133500004</v>
      </c>
      <c r="Q19" s="925">
        <v>391.32688213</v>
      </c>
      <c r="R19" s="925">
        <v>392.86795967500001</v>
      </c>
      <c r="S19" s="925">
        <v>388.92882229999998</v>
      </c>
      <c r="T19" s="925">
        <v>389.93052080000001</v>
      </c>
      <c r="U19" s="925">
        <v>393.49373647699997</v>
      </c>
      <c r="V19" s="565"/>
      <c r="W19" s="1124"/>
    </row>
    <row r="20" spans="2:26" ht="12">
      <c r="B20" s="177"/>
      <c r="C20" s="1564" t="s">
        <v>603</v>
      </c>
      <c r="D20" s="1619">
        <v>173.67</v>
      </c>
      <c r="E20" s="1619">
        <v>223.802067314</v>
      </c>
      <c r="F20" s="1619">
        <v>219.27074509899998</v>
      </c>
      <c r="G20" s="1619">
        <v>292.61861905799998</v>
      </c>
      <c r="H20" s="925">
        <v>359.72986350400004</v>
      </c>
      <c r="I20" s="925">
        <v>11.458724447</v>
      </c>
      <c r="J20" s="925">
        <v>37.061713214000001</v>
      </c>
      <c r="K20" s="925">
        <v>34.034160901</v>
      </c>
      <c r="L20" s="925">
        <v>45.538703107000003</v>
      </c>
      <c r="M20" s="925">
        <v>80.160391609000001</v>
      </c>
      <c r="N20" s="925">
        <v>108.48782481400001</v>
      </c>
      <c r="O20" s="201">
        <v>118.500262632</v>
      </c>
      <c r="P20" s="925">
        <v>137.27092267900002</v>
      </c>
      <c r="Q20" s="925">
        <v>136.28097422800002</v>
      </c>
      <c r="R20" s="925">
        <v>159.21082571100001</v>
      </c>
      <c r="S20" s="925">
        <v>169.99898643700001</v>
      </c>
      <c r="T20" s="925">
        <v>212.15736431800002</v>
      </c>
      <c r="U20" s="925">
        <v>-9.8610671859999997</v>
      </c>
      <c r="V20" s="565"/>
      <c r="W20" s="1124"/>
    </row>
    <row r="21" spans="2:26" ht="28.5" customHeight="1" thickBot="1">
      <c r="B21" s="182"/>
      <c r="C21" s="515" t="s">
        <v>604</v>
      </c>
      <c r="D21" s="566">
        <v>-42.83</v>
      </c>
      <c r="E21" s="566">
        <v>42.140532634000003</v>
      </c>
      <c r="F21" s="566">
        <v>14.469166858000001</v>
      </c>
      <c r="G21" s="566">
        <v>-70.581811704000003</v>
      </c>
      <c r="H21" s="925">
        <v>-254.53604844099999</v>
      </c>
      <c r="I21" s="925">
        <v>131.55871797099999</v>
      </c>
      <c r="J21" s="925">
        <v>25.113384353000001</v>
      </c>
      <c r="K21" s="925">
        <v>-55.055606375000004</v>
      </c>
      <c r="L21" s="925">
        <v>-109.461465211</v>
      </c>
      <c r="M21" s="925">
        <v>-116.752818057</v>
      </c>
      <c r="N21" s="925">
        <v>-122.03232190999999</v>
      </c>
      <c r="O21" s="201">
        <v>-132.96063348799998</v>
      </c>
      <c r="P21" s="925">
        <v>-133.03540866700001</v>
      </c>
      <c r="Q21" s="925">
        <v>-132.26613556200002</v>
      </c>
      <c r="R21" s="925">
        <v>-133.12427292700002</v>
      </c>
      <c r="S21" s="925">
        <v>-125.076789413</v>
      </c>
      <c r="T21" s="925">
        <v>-126.932390199</v>
      </c>
      <c r="U21" s="925">
        <v>78.407001976000004</v>
      </c>
      <c r="V21" s="567"/>
      <c r="W21" s="1124"/>
    </row>
    <row r="22" spans="2:26" ht="23.25" hidden="1" customHeight="1" thickBot="1">
      <c r="B22" s="1342" t="s">
        <v>246</v>
      </c>
      <c r="C22" s="1624"/>
      <c r="D22" s="152"/>
      <c r="E22" s="152"/>
      <c r="F22" s="152"/>
      <c r="G22" s="152"/>
      <c r="H22" s="152"/>
      <c r="I22" s="152"/>
      <c r="J22" s="152"/>
      <c r="K22" s="152"/>
      <c r="L22" s="152"/>
      <c r="M22" s="152"/>
      <c r="N22" s="152"/>
      <c r="O22" s="152"/>
      <c r="P22" s="152"/>
      <c r="Q22" s="152"/>
      <c r="R22" s="152"/>
      <c r="S22" s="152"/>
      <c r="T22" s="152"/>
      <c r="U22" s="152"/>
      <c r="V22" s="1040"/>
    </row>
    <row r="23" spans="2:26" s="153" customFormat="1" ht="15" hidden="1" customHeight="1">
      <c r="B23" s="1041"/>
      <c r="C23" s="1625"/>
      <c r="D23" s="563"/>
      <c r="E23" s="563"/>
      <c r="F23" s="563"/>
      <c r="G23" s="563"/>
      <c r="H23" s="563"/>
      <c r="I23" s="563"/>
      <c r="J23" s="563"/>
      <c r="K23" s="563"/>
      <c r="L23" s="563"/>
      <c r="M23" s="563"/>
      <c r="N23" s="563"/>
      <c r="O23" s="563"/>
      <c r="P23" s="563"/>
      <c r="Q23" s="563"/>
      <c r="R23" s="563"/>
      <c r="S23" s="563"/>
      <c r="T23" s="563"/>
      <c r="U23" s="563"/>
      <c r="V23" s="1042"/>
    </row>
    <row r="24" spans="2:26" ht="75" customHeight="1">
      <c r="B24" s="1268" t="s">
        <v>731</v>
      </c>
      <c r="C24" s="1269"/>
      <c r="D24" s="1269"/>
      <c r="E24" s="1269"/>
      <c r="F24" s="1269"/>
      <c r="G24" s="1269"/>
      <c r="H24" s="1269"/>
      <c r="I24" s="1269"/>
      <c r="J24" s="1269"/>
      <c r="K24" s="1269"/>
      <c r="L24" s="1269"/>
      <c r="M24" s="1269"/>
      <c r="N24" s="1269"/>
      <c r="O24" s="1269"/>
      <c r="P24" s="1269"/>
      <c r="Q24" s="1269"/>
      <c r="R24" s="1269"/>
      <c r="S24" s="1269"/>
      <c r="T24" s="1269"/>
      <c r="U24" s="1269"/>
      <c r="V24" s="1270"/>
    </row>
    <row r="25" spans="2:26" ht="24.75" customHeight="1">
      <c r="B25" s="1306" t="s">
        <v>405</v>
      </c>
      <c r="C25" s="1562"/>
      <c r="D25" s="1430" t="s">
        <v>277</v>
      </c>
      <c r="E25" s="1307" t="s">
        <v>842</v>
      </c>
      <c r="F25" s="1208">
        <v>2021</v>
      </c>
      <c r="G25" s="1208">
        <v>2022</v>
      </c>
      <c r="H25" s="1208">
        <v>2023</v>
      </c>
      <c r="I25" s="1326">
        <v>2024</v>
      </c>
      <c r="J25" s="1326"/>
      <c r="K25" s="1326"/>
      <c r="L25" s="1326"/>
      <c r="M25" s="1326"/>
      <c r="N25" s="1326"/>
      <c r="O25" s="1326"/>
      <c r="P25" s="1326"/>
      <c r="Q25" s="1326"/>
      <c r="R25" s="1326"/>
      <c r="S25" s="1326"/>
      <c r="T25" s="1326"/>
      <c r="U25" s="1326">
        <v>2025</v>
      </c>
      <c r="V25" s="1327"/>
    </row>
    <row r="26" spans="2:26" ht="25.15" customHeight="1">
      <c r="B26" s="1306"/>
      <c r="C26" s="1562"/>
      <c r="D26" s="1430"/>
      <c r="E26" s="1308"/>
      <c r="F26" s="1430"/>
      <c r="G26" s="1208"/>
      <c r="H26" s="1208"/>
      <c r="I26" s="906" t="s">
        <v>0</v>
      </c>
      <c r="J26" s="906" t="s">
        <v>1</v>
      </c>
      <c r="K26" s="906" t="s">
        <v>2</v>
      </c>
      <c r="L26" s="906" t="s">
        <v>3</v>
      </c>
      <c r="M26" s="906" t="s">
        <v>4</v>
      </c>
      <c r="N26" s="906" t="s">
        <v>5</v>
      </c>
      <c r="O26" s="898" t="s">
        <v>6</v>
      </c>
      <c r="P26" s="906" t="s">
        <v>267</v>
      </c>
      <c r="Q26" s="898" t="s">
        <v>7</v>
      </c>
      <c r="R26" s="898" t="s">
        <v>13</v>
      </c>
      <c r="S26" s="898" t="s">
        <v>14</v>
      </c>
      <c r="T26" s="898" t="s">
        <v>15</v>
      </c>
      <c r="U26" s="898" t="s">
        <v>0</v>
      </c>
      <c r="V26" s="1062"/>
    </row>
    <row r="27" spans="2:26" s="585" customFormat="1" ht="18" customHeight="1">
      <c r="B27" s="1340" t="s">
        <v>605</v>
      </c>
      <c r="C27" s="1626"/>
      <c r="D27" s="1618">
        <v>12361.73</v>
      </c>
      <c r="E27" s="1618">
        <v>14950.456421722</v>
      </c>
      <c r="F27" s="1618">
        <v>17059.911426395</v>
      </c>
      <c r="G27" s="1618">
        <v>20156.900396290999</v>
      </c>
      <c r="H27" s="1039">
        <v>23177.363604017002</v>
      </c>
      <c r="I27" s="1039">
        <v>22992.792486056998</v>
      </c>
      <c r="J27" s="1039">
        <v>22969.756908192001</v>
      </c>
      <c r="K27" s="1039">
        <v>22744.865802085002</v>
      </c>
      <c r="L27" s="1039">
        <v>22757.723983217998</v>
      </c>
      <c r="M27" s="1039">
        <v>22957.725683962999</v>
      </c>
      <c r="N27" s="1039">
        <v>23017.974107648999</v>
      </c>
      <c r="O27" s="1039">
        <v>23412.548828387</v>
      </c>
      <c r="P27" s="1039">
        <v>23788.762353942999</v>
      </c>
      <c r="Q27" s="1039">
        <v>23909.260634458002</v>
      </c>
      <c r="R27" s="1039">
        <v>24206.086686513001</v>
      </c>
      <c r="S27" s="1039">
        <v>24314.051866983002</v>
      </c>
      <c r="T27" s="1039">
        <v>25031.828864055002</v>
      </c>
      <c r="U27" s="1039">
        <v>24814.859600609998</v>
      </c>
      <c r="V27" s="741"/>
      <c r="W27" s="1125"/>
    </row>
    <row r="28" spans="2:26" s="585" customFormat="1" ht="9.75" customHeight="1">
      <c r="B28" s="742"/>
      <c r="C28" s="1627"/>
      <c r="D28" s="1628"/>
      <c r="E28" s="1628"/>
      <c r="F28" s="1628"/>
      <c r="G28" s="1628"/>
      <c r="H28" s="1043"/>
      <c r="I28" s="1043"/>
      <c r="J28" s="1043"/>
      <c r="K28" s="1043"/>
      <c r="L28" s="1043"/>
      <c r="M28" s="1043"/>
      <c r="N28" s="1043"/>
      <c r="O28" s="1043"/>
      <c r="P28" s="1043"/>
      <c r="Q28" s="1043"/>
      <c r="R28" s="1043"/>
      <c r="S28" s="1043"/>
      <c r="T28" s="1043"/>
      <c r="U28" s="1043"/>
      <c r="V28" s="743"/>
      <c r="W28" s="1125"/>
    </row>
    <row r="29" spans="2:26" s="585" customFormat="1" ht="18" customHeight="1">
      <c r="B29" s="1341" t="s">
        <v>606</v>
      </c>
      <c r="C29" s="1629"/>
      <c r="D29" s="1621">
        <v>9084.4699999999993</v>
      </c>
      <c r="E29" s="1621">
        <v>10681.499310802001</v>
      </c>
      <c r="F29" s="1621">
        <v>11983.800854164998</v>
      </c>
      <c r="G29" s="1621">
        <v>14448.275206943999</v>
      </c>
      <c r="H29" s="1039">
        <v>17025.455990347</v>
      </c>
      <c r="I29" s="1039">
        <v>17049.653665754999</v>
      </c>
      <c r="J29" s="1039">
        <v>17422.644537725999</v>
      </c>
      <c r="K29" s="1039">
        <v>17695.584658913001</v>
      </c>
      <c r="L29" s="1039">
        <v>17664.338876457001</v>
      </c>
      <c r="M29" s="1039">
        <v>17876.714975728002</v>
      </c>
      <c r="N29" s="1039">
        <v>17977.226046067</v>
      </c>
      <c r="O29" s="1039">
        <v>18140.683514753004</v>
      </c>
      <c r="P29" s="1039">
        <v>18379.331571254999</v>
      </c>
      <c r="Q29" s="1039">
        <v>18520.000893859</v>
      </c>
      <c r="R29" s="1039">
        <v>18755.989675874</v>
      </c>
      <c r="S29" s="1039">
        <v>18825.007771432</v>
      </c>
      <c r="T29" s="1039">
        <v>18985.535560222001</v>
      </c>
      <c r="U29" s="1039">
        <v>19022.699284377006</v>
      </c>
      <c r="V29" s="744"/>
      <c r="W29" s="1125"/>
    </row>
    <row r="30" spans="2:26" ht="18" customHeight="1">
      <c r="B30" s="102" t="s">
        <v>607</v>
      </c>
      <c r="C30" s="1567"/>
      <c r="D30" s="1630">
        <v>8239.48</v>
      </c>
      <c r="E30" s="1630">
        <v>9908.1155369450007</v>
      </c>
      <c r="F30" s="1630">
        <v>10138.834056632999</v>
      </c>
      <c r="G30" s="1630">
        <v>12358.430306536</v>
      </c>
      <c r="H30" s="925">
        <v>14262.781793974998</v>
      </c>
      <c r="I30" s="925">
        <v>14160.586023675</v>
      </c>
      <c r="J30" s="201">
        <v>14278.88454017</v>
      </c>
      <c r="K30" s="201">
        <v>14291.25856618</v>
      </c>
      <c r="L30" s="925">
        <v>13934.161548497999</v>
      </c>
      <c r="M30" s="925">
        <v>14031.375764707002</v>
      </c>
      <c r="N30" s="925">
        <v>14196.448502851999</v>
      </c>
      <c r="O30" s="201">
        <v>14227.893432126</v>
      </c>
      <c r="P30" s="925">
        <v>14395.352960888</v>
      </c>
      <c r="Q30" s="925">
        <v>14564.22305902</v>
      </c>
      <c r="R30" s="925">
        <v>14703.599825161999</v>
      </c>
      <c r="S30" s="925">
        <v>14776.001065472999</v>
      </c>
      <c r="T30" s="925">
        <v>15105.878178691</v>
      </c>
      <c r="U30" s="925">
        <v>14897.486995872001</v>
      </c>
      <c r="V30" s="568"/>
      <c r="W30" s="1125"/>
      <c r="X30" s="23"/>
    </row>
    <row r="31" spans="2:26" ht="18" customHeight="1">
      <c r="B31" s="102" t="s">
        <v>732</v>
      </c>
      <c r="C31" s="1567"/>
      <c r="D31" s="1630">
        <v>0</v>
      </c>
      <c r="E31" s="1630">
        <v>0</v>
      </c>
      <c r="F31" s="1630">
        <v>1012.0116938699999</v>
      </c>
      <c r="G31" s="1630">
        <v>1235.3358646909999</v>
      </c>
      <c r="H31" s="925">
        <v>1658.3831559359999</v>
      </c>
      <c r="I31" s="925">
        <v>1697.766005019</v>
      </c>
      <c r="J31" s="925">
        <v>1879.607675833</v>
      </c>
      <c r="K31" s="925">
        <v>2087.0214783920001</v>
      </c>
      <c r="L31" s="925">
        <v>2300.3577288460001</v>
      </c>
      <c r="M31" s="925">
        <v>2346.751514521</v>
      </c>
      <c r="N31" s="925">
        <v>2301.9981847710001</v>
      </c>
      <c r="O31" s="201">
        <v>2316.5350152649999</v>
      </c>
      <c r="P31" s="925">
        <v>2329.010902812</v>
      </c>
      <c r="Q31" s="925">
        <v>2282.5913821039999</v>
      </c>
      <c r="R31" s="925">
        <v>2343.7901530670001</v>
      </c>
      <c r="S31" s="925">
        <v>2327.4319193339998</v>
      </c>
      <c r="T31" s="925">
        <v>2408.7918765130003</v>
      </c>
      <c r="U31" s="925">
        <v>2537.9761671900001</v>
      </c>
      <c r="V31" s="568"/>
      <c r="W31" s="1125"/>
      <c r="X31" s="23"/>
    </row>
    <row r="32" spans="2:26" ht="18" customHeight="1">
      <c r="B32" s="102" t="s">
        <v>608</v>
      </c>
      <c r="C32" s="1567"/>
      <c r="D32" s="1630">
        <v>147.71</v>
      </c>
      <c r="E32" s="1630">
        <v>125.11004842200001</v>
      </c>
      <c r="F32" s="1630">
        <v>128.11821981399999</v>
      </c>
      <c r="G32" s="1630">
        <v>129.46379485700001</v>
      </c>
      <c r="H32" s="925">
        <v>225.52794466499998</v>
      </c>
      <c r="I32" s="925">
        <v>326.329127766</v>
      </c>
      <c r="J32" s="925">
        <v>353.612973818</v>
      </c>
      <c r="K32" s="925">
        <v>334.70444361199998</v>
      </c>
      <c r="L32" s="925">
        <v>381.28144583699998</v>
      </c>
      <c r="M32" s="925">
        <v>406.67429071399999</v>
      </c>
      <c r="N32" s="925">
        <v>371.61689101999997</v>
      </c>
      <c r="O32" s="201">
        <v>426.20911456499999</v>
      </c>
      <c r="P32" s="925">
        <v>441.99290149399997</v>
      </c>
      <c r="Q32" s="925">
        <v>444.432225604</v>
      </c>
      <c r="R32" s="925">
        <v>440.85271899700001</v>
      </c>
      <c r="S32" s="925">
        <v>444.02954952200002</v>
      </c>
      <c r="T32" s="925">
        <v>283.42402844499998</v>
      </c>
      <c r="U32" s="925">
        <v>365.15944388500003</v>
      </c>
      <c r="V32" s="568"/>
      <c r="W32" s="1125"/>
      <c r="X32" s="23"/>
      <c r="Y32" s="203"/>
      <c r="Z32" s="203"/>
    </row>
    <row r="33" spans="2:25" ht="18" customHeight="1">
      <c r="B33" s="102" t="s">
        <v>609</v>
      </c>
      <c r="C33" s="1567"/>
      <c r="D33" s="1630">
        <v>146.32</v>
      </c>
      <c r="E33" s="1630">
        <v>126.082873464</v>
      </c>
      <c r="F33" s="1630">
        <v>102.09448181800001</v>
      </c>
      <c r="G33" s="1630">
        <v>120.76888937000001</v>
      </c>
      <c r="H33" s="925">
        <v>208.438583206</v>
      </c>
      <c r="I33" s="925">
        <v>211.596649206</v>
      </c>
      <c r="J33" s="925">
        <v>205.53019091100001</v>
      </c>
      <c r="K33" s="925">
        <v>221.71202951500001</v>
      </c>
      <c r="L33" s="925">
        <v>236.06966303999999</v>
      </c>
      <c r="M33" s="925">
        <v>254.504410587</v>
      </c>
      <c r="N33" s="925">
        <v>251.354457131</v>
      </c>
      <c r="O33" s="201">
        <v>303.61340852300003</v>
      </c>
      <c r="P33" s="925">
        <v>318.701265267</v>
      </c>
      <c r="Q33" s="925">
        <v>304.49956028699995</v>
      </c>
      <c r="R33" s="925">
        <v>276.93573770099999</v>
      </c>
      <c r="S33" s="925">
        <v>273.07358106200002</v>
      </c>
      <c r="T33" s="925">
        <v>265.14517721699997</v>
      </c>
      <c r="U33" s="925">
        <v>267.55354798799999</v>
      </c>
      <c r="V33" s="568"/>
      <c r="W33" s="1125"/>
      <c r="X33" s="23"/>
    </row>
    <row r="34" spans="2:25" ht="18" customHeight="1">
      <c r="B34" s="102" t="s">
        <v>610</v>
      </c>
      <c r="C34" s="1567"/>
      <c r="D34" s="1630">
        <v>550.95000000000005</v>
      </c>
      <c r="E34" s="1630">
        <v>522.19085197100003</v>
      </c>
      <c r="F34" s="1630">
        <v>602.74240202999999</v>
      </c>
      <c r="G34" s="1630">
        <v>604.27635149000002</v>
      </c>
      <c r="H34" s="925">
        <v>670.32451256499996</v>
      </c>
      <c r="I34" s="925">
        <v>653.37586008899996</v>
      </c>
      <c r="J34" s="925">
        <v>705.00915699399991</v>
      </c>
      <c r="K34" s="925">
        <v>760.88814121400003</v>
      </c>
      <c r="L34" s="925">
        <v>812.46849023599998</v>
      </c>
      <c r="M34" s="925">
        <v>837.40899519899995</v>
      </c>
      <c r="N34" s="925">
        <v>855.80801029300005</v>
      </c>
      <c r="O34" s="201">
        <v>866.43254427399995</v>
      </c>
      <c r="P34" s="925">
        <v>894.27354079400004</v>
      </c>
      <c r="Q34" s="925">
        <v>924.25466684399998</v>
      </c>
      <c r="R34" s="925">
        <v>990.81124094699999</v>
      </c>
      <c r="S34" s="925">
        <v>1004.4716560410001</v>
      </c>
      <c r="T34" s="925">
        <v>922.29629935600008</v>
      </c>
      <c r="U34" s="925">
        <v>954.52312944199991</v>
      </c>
      <c r="V34" s="568"/>
      <c r="W34" s="1125"/>
      <c r="X34" s="23"/>
      <c r="Y34" s="203"/>
    </row>
    <row r="35" spans="2:25" ht="9.75" customHeight="1">
      <c r="B35" s="90"/>
      <c r="C35" s="1567"/>
      <c r="D35" s="1631"/>
      <c r="E35" s="1631"/>
      <c r="F35" s="1631"/>
      <c r="G35" s="1631"/>
      <c r="H35" s="925"/>
      <c r="I35" s="925"/>
      <c r="J35" s="925"/>
      <c r="K35" s="925"/>
      <c r="L35" s="925"/>
      <c r="M35" s="925"/>
      <c r="N35" s="925"/>
      <c r="O35" s="201"/>
      <c r="P35" s="925"/>
      <c r="Q35" s="925"/>
      <c r="R35" s="925"/>
      <c r="S35" s="925"/>
      <c r="T35" s="925"/>
      <c r="U35" s="925"/>
      <c r="V35" s="569"/>
      <c r="W35" s="1125"/>
    </row>
    <row r="36" spans="2:25" s="585" customFormat="1" ht="26.25" customHeight="1">
      <c r="B36" s="1335" t="s">
        <v>611</v>
      </c>
      <c r="C36" s="1632"/>
      <c r="D36" s="1621">
        <v>844.98</v>
      </c>
      <c r="E36" s="1621">
        <v>773.38377385700005</v>
      </c>
      <c r="F36" s="1621">
        <v>832.95510366200006</v>
      </c>
      <c r="G36" s="1621">
        <v>854.50903571700007</v>
      </c>
      <c r="H36" s="1039">
        <v>1104.291040436</v>
      </c>
      <c r="I36" s="1039">
        <v>1191.3016370610001</v>
      </c>
      <c r="J36" s="1039">
        <v>1264.1523217230001</v>
      </c>
      <c r="K36" s="1039">
        <v>1317.3046143409999</v>
      </c>
      <c r="L36" s="1039">
        <v>1429.8195991130001</v>
      </c>
      <c r="M36" s="1039">
        <v>1498.5876965</v>
      </c>
      <c r="N36" s="1039">
        <v>1478.7793584440001</v>
      </c>
      <c r="O36" s="1039">
        <v>1596.2550673619999</v>
      </c>
      <c r="P36" s="1039">
        <v>1654.9677075549998</v>
      </c>
      <c r="Q36" s="1039">
        <v>1673.1864527349999</v>
      </c>
      <c r="R36" s="1039">
        <v>1708.5996976450001</v>
      </c>
      <c r="S36" s="1039">
        <v>1721.5747866250001</v>
      </c>
      <c r="T36" s="1039">
        <v>1470.865505018</v>
      </c>
      <c r="U36" s="1039">
        <v>1587.2361213149998</v>
      </c>
      <c r="V36" s="744"/>
      <c r="W36" s="1125"/>
    </row>
    <row r="37" spans="2:25" s="585" customFormat="1" ht="23.25" customHeight="1" thickBot="1">
      <c r="B37" s="1337" t="s">
        <v>612</v>
      </c>
      <c r="C37" s="1338"/>
      <c r="D37" s="745">
        <v>9.3000000000000007</v>
      </c>
      <c r="E37" s="745">
        <v>7.2404046599983536</v>
      </c>
      <c r="F37" s="745">
        <v>6.9506754476189796</v>
      </c>
      <c r="G37" s="745">
        <v>5.9142632838715148</v>
      </c>
      <c r="H37" s="1076">
        <v>6.4861172650066203</v>
      </c>
      <c r="I37" s="1076">
        <v>6.9872483067136004</v>
      </c>
      <c r="J37" s="1076">
        <v>7.2558004554686102</v>
      </c>
      <c r="K37" s="1076">
        <v>7.4442559527271301</v>
      </c>
      <c r="L37" s="1076">
        <v>8.0943850155561794</v>
      </c>
      <c r="M37" s="1076">
        <v>8.3829031146645097</v>
      </c>
      <c r="N37" s="1076">
        <v>8.2258483853660103</v>
      </c>
      <c r="O37" s="1076">
        <v>8.7993104893971505</v>
      </c>
      <c r="P37" s="1076">
        <v>9.0045043321561504</v>
      </c>
      <c r="Q37" s="1076">
        <v>9.0344836499970604</v>
      </c>
      <c r="R37" s="1076">
        <v>9.1096216577831992</v>
      </c>
      <c r="S37" s="1076">
        <v>9.1451478136311106</v>
      </c>
      <c r="T37" s="1076">
        <v>7.7472953046408604</v>
      </c>
      <c r="U37" s="1076">
        <v>8.3439058652342197</v>
      </c>
      <c r="V37" s="746"/>
      <c r="W37" s="1125"/>
    </row>
    <row r="38" spans="2:25" ht="21" hidden="1" customHeight="1" thickBot="1">
      <c r="B38" s="1336" t="s">
        <v>246</v>
      </c>
      <c r="C38" s="1336"/>
      <c r="D38" s="564"/>
      <c r="E38" s="564"/>
      <c r="F38" s="564">
        <v>6.9506754476189796</v>
      </c>
      <c r="G38" s="564"/>
      <c r="H38" s="916">
        <v>6.4861172650066203</v>
      </c>
      <c r="I38" s="916">
        <v>6.9872483067136004</v>
      </c>
      <c r="J38" s="916">
        <v>7.2558004554686102</v>
      </c>
      <c r="K38" s="916">
        <v>7.4442559527271301</v>
      </c>
      <c r="L38" s="916">
        <v>8.0943850155561794</v>
      </c>
      <c r="M38" s="916"/>
      <c r="N38" s="916">
        <v>8.2258483853660103</v>
      </c>
      <c r="O38" s="916">
        <v>8.7993104893971505</v>
      </c>
      <c r="P38" s="916"/>
      <c r="Q38" s="916"/>
      <c r="R38" s="916"/>
      <c r="S38" s="916">
        <v>9.1451478136311106</v>
      </c>
      <c r="T38" s="916"/>
      <c r="U38" s="916"/>
      <c r="V38" s="564"/>
    </row>
    <row r="41" spans="2:25" ht="12.95" customHeight="1">
      <c r="D41" s="156"/>
      <c r="E41" s="156"/>
      <c r="F41" s="156"/>
      <c r="G41" s="156"/>
      <c r="H41" s="156"/>
      <c r="I41" s="156"/>
      <c r="J41" s="156"/>
      <c r="K41" s="156"/>
      <c r="L41" s="156"/>
      <c r="M41" s="156"/>
      <c r="N41" s="156"/>
      <c r="O41" s="156"/>
      <c r="P41" s="156"/>
      <c r="Q41" s="156"/>
      <c r="R41" s="156"/>
      <c r="S41" s="156"/>
      <c r="T41" s="156"/>
      <c r="U41" s="156"/>
      <c r="V41" s="156"/>
    </row>
  </sheetData>
  <mergeCells count="27">
    <mergeCell ref="E2:E3"/>
    <mergeCell ref="F2:F3"/>
    <mergeCell ref="G2:G3"/>
    <mergeCell ref="B38:C38"/>
    <mergeCell ref="B25:C26"/>
    <mergeCell ref="B36:C36"/>
    <mergeCell ref="B37:C37"/>
    <mergeCell ref="B17:C17"/>
    <mergeCell ref="B27:C27"/>
    <mergeCell ref="B29:C29"/>
    <mergeCell ref="B22:C22"/>
    <mergeCell ref="H25:H26"/>
    <mergeCell ref="I25:T25"/>
    <mergeCell ref="U25:V25"/>
    <mergeCell ref="B1:V1"/>
    <mergeCell ref="H2:H3"/>
    <mergeCell ref="I2:T2"/>
    <mergeCell ref="U2:V2"/>
    <mergeCell ref="B24:V24"/>
    <mergeCell ref="D25:D26"/>
    <mergeCell ref="E25:E26"/>
    <mergeCell ref="F25:F26"/>
    <mergeCell ref="G25:G26"/>
    <mergeCell ref="B2:C3"/>
    <mergeCell ref="B4:C4"/>
    <mergeCell ref="B8:C8"/>
    <mergeCell ref="D2:D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3" min="1" max="2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topLeftCell="C257" zoomScale="108" zoomScaleNormal="90" zoomScaleSheetLayoutView="85" workbookViewId="0">
      <selection activeCell="K271" sqref="B1:T271"/>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323" t="s">
        <v>832</v>
      </c>
      <c r="C1" s="1351"/>
      <c r="D1" s="1351"/>
      <c r="E1" s="1351"/>
      <c r="F1" s="1351"/>
      <c r="G1" s="1351"/>
      <c r="H1" s="1351"/>
      <c r="I1" s="1351"/>
      <c r="J1" s="1351"/>
      <c r="K1" s="1351"/>
      <c r="L1" s="1351"/>
      <c r="M1" s="1351"/>
      <c r="N1" s="1351"/>
      <c r="O1" s="1351"/>
      <c r="P1" s="1351"/>
      <c r="Q1" s="1351"/>
      <c r="R1" s="1351"/>
      <c r="S1" s="1351"/>
      <c r="T1" s="1352"/>
    </row>
    <row r="2" spans="2:26" ht="20.100000000000001" customHeight="1">
      <c r="B2" s="1231" t="s">
        <v>419</v>
      </c>
      <c r="C2" s="1607"/>
      <c r="D2" s="1208">
        <v>2021</v>
      </c>
      <c r="E2" s="1208">
        <v>2022</v>
      </c>
      <c r="F2" s="1208">
        <v>2023</v>
      </c>
      <c r="G2" s="1208">
        <v>2024</v>
      </c>
      <c r="H2" s="1208"/>
      <c r="I2" s="1208"/>
      <c r="J2" s="1208"/>
      <c r="K2" s="1208"/>
      <c r="L2" s="1208"/>
      <c r="M2" s="1208"/>
      <c r="N2" s="1208"/>
      <c r="O2" s="1208"/>
      <c r="P2" s="1208"/>
      <c r="Q2" s="1208"/>
      <c r="R2" s="1208"/>
      <c r="S2" s="1132">
        <v>2025</v>
      </c>
      <c r="T2" s="853"/>
    </row>
    <row r="3" spans="2:26" ht="22.35" customHeight="1">
      <c r="B3" s="1231"/>
      <c r="C3" s="1607"/>
      <c r="D3" s="1430"/>
      <c r="E3" s="1208"/>
      <c r="F3" s="1208"/>
      <c r="G3" s="796" t="s">
        <v>0</v>
      </c>
      <c r="H3" s="796" t="s">
        <v>1</v>
      </c>
      <c r="I3" s="796" t="s">
        <v>893</v>
      </c>
      <c r="J3" s="796" t="s">
        <v>3</v>
      </c>
      <c r="K3" s="796" t="s">
        <v>4</v>
      </c>
      <c r="L3" s="796" t="s">
        <v>5</v>
      </c>
      <c r="M3" s="796" t="s">
        <v>6</v>
      </c>
      <c r="N3" s="796" t="s">
        <v>267</v>
      </c>
      <c r="O3" s="796" t="s">
        <v>7</v>
      </c>
      <c r="P3" s="796" t="s">
        <v>13</v>
      </c>
      <c r="Q3" s="796" t="s">
        <v>14</v>
      </c>
      <c r="R3" s="796" t="s">
        <v>15</v>
      </c>
      <c r="S3" s="796" t="s">
        <v>0</v>
      </c>
      <c r="T3" s="799"/>
    </row>
    <row r="4" spans="2:26" ht="15" customHeight="1">
      <c r="B4" s="1348" t="s">
        <v>783</v>
      </c>
      <c r="C4" s="1633"/>
      <c r="D4" s="570"/>
      <c r="E4" s="570"/>
      <c r="F4" s="570"/>
      <c r="G4" s="570"/>
      <c r="H4" s="570"/>
      <c r="I4" s="570"/>
      <c r="J4" s="570"/>
      <c r="K4" s="570"/>
      <c r="L4" s="570"/>
      <c r="M4" s="570"/>
      <c r="N4" s="570"/>
      <c r="O4" s="570"/>
      <c r="P4" s="570"/>
      <c r="Q4" s="570"/>
      <c r="R4" s="570"/>
      <c r="S4" s="570"/>
      <c r="T4" s="571"/>
    </row>
    <row r="5" spans="2:26" ht="15" customHeight="1">
      <c r="B5" s="177" t="s">
        <v>18</v>
      </c>
      <c r="C5" s="1634" t="s">
        <v>613</v>
      </c>
      <c r="D5" s="193">
        <v>415515.46233572502</v>
      </c>
      <c r="E5" s="193">
        <v>458324.75230679201</v>
      </c>
      <c r="F5" s="193">
        <v>497658.38934545103</v>
      </c>
      <c r="G5" s="193">
        <v>495430.74128123501</v>
      </c>
      <c r="H5" s="193">
        <v>496076.42722281499</v>
      </c>
      <c r="I5" s="193">
        <v>504081.25541915698</v>
      </c>
      <c r="J5" s="193">
        <v>502366.19091959501</v>
      </c>
      <c r="K5" s="193">
        <v>509732.57920828799</v>
      </c>
      <c r="L5" s="193">
        <v>514164.57382994698</v>
      </c>
      <c r="M5" s="193">
        <v>519809.99883273098</v>
      </c>
      <c r="N5" s="193">
        <v>517252.69366966601</v>
      </c>
      <c r="O5" s="193">
        <v>517924.06659002497</v>
      </c>
      <c r="P5" s="193">
        <v>522185.79230816499</v>
      </c>
      <c r="Q5" s="193">
        <v>523523.07358030998</v>
      </c>
      <c r="R5" s="193">
        <v>523783.734544673</v>
      </c>
      <c r="S5" s="193">
        <v>521862.57312700199</v>
      </c>
      <c r="T5" s="307"/>
      <c r="U5" s="23"/>
      <c r="V5" s="23"/>
      <c r="W5" s="23"/>
      <c r="X5" s="23">
        <f>S5+S7+S9+S11+S13+S15+S17+S19+S21+S23+S25+S27+S29+S31+S33+S35+S37+S43+S45+S47+S49+S51+S53</f>
        <v>7782219.4105844982</v>
      </c>
      <c r="Y5" s="23"/>
      <c r="Z5" s="23"/>
    </row>
    <row r="6" spans="2:26" ht="15" customHeight="1">
      <c r="B6" s="177"/>
      <c r="C6" s="1634" t="s">
        <v>781</v>
      </c>
      <c r="D6" s="193">
        <v>6518.1696664350002</v>
      </c>
      <c r="E6" s="193">
        <v>6342.2447441880004</v>
      </c>
      <c r="F6" s="193">
        <v>9270.5886593609994</v>
      </c>
      <c r="G6" s="193">
        <v>10005.000257805001</v>
      </c>
      <c r="H6" s="193">
        <v>10174.306632188</v>
      </c>
      <c r="I6" s="193">
        <v>9736.2824580889992</v>
      </c>
      <c r="J6" s="193">
        <v>10073.411640696</v>
      </c>
      <c r="K6" s="193">
        <v>10247.687993816</v>
      </c>
      <c r="L6" s="193">
        <v>10120.036597094</v>
      </c>
      <c r="M6" s="193">
        <v>10745.915235406999</v>
      </c>
      <c r="N6" s="193">
        <v>10755.049608284</v>
      </c>
      <c r="O6" s="193">
        <v>9845.3709532749999</v>
      </c>
      <c r="P6" s="193">
        <v>10299.42937102</v>
      </c>
      <c r="Q6" s="193">
        <v>10418.855448116001</v>
      </c>
      <c r="R6" s="193">
        <v>10179.882333326001</v>
      </c>
      <c r="S6" s="193">
        <v>10475.631819904</v>
      </c>
      <c r="T6" s="307"/>
      <c r="U6" s="23"/>
      <c r="V6" s="23"/>
      <c r="W6" s="23"/>
      <c r="X6" s="23">
        <f>S6+S8+S10+S12+S14+S16+S18+S20+S22+S24+S26+S28+S30+S32+S34+S36+S38+S44+S46+S48+S50+S52+S54</f>
        <v>169752.45823349201</v>
      </c>
      <c r="Y6" s="23"/>
      <c r="Z6" s="23"/>
    </row>
    <row r="7" spans="2:26" ht="15" customHeight="1">
      <c r="B7" s="177" t="s">
        <v>19</v>
      </c>
      <c r="C7" s="1634" t="s">
        <v>614</v>
      </c>
      <c r="D7" s="193">
        <v>18688.065256338999</v>
      </c>
      <c r="E7" s="193">
        <v>19726.311825487999</v>
      </c>
      <c r="F7" s="193">
        <v>20796.636104051999</v>
      </c>
      <c r="G7" s="193">
        <v>20549.158963133999</v>
      </c>
      <c r="H7" s="193">
        <v>20465.566659856999</v>
      </c>
      <c r="I7" s="193">
        <v>20731.859367688001</v>
      </c>
      <c r="J7" s="193">
        <v>20729.422878097001</v>
      </c>
      <c r="K7" s="193">
        <v>20769.393541897</v>
      </c>
      <c r="L7" s="193">
        <v>20762.527171962</v>
      </c>
      <c r="M7" s="193">
        <v>20675.589547660999</v>
      </c>
      <c r="N7" s="193">
        <v>20492.349987901998</v>
      </c>
      <c r="O7" s="193">
        <v>20398.984011733999</v>
      </c>
      <c r="P7" s="193">
        <v>20407.196449163999</v>
      </c>
      <c r="Q7" s="193">
        <v>19856.980881084</v>
      </c>
      <c r="R7" s="193">
        <v>19784.185747285999</v>
      </c>
      <c r="S7" s="193">
        <v>19587.728379143002</v>
      </c>
      <c r="T7" s="307"/>
      <c r="U7" s="23"/>
    </row>
    <row r="8" spans="2:26" ht="15" customHeight="1">
      <c r="B8" s="177"/>
      <c r="C8" s="1634" t="s">
        <v>781</v>
      </c>
      <c r="D8" s="193">
        <v>1053.0890171589999</v>
      </c>
      <c r="E8" s="193">
        <v>1285.705596304</v>
      </c>
      <c r="F8" s="193">
        <v>1102.2546713700001</v>
      </c>
      <c r="G8" s="193">
        <v>1169.414003637</v>
      </c>
      <c r="H8" s="193">
        <v>1122.2896781459999</v>
      </c>
      <c r="I8" s="193">
        <v>1153.0233669239999</v>
      </c>
      <c r="J8" s="193">
        <v>1237.055949132</v>
      </c>
      <c r="K8" s="193">
        <v>1244.7697421519999</v>
      </c>
      <c r="L8" s="193">
        <v>1249.1347784500001</v>
      </c>
      <c r="M8" s="193">
        <v>1225.7282442210001</v>
      </c>
      <c r="N8" s="193">
        <v>1115.3788082839999</v>
      </c>
      <c r="O8" s="193">
        <v>1137.9832433219999</v>
      </c>
      <c r="P8" s="193">
        <v>1173.3707584639999</v>
      </c>
      <c r="Q8" s="193">
        <v>956.88566240900002</v>
      </c>
      <c r="R8" s="193">
        <v>892.75395872299998</v>
      </c>
      <c r="S8" s="193">
        <v>962.78006716200002</v>
      </c>
      <c r="T8" s="307"/>
      <c r="U8" s="23"/>
    </row>
    <row r="9" spans="2:26" ht="15" customHeight="1">
      <c r="B9" s="177" t="s">
        <v>20</v>
      </c>
      <c r="C9" s="1634" t="s">
        <v>615</v>
      </c>
      <c r="D9" s="193">
        <v>153802.936323634</v>
      </c>
      <c r="E9" s="193">
        <v>237390.49386660699</v>
      </c>
      <c r="F9" s="193">
        <v>290468.10902312899</v>
      </c>
      <c r="G9" s="193">
        <v>298435.93076890201</v>
      </c>
      <c r="H9" s="193">
        <v>299705.14515192498</v>
      </c>
      <c r="I9" s="193">
        <v>307836.65374357998</v>
      </c>
      <c r="J9" s="193">
        <v>314097.64229477098</v>
      </c>
      <c r="K9" s="193">
        <v>328432.84171099402</v>
      </c>
      <c r="L9" s="193">
        <v>326437.26693059399</v>
      </c>
      <c r="M9" s="193">
        <v>332171.570529658</v>
      </c>
      <c r="N9" s="193">
        <v>329132.956271909</v>
      </c>
      <c r="O9" s="193">
        <v>341990.05252521898</v>
      </c>
      <c r="P9" s="193">
        <v>352399.783297644</v>
      </c>
      <c r="Q9" s="193">
        <v>360694.665765115</v>
      </c>
      <c r="R9" s="193">
        <v>373507.93251359201</v>
      </c>
      <c r="S9" s="193">
        <v>376930.71622835897</v>
      </c>
      <c r="T9" s="307"/>
      <c r="U9" s="23"/>
    </row>
    <row r="10" spans="2:26" ht="15" customHeight="1">
      <c r="B10" s="180"/>
      <c r="C10" s="1634" t="s">
        <v>781</v>
      </c>
      <c r="D10" s="193">
        <v>6799.0427627870004</v>
      </c>
      <c r="E10" s="193">
        <v>5755.082358914</v>
      </c>
      <c r="F10" s="193">
        <v>3564.3408005810002</v>
      </c>
      <c r="G10" s="193">
        <v>3769.743866027</v>
      </c>
      <c r="H10" s="193">
        <v>3730.0973548030001</v>
      </c>
      <c r="I10" s="193">
        <v>3813.9834584099999</v>
      </c>
      <c r="J10" s="193">
        <v>3784.0080103300002</v>
      </c>
      <c r="K10" s="193">
        <v>3762.655607058</v>
      </c>
      <c r="L10" s="193">
        <v>5047.7311321400002</v>
      </c>
      <c r="M10" s="193">
        <v>4253.0480530129998</v>
      </c>
      <c r="N10" s="193">
        <v>4358.0658912079998</v>
      </c>
      <c r="O10" s="193">
        <v>4365.5225771960004</v>
      </c>
      <c r="P10" s="193">
        <v>4205.3343532959998</v>
      </c>
      <c r="Q10" s="193">
        <v>4218.2930180209996</v>
      </c>
      <c r="R10" s="193">
        <v>4093.5228719659999</v>
      </c>
      <c r="S10" s="193">
        <v>4105.3278592790002</v>
      </c>
      <c r="T10" s="813"/>
      <c r="U10" s="23"/>
    </row>
    <row r="11" spans="2:26" ht="15" customHeight="1">
      <c r="B11" s="177" t="s">
        <v>22</v>
      </c>
      <c r="C11" s="1634" t="s">
        <v>616</v>
      </c>
      <c r="D11" s="193">
        <v>951108.93325318198</v>
      </c>
      <c r="E11" s="193">
        <v>1067006.0924638601</v>
      </c>
      <c r="F11" s="193">
        <v>1117339.7355261701</v>
      </c>
      <c r="G11" s="193">
        <v>1104256.49083076</v>
      </c>
      <c r="H11" s="193">
        <v>1101414.9452630901</v>
      </c>
      <c r="I11" s="193">
        <v>1128541.13942741</v>
      </c>
      <c r="J11" s="193">
        <v>1164819.4726881001</v>
      </c>
      <c r="K11" s="193">
        <v>1153909.7088723099</v>
      </c>
      <c r="L11" s="193">
        <v>1165658.5618760199</v>
      </c>
      <c r="M11" s="193">
        <v>1174030.49453553</v>
      </c>
      <c r="N11" s="193">
        <v>1151935.1047849699</v>
      </c>
      <c r="O11" s="193">
        <v>1158410.19303879</v>
      </c>
      <c r="P11" s="193">
        <v>1186027.81401751</v>
      </c>
      <c r="Q11" s="193">
        <v>1201694.9067063599</v>
      </c>
      <c r="R11" s="193">
        <v>1224136.0281263399</v>
      </c>
      <c r="S11" s="193">
        <v>1215575.32326343</v>
      </c>
      <c r="T11" s="307"/>
      <c r="U11" s="23"/>
    </row>
    <row r="12" spans="2:26" ht="15" customHeight="1">
      <c r="B12" s="177"/>
      <c r="C12" s="1634" t="s">
        <v>781</v>
      </c>
      <c r="D12" s="193">
        <v>49247.802670220997</v>
      </c>
      <c r="E12" s="193">
        <v>40183.840096410997</v>
      </c>
      <c r="F12" s="193">
        <v>36383.078877966</v>
      </c>
      <c r="G12" s="193">
        <v>36456.479202709001</v>
      </c>
      <c r="H12" s="193">
        <v>35569.151109585997</v>
      </c>
      <c r="I12" s="193">
        <v>36310.405502775</v>
      </c>
      <c r="J12" s="193">
        <v>37023.533543643003</v>
      </c>
      <c r="K12" s="193">
        <v>37687.904723412998</v>
      </c>
      <c r="L12" s="193">
        <v>38584.486293536</v>
      </c>
      <c r="M12" s="193">
        <v>39141.243274289998</v>
      </c>
      <c r="N12" s="193">
        <v>38004.322397317999</v>
      </c>
      <c r="O12" s="193">
        <v>37373.313308844998</v>
      </c>
      <c r="P12" s="193">
        <v>37546.441447071003</v>
      </c>
      <c r="Q12" s="193">
        <v>38139.263479041001</v>
      </c>
      <c r="R12" s="193">
        <v>35969.814270506999</v>
      </c>
      <c r="S12" s="193">
        <v>35363.116039861001</v>
      </c>
      <c r="T12" s="307"/>
      <c r="U12" s="23"/>
    </row>
    <row r="13" spans="2:26" ht="15" customHeight="1">
      <c r="B13" s="177" t="s">
        <v>23</v>
      </c>
      <c r="C13" s="1634" t="s">
        <v>617</v>
      </c>
      <c r="D13" s="193">
        <v>159700.874665321</v>
      </c>
      <c r="E13" s="193">
        <v>162326.66929654201</v>
      </c>
      <c r="F13" s="193">
        <v>183958.60327416999</v>
      </c>
      <c r="G13" s="193">
        <v>187612.24647086801</v>
      </c>
      <c r="H13" s="193">
        <v>186266.21469270301</v>
      </c>
      <c r="I13" s="193">
        <v>188931.396200966</v>
      </c>
      <c r="J13" s="193">
        <v>194452.85797991499</v>
      </c>
      <c r="K13" s="193">
        <v>198090.28535839901</v>
      </c>
      <c r="L13" s="193">
        <v>201753.38787067999</v>
      </c>
      <c r="M13" s="193">
        <v>211134.429831674</v>
      </c>
      <c r="N13" s="193">
        <v>217783.37526022299</v>
      </c>
      <c r="O13" s="193">
        <v>200753.31042288701</v>
      </c>
      <c r="P13" s="193">
        <v>208007.30209698601</v>
      </c>
      <c r="Q13" s="193">
        <v>219619.94814872101</v>
      </c>
      <c r="R13" s="193">
        <v>220290.20798426401</v>
      </c>
      <c r="S13" s="193">
        <v>220065.676168873</v>
      </c>
      <c r="T13" s="307"/>
      <c r="U13" s="23"/>
    </row>
    <row r="14" spans="2:26" ht="15" customHeight="1">
      <c r="B14" s="177"/>
      <c r="C14" s="1634" t="s">
        <v>781</v>
      </c>
      <c r="D14" s="193">
        <v>1668.385483562</v>
      </c>
      <c r="E14" s="193">
        <v>760.90991921800003</v>
      </c>
      <c r="F14" s="193">
        <v>663.93197590099999</v>
      </c>
      <c r="G14" s="193">
        <v>501.32895511200002</v>
      </c>
      <c r="H14" s="193">
        <v>304.45632342599998</v>
      </c>
      <c r="I14" s="193">
        <v>293.14989092299999</v>
      </c>
      <c r="J14" s="193">
        <v>312.433474735</v>
      </c>
      <c r="K14" s="193">
        <v>404.64552878500001</v>
      </c>
      <c r="L14" s="193">
        <v>416.075830935</v>
      </c>
      <c r="M14" s="193">
        <v>550.28019686599998</v>
      </c>
      <c r="N14" s="193">
        <v>543.26388823100001</v>
      </c>
      <c r="O14" s="193">
        <v>534.94778514200004</v>
      </c>
      <c r="P14" s="193">
        <v>541.21141252699999</v>
      </c>
      <c r="Q14" s="193">
        <v>548.138528533</v>
      </c>
      <c r="R14" s="193">
        <v>520.01905576499996</v>
      </c>
      <c r="S14" s="193">
        <v>446.35684856199998</v>
      </c>
      <c r="T14" s="307"/>
      <c r="U14" s="23"/>
    </row>
    <row r="15" spans="2:26" ht="15" customHeight="1">
      <c r="B15" s="177" t="s">
        <v>24</v>
      </c>
      <c r="C15" s="1634" t="s">
        <v>570</v>
      </c>
      <c r="D15" s="193">
        <v>380381.05095720902</v>
      </c>
      <c r="E15" s="193">
        <v>396583.36550566799</v>
      </c>
      <c r="F15" s="193">
        <v>395097.39908172801</v>
      </c>
      <c r="G15" s="193">
        <v>384170.34271857003</v>
      </c>
      <c r="H15" s="193">
        <v>386576.76266541402</v>
      </c>
      <c r="I15" s="193">
        <v>390063.67908035603</v>
      </c>
      <c r="J15" s="193">
        <v>388260.72091538197</v>
      </c>
      <c r="K15" s="193">
        <v>389087.79569501901</v>
      </c>
      <c r="L15" s="193">
        <v>393435.60162157798</v>
      </c>
      <c r="M15" s="193">
        <v>394212.90383789799</v>
      </c>
      <c r="N15" s="193">
        <v>394061.71105812601</v>
      </c>
      <c r="O15" s="193">
        <v>402766.003551687</v>
      </c>
      <c r="P15" s="193">
        <v>394506.94319076702</v>
      </c>
      <c r="Q15" s="193">
        <v>398860.79984613898</v>
      </c>
      <c r="R15" s="193">
        <v>395178.23482690798</v>
      </c>
      <c r="S15" s="193">
        <v>384636.23834705801</v>
      </c>
      <c r="T15" s="307"/>
      <c r="U15" s="23"/>
    </row>
    <row r="16" spans="2:26" ht="15" customHeight="1">
      <c r="B16" s="180"/>
      <c r="C16" s="1634" t="s">
        <v>781</v>
      </c>
      <c r="D16" s="193">
        <v>13755.205916875</v>
      </c>
      <c r="E16" s="193">
        <v>14079.914233571</v>
      </c>
      <c r="F16" s="193">
        <v>14283.992055733001</v>
      </c>
      <c r="G16" s="193">
        <v>15053.402310062</v>
      </c>
      <c r="H16" s="193">
        <v>15078.683989126999</v>
      </c>
      <c r="I16" s="193">
        <v>14674.538822594999</v>
      </c>
      <c r="J16" s="193">
        <v>15275.027433849</v>
      </c>
      <c r="K16" s="193">
        <v>15553.943004782001</v>
      </c>
      <c r="L16" s="193">
        <v>14728.683360296</v>
      </c>
      <c r="M16" s="193">
        <v>15259.483072084</v>
      </c>
      <c r="N16" s="193">
        <v>15209.34711524</v>
      </c>
      <c r="O16" s="193">
        <v>14592.535522712</v>
      </c>
      <c r="P16" s="193">
        <v>14159.930053157001</v>
      </c>
      <c r="Q16" s="193">
        <v>13229.455857507999</v>
      </c>
      <c r="R16" s="193">
        <v>11744.407195129001</v>
      </c>
      <c r="S16" s="193">
        <v>10946.663966759001</v>
      </c>
      <c r="T16" s="307"/>
      <c r="U16" s="23"/>
    </row>
    <row r="17" spans="2:21" ht="15" customHeight="1">
      <c r="B17" s="177" t="s">
        <v>25</v>
      </c>
      <c r="C17" s="1634" t="s">
        <v>618</v>
      </c>
      <c r="D17" s="193">
        <v>974420.27545480896</v>
      </c>
      <c r="E17" s="193">
        <v>1043911.84822006</v>
      </c>
      <c r="F17" s="193">
        <v>1139156.5708735301</v>
      </c>
      <c r="G17" s="193">
        <v>1115478.2844782299</v>
      </c>
      <c r="H17" s="193">
        <v>1135754.98222206</v>
      </c>
      <c r="I17" s="193">
        <v>1166722.5357255901</v>
      </c>
      <c r="J17" s="193">
        <v>1167200.90090315</v>
      </c>
      <c r="K17" s="193">
        <v>1174276.03299502</v>
      </c>
      <c r="L17" s="193">
        <v>1190284.73258932</v>
      </c>
      <c r="M17" s="193">
        <v>1177847.70926759</v>
      </c>
      <c r="N17" s="193">
        <v>1177326.22730799</v>
      </c>
      <c r="O17" s="193">
        <v>1201216.1561743</v>
      </c>
      <c r="P17" s="193">
        <v>1203425.9906518599</v>
      </c>
      <c r="Q17" s="193">
        <v>1194305.3412575501</v>
      </c>
      <c r="R17" s="193">
        <v>1186853.5343406501</v>
      </c>
      <c r="S17" s="193">
        <v>1163888.3105047899</v>
      </c>
      <c r="T17" s="307"/>
      <c r="U17" s="23"/>
    </row>
    <row r="18" spans="2:21" ht="15" customHeight="1">
      <c r="B18" s="177"/>
      <c r="C18" s="1634" t="s">
        <v>781</v>
      </c>
      <c r="D18" s="193">
        <v>39728.205812007</v>
      </c>
      <c r="E18" s="193">
        <v>37665.976059742999</v>
      </c>
      <c r="F18" s="193">
        <v>37217.230885249999</v>
      </c>
      <c r="G18" s="193">
        <v>40234.234289020002</v>
      </c>
      <c r="H18" s="193">
        <v>40384.856554341</v>
      </c>
      <c r="I18" s="193">
        <v>39602.273208277998</v>
      </c>
      <c r="J18" s="193">
        <v>42016.811925597998</v>
      </c>
      <c r="K18" s="193">
        <v>42467.322911566996</v>
      </c>
      <c r="L18" s="193">
        <v>40669.445839410997</v>
      </c>
      <c r="M18" s="193">
        <v>40932.276734954001</v>
      </c>
      <c r="N18" s="193">
        <v>40591.019127107</v>
      </c>
      <c r="O18" s="193">
        <v>40152.051624466003</v>
      </c>
      <c r="P18" s="193">
        <v>40226.460857407998</v>
      </c>
      <c r="Q18" s="193">
        <v>40456.798796829004</v>
      </c>
      <c r="R18" s="193">
        <v>39166.273490861997</v>
      </c>
      <c r="S18" s="193">
        <v>41965.867226959002</v>
      </c>
      <c r="T18" s="797"/>
      <c r="U18" s="23"/>
    </row>
    <row r="19" spans="2:21" ht="24.2" customHeight="1">
      <c r="B19" s="177" t="s">
        <v>26</v>
      </c>
      <c r="C19" s="1634" t="s">
        <v>619</v>
      </c>
      <c r="D19" s="193">
        <v>120741.30781102199</v>
      </c>
      <c r="E19" s="193">
        <v>123620.426494222</v>
      </c>
      <c r="F19" s="193">
        <v>130792.93214926901</v>
      </c>
      <c r="G19" s="193">
        <v>129909.773105075</v>
      </c>
      <c r="H19" s="193">
        <v>130118.72582609901</v>
      </c>
      <c r="I19" s="193">
        <v>129883.357650776</v>
      </c>
      <c r="J19" s="193">
        <v>133386.827183994</v>
      </c>
      <c r="K19" s="193">
        <v>133982.02264821899</v>
      </c>
      <c r="L19" s="193">
        <v>135773.04976757601</v>
      </c>
      <c r="M19" s="193">
        <v>135086.14699204001</v>
      </c>
      <c r="N19" s="193">
        <v>135656.147271094</v>
      </c>
      <c r="O19" s="193">
        <v>136210.14422556301</v>
      </c>
      <c r="P19" s="193">
        <v>137816.45871929801</v>
      </c>
      <c r="Q19" s="193">
        <v>138311.055037496</v>
      </c>
      <c r="R19" s="193">
        <v>137351.755950772</v>
      </c>
      <c r="S19" s="193">
        <v>136478.96498766099</v>
      </c>
      <c r="T19" s="797"/>
      <c r="U19" s="23"/>
    </row>
    <row r="20" spans="2:21" ht="15" customHeight="1">
      <c r="B20" s="177"/>
      <c r="C20" s="1634" t="s">
        <v>781</v>
      </c>
      <c r="D20" s="193">
        <v>7652.9562637910003</v>
      </c>
      <c r="E20" s="193">
        <v>6635.6923514489999</v>
      </c>
      <c r="F20" s="193">
        <v>3879.9345904480001</v>
      </c>
      <c r="G20" s="193">
        <v>4268.2532343900002</v>
      </c>
      <c r="H20" s="193">
        <v>4338.2898730589995</v>
      </c>
      <c r="I20" s="193">
        <v>4290.581976859</v>
      </c>
      <c r="J20" s="193">
        <v>4797.245249302</v>
      </c>
      <c r="K20" s="193">
        <v>4944.4039677179999</v>
      </c>
      <c r="L20" s="193">
        <v>4526.6232186090001</v>
      </c>
      <c r="M20" s="193">
        <v>4172.3439816500004</v>
      </c>
      <c r="N20" s="193">
        <v>4463.4057343659997</v>
      </c>
      <c r="O20" s="193">
        <v>4520.9158422009996</v>
      </c>
      <c r="P20" s="193">
        <v>4519.4015680009998</v>
      </c>
      <c r="Q20" s="193">
        <v>4412.6173042620003</v>
      </c>
      <c r="R20" s="193">
        <v>3783.2099572070001</v>
      </c>
      <c r="S20" s="193">
        <v>3775.9928521930001</v>
      </c>
      <c r="T20" s="797"/>
      <c r="U20" s="23"/>
    </row>
    <row r="21" spans="2:21" ht="24">
      <c r="B21" s="177" t="s">
        <v>27</v>
      </c>
      <c r="C21" s="1634" t="s">
        <v>620</v>
      </c>
      <c r="D21" s="193">
        <v>306242.33528581</v>
      </c>
      <c r="E21" s="193">
        <v>313052.44030531798</v>
      </c>
      <c r="F21" s="193">
        <v>373418.972274934</v>
      </c>
      <c r="G21" s="193">
        <v>375223.00442181202</v>
      </c>
      <c r="H21" s="193">
        <v>374420.74000334198</v>
      </c>
      <c r="I21" s="193">
        <v>387437.15814309602</v>
      </c>
      <c r="J21" s="193">
        <v>395253.21936331602</v>
      </c>
      <c r="K21" s="193">
        <v>405982.94320498302</v>
      </c>
      <c r="L21" s="193">
        <v>412014.10815355001</v>
      </c>
      <c r="M21" s="193">
        <v>412535.40696195402</v>
      </c>
      <c r="N21" s="193">
        <v>408342.833528399</v>
      </c>
      <c r="O21" s="193">
        <v>416446.31717320898</v>
      </c>
      <c r="P21" s="193">
        <v>417817.02456973097</v>
      </c>
      <c r="Q21" s="193">
        <v>417905.82888527901</v>
      </c>
      <c r="R21" s="193">
        <v>444979.95341724699</v>
      </c>
      <c r="S21" s="193">
        <v>450964.58293832798</v>
      </c>
      <c r="T21" s="797"/>
      <c r="U21" s="23"/>
    </row>
    <row r="22" spans="2:21" ht="15" customHeight="1">
      <c r="B22" s="177"/>
      <c r="C22" s="1634" t="s">
        <v>781</v>
      </c>
      <c r="D22" s="193">
        <v>6347.1755416489996</v>
      </c>
      <c r="E22" s="193">
        <v>5115.6691105279997</v>
      </c>
      <c r="F22" s="193">
        <v>3772.7169067340001</v>
      </c>
      <c r="G22" s="193">
        <v>4085.6137564579999</v>
      </c>
      <c r="H22" s="193">
        <v>4091.0549872380002</v>
      </c>
      <c r="I22" s="193">
        <v>4080.0300868320001</v>
      </c>
      <c r="J22" s="193">
        <v>4095.454064862</v>
      </c>
      <c r="K22" s="193">
        <v>4128.6771528299996</v>
      </c>
      <c r="L22" s="193">
        <v>3994.2791485369999</v>
      </c>
      <c r="M22" s="193">
        <v>3691.0994170140002</v>
      </c>
      <c r="N22" s="193">
        <v>3630.2785208129999</v>
      </c>
      <c r="O22" s="193">
        <v>3566.3851649329999</v>
      </c>
      <c r="P22" s="193">
        <v>3613.525355533</v>
      </c>
      <c r="Q22" s="193">
        <v>3533.6800681959999</v>
      </c>
      <c r="R22" s="193">
        <v>4236.37396223</v>
      </c>
      <c r="S22" s="193">
        <v>4126.2499492679999</v>
      </c>
      <c r="T22" s="797"/>
      <c r="U22" s="23"/>
    </row>
    <row r="23" spans="2:21" ht="15" customHeight="1">
      <c r="B23" s="177" t="s">
        <v>28</v>
      </c>
      <c r="C23" s="1634" t="s">
        <v>621</v>
      </c>
      <c r="D23" s="193">
        <v>224713.73087635799</v>
      </c>
      <c r="E23" s="193">
        <v>305786.76668722602</v>
      </c>
      <c r="F23" s="193">
        <v>369667.50692609302</v>
      </c>
      <c r="G23" s="193">
        <v>364088.306621995</v>
      </c>
      <c r="H23" s="193">
        <v>377007.43775645498</v>
      </c>
      <c r="I23" s="193">
        <v>410520.38090224599</v>
      </c>
      <c r="J23" s="193">
        <v>410417.49133036099</v>
      </c>
      <c r="K23" s="193">
        <v>417691.465466252</v>
      </c>
      <c r="L23" s="193">
        <v>429804.06747581903</v>
      </c>
      <c r="M23" s="193">
        <v>423200.64422925102</v>
      </c>
      <c r="N23" s="193">
        <v>425788.86684037099</v>
      </c>
      <c r="O23" s="193">
        <v>428862.30600667797</v>
      </c>
      <c r="P23" s="193">
        <v>427573.66380347899</v>
      </c>
      <c r="Q23" s="193">
        <v>426979.06053482002</v>
      </c>
      <c r="R23" s="193">
        <v>448979.95232366701</v>
      </c>
      <c r="S23" s="193">
        <v>437176.72165310697</v>
      </c>
      <c r="T23" s="797"/>
      <c r="U23" s="23"/>
    </row>
    <row r="24" spans="2:21" ht="15" customHeight="1">
      <c r="B24" s="177"/>
      <c r="C24" s="1634" t="s">
        <v>781</v>
      </c>
      <c r="D24" s="193">
        <v>2925.0268687829998</v>
      </c>
      <c r="E24" s="193">
        <v>2247.7779354630002</v>
      </c>
      <c r="F24" s="193">
        <v>1622.961529336</v>
      </c>
      <c r="G24" s="193">
        <v>1743.9342955709999</v>
      </c>
      <c r="H24" s="193">
        <v>1937.5197594169999</v>
      </c>
      <c r="I24" s="193">
        <v>1952.514860727</v>
      </c>
      <c r="J24" s="193">
        <v>2097.2597069499998</v>
      </c>
      <c r="K24" s="193">
        <v>2054.3977822010002</v>
      </c>
      <c r="L24" s="193">
        <v>1921.561971607</v>
      </c>
      <c r="M24" s="193">
        <v>1957.3853994430001</v>
      </c>
      <c r="N24" s="193">
        <v>1939.347440904</v>
      </c>
      <c r="O24" s="193">
        <v>1886.4920861539999</v>
      </c>
      <c r="P24" s="193">
        <v>1836.254733297</v>
      </c>
      <c r="Q24" s="193">
        <v>1719.1829042849999</v>
      </c>
      <c r="R24" s="193">
        <v>1593.132815251</v>
      </c>
      <c r="S24" s="193">
        <v>1363.869430495</v>
      </c>
      <c r="T24" s="797"/>
      <c r="U24" s="23"/>
    </row>
    <row r="25" spans="2:21" ht="24.2" customHeight="1">
      <c r="B25" s="177" t="s">
        <v>119</v>
      </c>
      <c r="C25" s="1634" t="s">
        <v>622</v>
      </c>
      <c r="D25" s="193">
        <v>265315.15393528203</v>
      </c>
      <c r="E25" s="193">
        <v>314583.70625411702</v>
      </c>
      <c r="F25" s="193">
        <v>356071.24618498399</v>
      </c>
      <c r="G25" s="193">
        <v>359555.65391856403</v>
      </c>
      <c r="H25" s="193">
        <v>351534.845075319</v>
      </c>
      <c r="I25" s="193">
        <v>354262.43110898201</v>
      </c>
      <c r="J25" s="193">
        <v>355917.79245131399</v>
      </c>
      <c r="K25" s="193">
        <v>358436.44422030798</v>
      </c>
      <c r="L25" s="193">
        <v>367650.75463731698</v>
      </c>
      <c r="M25" s="193">
        <v>371686.96092513402</v>
      </c>
      <c r="N25" s="193">
        <v>368892.32148664002</v>
      </c>
      <c r="O25" s="193">
        <v>368139.07885424601</v>
      </c>
      <c r="P25" s="193">
        <v>367324.40976142097</v>
      </c>
      <c r="Q25" s="193">
        <v>368105.75492071803</v>
      </c>
      <c r="R25" s="193">
        <v>371748.185934818</v>
      </c>
      <c r="S25" s="193">
        <v>372533.07746244298</v>
      </c>
      <c r="T25" s="797"/>
      <c r="U25" s="23"/>
    </row>
    <row r="26" spans="2:21" ht="15" customHeight="1">
      <c r="B26" s="177"/>
      <c r="C26" s="1634" t="s">
        <v>781</v>
      </c>
      <c r="D26" s="193">
        <v>7413.9636423230004</v>
      </c>
      <c r="E26" s="193">
        <v>6284.1058919139996</v>
      </c>
      <c r="F26" s="193">
        <v>6598.8564366480005</v>
      </c>
      <c r="G26" s="193">
        <v>9432.7113161790003</v>
      </c>
      <c r="H26" s="193">
        <v>10041.032354729001</v>
      </c>
      <c r="I26" s="193">
        <v>7589.058797963</v>
      </c>
      <c r="J26" s="193">
        <v>8052.1387882199997</v>
      </c>
      <c r="K26" s="193">
        <v>7890.4080602419999</v>
      </c>
      <c r="L26" s="193">
        <v>6774.510868497</v>
      </c>
      <c r="M26" s="193">
        <v>6766.9879003460001</v>
      </c>
      <c r="N26" s="193">
        <v>6965.9820502140001</v>
      </c>
      <c r="O26" s="193">
        <v>6828.9976386380004</v>
      </c>
      <c r="P26" s="193">
        <v>6828.1298204779996</v>
      </c>
      <c r="Q26" s="193">
        <v>6598.5295657220004</v>
      </c>
      <c r="R26" s="193">
        <v>6511.6803327549997</v>
      </c>
      <c r="S26" s="193">
        <v>7279.7377175539996</v>
      </c>
      <c r="T26" s="797"/>
      <c r="U26" s="23"/>
    </row>
    <row r="27" spans="2:21" ht="24.2" customHeight="1">
      <c r="B27" s="177" t="s">
        <v>81</v>
      </c>
      <c r="C27" s="1634" t="s">
        <v>623</v>
      </c>
      <c r="D27" s="193">
        <v>34272.383092313001</v>
      </c>
      <c r="E27" s="193">
        <v>43828.970550225997</v>
      </c>
      <c r="F27" s="193">
        <v>65292.341425156999</v>
      </c>
      <c r="G27" s="193">
        <v>66054.416982626004</v>
      </c>
      <c r="H27" s="193">
        <v>64839.244745896001</v>
      </c>
      <c r="I27" s="193">
        <v>66283.039640285002</v>
      </c>
      <c r="J27" s="193">
        <v>68607.287280489007</v>
      </c>
      <c r="K27" s="193">
        <v>69362.452972794999</v>
      </c>
      <c r="L27" s="193">
        <v>77368.923441003994</v>
      </c>
      <c r="M27" s="193">
        <v>80113.939227231996</v>
      </c>
      <c r="N27" s="193">
        <v>78863.119717167006</v>
      </c>
      <c r="O27" s="193">
        <v>78257.775094240002</v>
      </c>
      <c r="P27" s="193">
        <v>84975.313152985007</v>
      </c>
      <c r="Q27" s="193">
        <v>89473.699943803993</v>
      </c>
      <c r="R27" s="193">
        <v>96690.080788420993</v>
      </c>
      <c r="S27" s="193">
        <v>97193.372272363995</v>
      </c>
      <c r="T27" s="797"/>
      <c r="U27" s="23"/>
    </row>
    <row r="28" spans="2:21" ht="15" customHeight="1">
      <c r="B28" s="177"/>
      <c r="C28" s="1634" t="s">
        <v>781</v>
      </c>
      <c r="D28" s="193">
        <v>3.2027517059999999</v>
      </c>
      <c r="E28" s="193">
        <v>7.6345655999999998E-2</v>
      </c>
      <c r="F28" s="193">
        <v>1.1215222250000001</v>
      </c>
      <c r="G28" s="193">
        <v>1.4570100429999999</v>
      </c>
      <c r="H28" s="193">
        <v>4.1921312510000002</v>
      </c>
      <c r="I28" s="193">
        <v>4.0898340539999998</v>
      </c>
      <c r="J28" s="193">
        <v>73.954049194000007</v>
      </c>
      <c r="K28" s="193">
        <v>74.153603891000003</v>
      </c>
      <c r="L28" s="193">
        <v>73.717179787999996</v>
      </c>
      <c r="M28" s="193">
        <v>73.855830456999996</v>
      </c>
      <c r="N28" s="193">
        <v>70.948514261</v>
      </c>
      <c r="O28" s="193">
        <v>70.847194767999994</v>
      </c>
      <c r="P28" s="193">
        <v>70.724124168000003</v>
      </c>
      <c r="Q28" s="193">
        <v>0.82691591399999997</v>
      </c>
      <c r="R28" s="193">
        <v>0.309586323</v>
      </c>
      <c r="S28" s="193">
        <v>0.28881926800000002</v>
      </c>
      <c r="T28" s="797"/>
      <c r="U28" s="23"/>
    </row>
    <row r="29" spans="2:21" ht="15" customHeight="1">
      <c r="B29" s="177" t="s">
        <v>82</v>
      </c>
      <c r="C29" s="1634" t="s">
        <v>624</v>
      </c>
      <c r="D29" s="193">
        <v>13990.441974048999</v>
      </c>
      <c r="E29" s="193">
        <v>14893.251088043</v>
      </c>
      <c r="F29" s="193">
        <v>16876.958019027999</v>
      </c>
      <c r="G29" s="193">
        <v>16974.728083596001</v>
      </c>
      <c r="H29" s="193">
        <v>17115.325579339002</v>
      </c>
      <c r="I29" s="193">
        <v>17118.090599569001</v>
      </c>
      <c r="J29" s="193">
        <v>17021.642284999001</v>
      </c>
      <c r="K29" s="193">
        <v>17197.430657739002</v>
      </c>
      <c r="L29" s="193">
        <v>17331.314607487999</v>
      </c>
      <c r="M29" s="193">
        <v>17410.883091175001</v>
      </c>
      <c r="N29" s="193">
        <v>17533.30403979</v>
      </c>
      <c r="O29" s="193">
        <v>17450.947850830999</v>
      </c>
      <c r="P29" s="193">
        <v>17445.048777475</v>
      </c>
      <c r="Q29" s="193">
        <v>17654.877175456</v>
      </c>
      <c r="R29" s="193">
        <v>17914.208143225002</v>
      </c>
      <c r="S29" s="193">
        <v>17963.663738063002</v>
      </c>
      <c r="T29" s="797"/>
      <c r="U29" s="23"/>
    </row>
    <row r="30" spans="2:21" ht="15" customHeight="1">
      <c r="B30" s="177"/>
      <c r="C30" s="1634" t="s">
        <v>781</v>
      </c>
      <c r="D30" s="193">
        <v>211.210172572</v>
      </c>
      <c r="E30" s="193">
        <v>257.99045660600001</v>
      </c>
      <c r="F30" s="193">
        <v>228.11035196099999</v>
      </c>
      <c r="G30" s="193">
        <v>242.96021824900001</v>
      </c>
      <c r="H30" s="193">
        <v>254.94917942699999</v>
      </c>
      <c r="I30" s="193">
        <v>237.39842183100001</v>
      </c>
      <c r="J30" s="193">
        <v>237.45809545399999</v>
      </c>
      <c r="K30" s="193">
        <v>247.36713900800001</v>
      </c>
      <c r="L30" s="193">
        <v>227.151600817</v>
      </c>
      <c r="M30" s="193">
        <v>217.07599442399999</v>
      </c>
      <c r="N30" s="193">
        <v>207.772515556</v>
      </c>
      <c r="O30" s="193">
        <v>213.11364215500001</v>
      </c>
      <c r="P30" s="193">
        <v>217.72187923000001</v>
      </c>
      <c r="Q30" s="193">
        <v>250.90811978100001</v>
      </c>
      <c r="R30" s="193">
        <v>247.36959951099999</v>
      </c>
      <c r="S30" s="193">
        <v>259.86781155699998</v>
      </c>
      <c r="T30" s="797"/>
      <c r="U30" s="23"/>
    </row>
    <row r="31" spans="2:21" ht="15" customHeight="1">
      <c r="B31" s="177" t="s">
        <v>83</v>
      </c>
      <c r="C31" s="1634" t="s">
        <v>625</v>
      </c>
      <c r="D31" s="193">
        <v>28513.088387738</v>
      </c>
      <c r="E31" s="193">
        <v>31521.680111925001</v>
      </c>
      <c r="F31" s="193">
        <v>37410.078893053003</v>
      </c>
      <c r="G31" s="193">
        <v>37127.629737927004</v>
      </c>
      <c r="H31" s="193">
        <v>37486.988495168</v>
      </c>
      <c r="I31" s="193">
        <v>37983.902800778</v>
      </c>
      <c r="J31" s="193">
        <v>38455.485163874</v>
      </c>
      <c r="K31" s="193">
        <v>39084.334467995002</v>
      </c>
      <c r="L31" s="193">
        <v>39546.66560706</v>
      </c>
      <c r="M31" s="193">
        <v>39846.897805604</v>
      </c>
      <c r="N31" s="193">
        <v>39758.393438407998</v>
      </c>
      <c r="O31" s="193">
        <v>40811.339220652997</v>
      </c>
      <c r="P31" s="193">
        <v>41182.266926415999</v>
      </c>
      <c r="Q31" s="193">
        <v>42707.531921715003</v>
      </c>
      <c r="R31" s="193">
        <v>46674.970510760002</v>
      </c>
      <c r="S31" s="193">
        <v>46580.049573356002</v>
      </c>
      <c r="T31" s="797"/>
      <c r="U31" s="23"/>
    </row>
    <row r="32" spans="2:21" ht="15" customHeight="1">
      <c r="B32" s="177"/>
      <c r="C32" s="1634" t="s">
        <v>781</v>
      </c>
      <c r="D32" s="193">
        <v>171.064188153</v>
      </c>
      <c r="E32" s="193">
        <v>234.34216997999999</v>
      </c>
      <c r="F32" s="193">
        <v>455.56627905599998</v>
      </c>
      <c r="G32" s="193">
        <v>331.20189553500001</v>
      </c>
      <c r="H32" s="193">
        <v>344.76973500700001</v>
      </c>
      <c r="I32" s="193">
        <v>349.66064614999999</v>
      </c>
      <c r="J32" s="193">
        <v>353.22406502000001</v>
      </c>
      <c r="K32" s="193">
        <v>377.81780510999999</v>
      </c>
      <c r="L32" s="193">
        <v>366.01929406199997</v>
      </c>
      <c r="M32" s="193">
        <v>390.63603119599998</v>
      </c>
      <c r="N32" s="193">
        <v>383.90476036500002</v>
      </c>
      <c r="O32" s="193">
        <v>379.65942427900001</v>
      </c>
      <c r="P32" s="193">
        <v>388.67319157700001</v>
      </c>
      <c r="Q32" s="193">
        <v>394.12779096000003</v>
      </c>
      <c r="R32" s="193">
        <v>387.98993995299998</v>
      </c>
      <c r="S32" s="193">
        <v>439.21794498200001</v>
      </c>
      <c r="T32" s="797"/>
      <c r="U32" s="23"/>
    </row>
    <row r="33" spans="2:54" ht="24.2" customHeight="1">
      <c r="B33" s="177" t="s">
        <v>84</v>
      </c>
      <c r="C33" s="1634" t="s">
        <v>626</v>
      </c>
      <c r="D33" s="193">
        <v>95690.882713953994</v>
      </c>
      <c r="E33" s="193">
        <v>114668.75736888099</v>
      </c>
      <c r="F33" s="193">
        <v>158562.63882329999</v>
      </c>
      <c r="G33" s="193">
        <v>157574.78339269801</v>
      </c>
      <c r="H33" s="193">
        <v>159756.02525050999</v>
      </c>
      <c r="I33" s="193">
        <v>149488.802853548</v>
      </c>
      <c r="J33" s="193">
        <v>146599.218856883</v>
      </c>
      <c r="K33" s="193">
        <v>151334.253056496</v>
      </c>
      <c r="L33" s="193">
        <v>156933.85575913501</v>
      </c>
      <c r="M33" s="193">
        <v>156088.730198217</v>
      </c>
      <c r="N33" s="193">
        <v>159587.23117931499</v>
      </c>
      <c r="O33" s="193">
        <v>163870.553824526</v>
      </c>
      <c r="P33" s="193">
        <v>167962.85287380501</v>
      </c>
      <c r="Q33" s="193">
        <v>172187.257935987</v>
      </c>
      <c r="R33" s="193">
        <v>176905.544183777</v>
      </c>
      <c r="S33" s="193">
        <v>174655.79363781499</v>
      </c>
      <c r="T33" s="797"/>
      <c r="U33" s="23"/>
    </row>
    <row r="34" spans="2:54" ht="15" customHeight="1">
      <c r="B34" s="177"/>
      <c r="C34" s="1634" t="s">
        <v>781</v>
      </c>
      <c r="D34" s="193">
        <v>2253.2661875660001</v>
      </c>
      <c r="E34" s="193">
        <v>2399.2412638579999</v>
      </c>
      <c r="F34" s="193">
        <v>3137.2584060079998</v>
      </c>
      <c r="G34" s="193">
        <v>3478.0065795260002</v>
      </c>
      <c r="H34" s="193">
        <v>3560.0544343649999</v>
      </c>
      <c r="I34" s="193">
        <v>3353.1783497410001</v>
      </c>
      <c r="J34" s="193">
        <v>3213.2063039579998</v>
      </c>
      <c r="K34" s="193">
        <v>3291.8219500609998</v>
      </c>
      <c r="L34" s="193">
        <v>3065.3109261260001</v>
      </c>
      <c r="M34" s="193">
        <v>3136.6159612780002</v>
      </c>
      <c r="N34" s="193">
        <v>3095.948965474</v>
      </c>
      <c r="O34" s="193">
        <v>3105.711422119</v>
      </c>
      <c r="P34" s="193">
        <v>3158.1454125509999</v>
      </c>
      <c r="Q34" s="193">
        <v>3388.2773929079999</v>
      </c>
      <c r="R34" s="193">
        <v>2940.2508491089998</v>
      </c>
      <c r="S34" s="193">
        <v>4786.4268768669999</v>
      </c>
      <c r="T34" s="797"/>
      <c r="U34" s="23"/>
      <c r="BB34" s="1">
        <v>17786.667000000001</v>
      </c>
    </row>
    <row r="35" spans="2:54" ht="24.2" customHeight="1">
      <c r="B35" s="177" t="s">
        <v>85</v>
      </c>
      <c r="C35" s="1634" t="s">
        <v>627</v>
      </c>
      <c r="D35" s="193">
        <v>3871.5072417410001</v>
      </c>
      <c r="E35" s="193">
        <v>3984.9411675910001</v>
      </c>
      <c r="F35" s="193">
        <v>4001.6227065809999</v>
      </c>
      <c r="G35" s="193">
        <v>3941.5809682029999</v>
      </c>
      <c r="H35" s="193">
        <v>3902.6684291679999</v>
      </c>
      <c r="I35" s="193">
        <v>3892.1459921599999</v>
      </c>
      <c r="J35" s="193">
        <v>3807.5264097700001</v>
      </c>
      <c r="K35" s="193">
        <v>3765.2527157200002</v>
      </c>
      <c r="L35" s="193">
        <v>3779.2105395059998</v>
      </c>
      <c r="M35" s="193">
        <v>3734.3287070299998</v>
      </c>
      <c r="N35" s="193">
        <v>3721.58679884</v>
      </c>
      <c r="O35" s="193">
        <v>3765.4378635849998</v>
      </c>
      <c r="P35" s="193">
        <v>3695.969568039</v>
      </c>
      <c r="Q35" s="193">
        <v>3635.5726119209999</v>
      </c>
      <c r="R35" s="193">
        <v>3633.0621895919999</v>
      </c>
      <c r="S35" s="193">
        <v>3585.1988507719998</v>
      </c>
      <c r="T35" s="797"/>
      <c r="U35" s="23"/>
    </row>
    <row r="36" spans="2:54" ht="15" customHeight="1">
      <c r="B36" s="177"/>
      <c r="C36" s="1634" t="s">
        <v>781</v>
      </c>
      <c r="D36" s="193">
        <v>79.580080944000002</v>
      </c>
      <c r="E36" s="193">
        <v>95.171941795999999</v>
      </c>
      <c r="F36" s="193">
        <v>109.051956516</v>
      </c>
      <c r="G36" s="193">
        <v>131.13875752800001</v>
      </c>
      <c r="H36" s="193">
        <v>132.96264048500001</v>
      </c>
      <c r="I36" s="193">
        <v>137.59703892300001</v>
      </c>
      <c r="J36" s="877">
        <v>136.712883852</v>
      </c>
      <c r="K36" s="877">
        <v>135.106670673</v>
      </c>
      <c r="L36" s="877">
        <v>129.22293994099999</v>
      </c>
      <c r="M36" s="877">
        <v>131.98964752399999</v>
      </c>
      <c r="N36" s="877">
        <v>129.77745803799999</v>
      </c>
      <c r="O36" s="877">
        <v>137.14944880300001</v>
      </c>
      <c r="P36" s="877">
        <v>119.323306667</v>
      </c>
      <c r="Q36" s="877">
        <v>114.011749614</v>
      </c>
      <c r="R36" s="877">
        <v>101.598193618</v>
      </c>
      <c r="S36" s="877">
        <v>107.008940791</v>
      </c>
      <c r="T36" s="797"/>
      <c r="U36" s="23"/>
    </row>
    <row r="37" spans="2:54" ht="24.2" customHeight="1">
      <c r="B37" s="177" t="s">
        <v>86</v>
      </c>
      <c r="C37" s="1634" t="s">
        <v>628</v>
      </c>
      <c r="D37" s="193">
        <v>365.35416997700003</v>
      </c>
      <c r="E37" s="193">
        <v>21.736470986</v>
      </c>
      <c r="F37" s="193">
        <v>18.030403464999999</v>
      </c>
      <c r="G37" s="193">
        <v>17.593473171999999</v>
      </c>
      <c r="H37" s="232">
        <v>17.066162383999998</v>
      </c>
      <c r="I37" s="232">
        <v>16.932555873999998</v>
      </c>
      <c r="J37" s="232">
        <v>14.517531925</v>
      </c>
      <c r="K37" s="232">
        <v>13.551361701999999</v>
      </c>
      <c r="L37" s="232">
        <v>13.262238753</v>
      </c>
      <c r="M37" s="232">
        <v>12.361299753000001</v>
      </c>
      <c r="N37" s="232">
        <v>12.109846452999999</v>
      </c>
      <c r="O37" s="232">
        <v>261.31057200499998</v>
      </c>
      <c r="P37" s="232">
        <v>270.34719593099999</v>
      </c>
      <c r="Q37" s="232">
        <v>11.387124825000001</v>
      </c>
      <c r="R37" s="232">
        <v>11.013770787</v>
      </c>
      <c r="S37" s="232">
        <v>10.863221727000001</v>
      </c>
      <c r="T37" s="797"/>
      <c r="U37" s="23"/>
    </row>
    <row r="38" spans="2:54" ht="15" customHeight="1">
      <c r="B38" s="177"/>
      <c r="C38" s="1634" t="s">
        <v>781</v>
      </c>
      <c r="D38" s="193">
        <v>0</v>
      </c>
      <c r="E38" s="193">
        <v>0</v>
      </c>
      <c r="F38" s="877">
        <v>0.15025232899999999</v>
      </c>
      <c r="G38" s="877">
        <v>0.14825232899999999</v>
      </c>
      <c r="H38" s="877">
        <v>0</v>
      </c>
      <c r="I38" s="877">
        <v>1.8406995999999998E-2</v>
      </c>
      <c r="J38" s="193">
        <v>0.40221180400000001</v>
      </c>
      <c r="K38" s="193">
        <v>0.396090518</v>
      </c>
      <c r="L38" s="193">
        <v>0.39669521600000002</v>
      </c>
      <c r="M38" s="193">
        <v>0.49239075799999998</v>
      </c>
      <c r="N38" s="193">
        <v>0.38653889499999999</v>
      </c>
      <c r="O38" s="193">
        <v>0.38717312500000001</v>
      </c>
      <c r="P38" s="193">
        <v>0.49361781500000002</v>
      </c>
      <c r="Q38" s="193">
        <v>0.67089339599999998</v>
      </c>
      <c r="R38" s="193">
        <v>0.66503670800000003</v>
      </c>
      <c r="S38" s="193">
        <v>0.66114649800000003</v>
      </c>
      <c r="T38" s="797"/>
      <c r="U38" s="23"/>
    </row>
    <row r="39" spans="2:54" ht="24">
      <c r="B39" s="177" t="s">
        <v>87</v>
      </c>
      <c r="C39" s="1431" t="s">
        <v>629</v>
      </c>
      <c r="D39" s="193">
        <v>715.66030741899999</v>
      </c>
      <c r="E39" s="193">
        <v>0</v>
      </c>
      <c r="F39" s="193">
        <v>0</v>
      </c>
      <c r="G39" s="193">
        <v>0</v>
      </c>
      <c r="H39" s="193">
        <v>0</v>
      </c>
      <c r="I39" s="193">
        <v>0</v>
      </c>
      <c r="J39" s="193">
        <v>0</v>
      </c>
      <c r="K39" s="193">
        <v>0</v>
      </c>
      <c r="L39" s="193">
        <v>0</v>
      </c>
      <c r="M39" s="193">
        <v>0</v>
      </c>
      <c r="N39" s="193">
        <v>0</v>
      </c>
      <c r="O39" s="193">
        <v>0</v>
      </c>
      <c r="P39" s="193">
        <v>0</v>
      </c>
      <c r="Q39" s="193">
        <v>0</v>
      </c>
      <c r="R39" s="193">
        <v>0</v>
      </c>
      <c r="S39" s="193">
        <v>0</v>
      </c>
      <c r="T39" s="797"/>
      <c r="U39" s="23"/>
    </row>
    <row r="40" spans="2:54" ht="15" customHeight="1">
      <c r="B40" s="177"/>
      <c r="C40" s="1634" t="s">
        <v>781</v>
      </c>
      <c r="D40" s="193">
        <v>95.551486007999998</v>
      </c>
      <c r="E40" s="193">
        <v>0</v>
      </c>
      <c r="F40" s="193">
        <v>0</v>
      </c>
      <c r="G40" s="193">
        <v>0</v>
      </c>
      <c r="H40" s="193">
        <v>0</v>
      </c>
      <c r="I40" s="193">
        <v>0</v>
      </c>
      <c r="J40" s="193">
        <v>0</v>
      </c>
      <c r="K40" s="193">
        <v>0</v>
      </c>
      <c r="L40" s="193">
        <v>0</v>
      </c>
      <c r="M40" s="193">
        <v>0</v>
      </c>
      <c r="N40" s="193">
        <v>0</v>
      </c>
      <c r="O40" s="193">
        <v>0</v>
      </c>
      <c r="P40" s="193">
        <v>0</v>
      </c>
      <c r="Q40" s="193">
        <v>0</v>
      </c>
      <c r="R40" s="193">
        <v>0</v>
      </c>
      <c r="S40" s="193">
        <v>0</v>
      </c>
      <c r="T40" s="797"/>
    </row>
    <row r="41" spans="2:54" ht="24.2" customHeight="1">
      <c r="B41" s="1349" t="s">
        <v>803</v>
      </c>
      <c r="C41" s="1635"/>
      <c r="D41" s="193"/>
      <c r="E41" s="193"/>
      <c r="F41" s="1613"/>
      <c r="G41" s="1613"/>
      <c r="H41" s="1613"/>
      <c r="I41" s="1613"/>
      <c r="J41" s="1613"/>
      <c r="K41" s="1613"/>
      <c r="L41" s="1613"/>
      <c r="M41" s="1613"/>
      <c r="N41" s="1613"/>
      <c r="O41" s="1613"/>
      <c r="P41" s="1613"/>
      <c r="Q41" s="1613"/>
      <c r="R41" s="1613"/>
      <c r="S41" s="1613"/>
      <c r="T41" s="814"/>
    </row>
    <row r="42" spans="2:54" ht="15" customHeight="1">
      <c r="B42" s="1343" t="s">
        <v>630</v>
      </c>
      <c r="C42" s="1636"/>
      <c r="D42" s="193"/>
      <c r="E42" s="193"/>
      <c r="F42" s="193"/>
      <c r="G42" s="193"/>
      <c r="H42" s="193"/>
      <c r="I42" s="193"/>
      <c r="J42" s="193"/>
      <c r="K42" s="193"/>
      <c r="L42" s="193"/>
      <c r="M42" s="193"/>
      <c r="N42" s="193"/>
      <c r="O42" s="193"/>
      <c r="P42" s="193"/>
      <c r="Q42" s="193"/>
      <c r="R42" s="193"/>
      <c r="S42" s="193"/>
      <c r="T42" s="572"/>
    </row>
    <row r="43" spans="2:54" ht="15" customHeight="1">
      <c r="B43" s="181" t="s">
        <v>17</v>
      </c>
      <c r="C43" s="1634" t="s">
        <v>631</v>
      </c>
      <c r="D43" s="193">
        <v>544004.40341005696</v>
      </c>
      <c r="E43" s="193">
        <v>586568.41837388102</v>
      </c>
      <c r="F43" s="193">
        <v>659766.104427082</v>
      </c>
      <c r="G43" s="193">
        <v>664035.45434931398</v>
      </c>
      <c r="H43" s="193">
        <v>668307.31229511404</v>
      </c>
      <c r="I43" s="193">
        <v>637903.49927253497</v>
      </c>
      <c r="J43" s="193">
        <v>683263.470410501</v>
      </c>
      <c r="K43" s="193">
        <v>689624.29530414904</v>
      </c>
      <c r="L43" s="193">
        <v>697265.97666275501</v>
      </c>
      <c r="M43" s="193">
        <v>704365.40544491506</v>
      </c>
      <c r="N43" s="193">
        <v>707447.81313542905</v>
      </c>
      <c r="O43" s="193">
        <v>709139.77748743305</v>
      </c>
      <c r="P43" s="193">
        <v>715841.76257276896</v>
      </c>
      <c r="Q43" s="193">
        <v>718944.63732248906</v>
      </c>
      <c r="R43" s="193">
        <v>723582.01472689596</v>
      </c>
      <c r="S43" s="193">
        <v>732804.99857772805</v>
      </c>
      <c r="T43" s="797"/>
    </row>
    <row r="44" spans="2:54" ht="15" customHeight="1">
      <c r="B44" s="177"/>
      <c r="C44" s="1634" t="s">
        <v>781</v>
      </c>
      <c r="D44" s="193">
        <v>12163.842620906</v>
      </c>
      <c r="E44" s="193">
        <v>11831.417161055</v>
      </c>
      <c r="F44" s="193">
        <v>15381.520441385001</v>
      </c>
      <c r="G44" s="193">
        <v>16355.100934481001</v>
      </c>
      <c r="H44" s="193">
        <v>16654.073843381</v>
      </c>
      <c r="I44" s="193">
        <v>14870.479397583</v>
      </c>
      <c r="J44" s="193">
        <v>16815.515657960001</v>
      </c>
      <c r="K44" s="193">
        <v>16961.029021227001</v>
      </c>
      <c r="L44" s="193">
        <v>16709.29675686</v>
      </c>
      <c r="M44" s="193">
        <v>17214.576932247001</v>
      </c>
      <c r="N44" s="193">
        <v>17209.799839004001</v>
      </c>
      <c r="O44" s="193">
        <v>17300.343486584999</v>
      </c>
      <c r="P44" s="193">
        <v>17950.59181595</v>
      </c>
      <c r="Q44" s="193">
        <v>18848.339617365</v>
      </c>
      <c r="R44" s="193">
        <v>18529.687619169999</v>
      </c>
      <c r="S44" s="193">
        <v>20396.788466267</v>
      </c>
      <c r="T44" s="797"/>
    </row>
    <row r="45" spans="2:54" ht="15" customHeight="1">
      <c r="B45" s="181" t="s">
        <v>17</v>
      </c>
      <c r="C45" s="1634" t="s">
        <v>632</v>
      </c>
      <c r="D45" s="193">
        <v>26099.888217383999</v>
      </c>
      <c r="E45" s="193">
        <v>27944.881824815999</v>
      </c>
      <c r="F45" s="193">
        <v>29551.541088071001</v>
      </c>
      <c r="G45" s="193">
        <v>29517.962455667999</v>
      </c>
      <c r="H45" s="193">
        <v>29497.239334385999</v>
      </c>
      <c r="I45" s="193">
        <v>29630.004071171999</v>
      </c>
      <c r="J45" s="193">
        <v>29714.207100276999</v>
      </c>
      <c r="K45" s="193">
        <v>29995.386857546</v>
      </c>
      <c r="L45" s="193">
        <v>30316.180329889001</v>
      </c>
      <c r="M45" s="193">
        <v>30610.747846175</v>
      </c>
      <c r="N45" s="193">
        <v>30666.410546709001</v>
      </c>
      <c r="O45" s="193">
        <v>30821.309160082001</v>
      </c>
      <c r="P45" s="193">
        <v>31018.497584262001</v>
      </c>
      <c r="Q45" s="193">
        <v>31170.602295552999</v>
      </c>
      <c r="R45" s="193">
        <v>31468.068029147998</v>
      </c>
      <c r="S45" s="193">
        <v>31895.220095601999</v>
      </c>
      <c r="T45" s="797"/>
    </row>
    <row r="46" spans="2:54" ht="15" customHeight="1">
      <c r="B46" s="177"/>
      <c r="C46" s="1634" t="s">
        <v>781</v>
      </c>
      <c r="D46" s="193">
        <v>529.20865651099996</v>
      </c>
      <c r="E46" s="193">
        <v>542.26344476899999</v>
      </c>
      <c r="F46" s="193">
        <v>710.45874213699994</v>
      </c>
      <c r="G46" s="193">
        <v>761.46599001300001</v>
      </c>
      <c r="H46" s="193">
        <v>769.82508599200003</v>
      </c>
      <c r="I46" s="193">
        <v>776.766988158</v>
      </c>
      <c r="J46" s="193">
        <v>823.81607205600005</v>
      </c>
      <c r="K46" s="193">
        <v>832.31556151899997</v>
      </c>
      <c r="L46" s="193">
        <v>794.75672462299997</v>
      </c>
      <c r="M46" s="193">
        <v>814.38280832400005</v>
      </c>
      <c r="N46" s="193">
        <v>789.57779195299997</v>
      </c>
      <c r="O46" s="193">
        <v>795.060761243</v>
      </c>
      <c r="P46" s="193">
        <v>809.50059610100004</v>
      </c>
      <c r="Q46" s="193">
        <v>864.56859846600003</v>
      </c>
      <c r="R46" s="193">
        <v>844.32701366200001</v>
      </c>
      <c r="S46" s="193">
        <v>980.46458088700001</v>
      </c>
      <c r="T46" s="797"/>
    </row>
    <row r="47" spans="2:54" ht="15" customHeight="1">
      <c r="B47" s="181" t="s">
        <v>17</v>
      </c>
      <c r="C47" s="1634" t="s">
        <v>633</v>
      </c>
      <c r="D47" s="193">
        <v>20771.027231197</v>
      </c>
      <c r="E47" s="193">
        <v>20994.756861326001</v>
      </c>
      <c r="F47" s="193">
        <v>22475.890473017</v>
      </c>
      <c r="G47" s="193">
        <v>22761.863885801999</v>
      </c>
      <c r="H47" s="193">
        <v>22977.196895749999</v>
      </c>
      <c r="I47" s="193">
        <v>70113.807600365006</v>
      </c>
      <c r="J47" s="1106">
        <v>27984.611875497001</v>
      </c>
      <c r="K47" s="193">
        <v>28030.493873222</v>
      </c>
      <c r="L47" s="193">
        <v>28205.474857384001</v>
      </c>
      <c r="M47" s="193">
        <v>28291.570512462</v>
      </c>
      <c r="N47" s="193">
        <v>28410.130379943999</v>
      </c>
      <c r="O47" s="193">
        <v>28532.117593937</v>
      </c>
      <c r="P47" s="193">
        <v>28635.856081791</v>
      </c>
      <c r="Q47" s="193">
        <v>28805.322728594001</v>
      </c>
      <c r="R47" s="193">
        <v>28897.773706356998</v>
      </c>
      <c r="S47" s="193">
        <v>28964.533497517001</v>
      </c>
      <c r="T47" s="797"/>
    </row>
    <row r="48" spans="2:54" ht="15" customHeight="1">
      <c r="B48" s="177"/>
      <c r="C48" s="1634" t="s">
        <v>781</v>
      </c>
      <c r="D48" s="193">
        <v>943.506661119</v>
      </c>
      <c r="E48" s="193">
        <v>1004.842408408</v>
      </c>
      <c r="F48" s="193">
        <v>935.38900838500001</v>
      </c>
      <c r="G48" s="193">
        <v>987.11602197499997</v>
      </c>
      <c r="H48" s="193">
        <v>1004.841825653</v>
      </c>
      <c r="I48" s="193">
        <v>2737.141529131</v>
      </c>
      <c r="J48" s="193">
        <v>1487.083648223</v>
      </c>
      <c r="K48" s="193">
        <v>1333.837538021</v>
      </c>
      <c r="L48" s="193">
        <v>1285.6168624249999</v>
      </c>
      <c r="M48" s="193">
        <v>1260.5804492330001</v>
      </c>
      <c r="N48" s="193">
        <v>1239.2040515159999</v>
      </c>
      <c r="O48" s="193">
        <v>1244.408500234</v>
      </c>
      <c r="P48" s="193">
        <v>1187.9668359130001</v>
      </c>
      <c r="Q48" s="193">
        <v>1168.8265663449999</v>
      </c>
      <c r="R48" s="193">
        <v>1087.469936981</v>
      </c>
      <c r="S48" s="193">
        <v>1153.425403533</v>
      </c>
      <c r="T48" s="797"/>
    </row>
    <row r="49" spans="2:26" ht="15" customHeight="1">
      <c r="B49" s="181" t="s">
        <v>17</v>
      </c>
      <c r="C49" s="1634" t="s">
        <v>634</v>
      </c>
      <c r="D49" s="193">
        <v>99101.000490314007</v>
      </c>
      <c r="E49" s="193">
        <v>115954.524558793</v>
      </c>
      <c r="F49" s="193">
        <v>131419.36622208401</v>
      </c>
      <c r="G49" s="193">
        <v>132259.057339286</v>
      </c>
      <c r="H49" s="193">
        <v>133419.639531664</v>
      </c>
      <c r="I49" s="193">
        <v>134794.049378803</v>
      </c>
      <c r="J49" s="193">
        <v>135875.153778234</v>
      </c>
      <c r="K49" s="193">
        <v>135736.477004204</v>
      </c>
      <c r="L49" s="193">
        <v>133190.97018803901</v>
      </c>
      <c r="M49" s="193">
        <v>135550.27266696299</v>
      </c>
      <c r="N49" s="193">
        <v>135747.33680662001</v>
      </c>
      <c r="O49" s="193">
        <v>137812.30161825701</v>
      </c>
      <c r="P49" s="193">
        <v>139799.86761826399</v>
      </c>
      <c r="Q49" s="193">
        <v>142442.030850849</v>
      </c>
      <c r="R49" s="193">
        <v>142092.196864389</v>
      </c>
      <c r="S49" s="193">
        <v>141535.47542605901</v>
      </c>
      <c r="T49" s="797"/>
    </row>
    <row r="50" spans="2:26" ht="15" customHeight="1">
      <c r="B50" s="177"/>
      <c r="C50" s="1634" t="s">
        <v>781</v>
      </c>
      <c r="D50" s="193">
        <v>1973.309295991</v>
      </c>
      <c r="E50" s="193">
        <v>1756.0057694990001</v>
      </c>
      <c r="F50" s="193">
        <v>2593.8781104149998</v>
      </c>
      <c r="G50" s="193">
        <v>2653.0111846700001</v>
      </c>
      <c r="H50" s="193">
        <v>2676.0167360370001</v>
      </c>
      <c r="I50" s="193">
        <v>2781.1692329890002</v>
      </c>
      <c r="J50" s="193">
        <v>2917.1739512730001</v>
      </c>
      <c r="K50" s="193">
        <v>3084.6128804179998</v>
      </c>
      <c r="L50" s="193">
        <v>3040.7751700580002</v>
      </c>
      <c r="M50" s="193">
        <v>3132.9494673700001</v>
      </c>
      <c r="N50" s="193">
        <v>3141.188807642</v>
      </c>
      <c r="O50" s="193">
        <v>3189.4999211069999</v>
      </c>
      <c r="P50" s="193">
        <v>3193.6688992220002</v>
      </c>
      <c r="Q50" s="193">
        <v>3211.068369698</v>
      </c>
      <c r="R50" s="193">
        <v>3190.7804766059999</v>
      </c>
      <c r="S50" s="193">
        <v>3166.755889304</v>
      </c>
      <c r="T50" s="797"/>
    </row>
    <row r="51" spans="2:26" ht="28.5" customHeight="1">
      <c r="B51" s="181" t="s">
        <v>17</v>
      </c>
      <c r="C51" s="1634" t="s">
        <v>635</v>
      </c>
      <c r="D51" s="193">
        <v>694728.53881211299</v>
      </c>
      <c r="E51" s="193">
        <v>773016.82578175596</v>
      </c>
      <c r="F51" s="193">
        <v>820985.12464504503</v>
      </c>
      <c r="G51" s="193">
        <v>821923.20065306197</v>
      </c>
      <c r="H51" s="193">
        <v>825603.96197892295</v>
      </c>
      <c r="I51" s="193">
        <v>834120.156444725</v>
      </c>
      <c r="J51" s="193">
        <v>836913.55915331806</v>
      </c>
      <c r="K51" s="193">
        <v>843698.54119883699</v>
      </c>
      <c r="L51" s="193">
        <v>852573.775501656</v>
      </c>
      <c r="M51" s="193">
        <v>862416.32204553601</v>
      </c>
      <c r="N51" s="193">
        <v>873121.83562121296</v>
      </c>
      <c r="O51" s="193">
        <v>883510.50792428595</v>
      </c>
      <c r="P51" s="193">
        <v>893586.33793351497</v>
      </c>
      <c r="Q51" s="193">
        <v>902327.03872105398</v>
      </c>
      <c r="R51" s="193">
        <v>910853.44059080002</v>
      </c>
      <c r="S51" s="193">
        <v>911195.42391228804</v>
      </c>
      <c r="T51" s="797"/>
    </row>
    <row r="52" spans="2:26" ht="15" customHeight="1">
      <c r="B52" s="177"/>
      <c r="C52" s="1634" t="s">
        <v>781</v>
      </c>
      <c r="D52" s="193">
        <v>8961.4425076770003</v>
      </c>
      <c r="E52" s="193">
        <v>9726.3263120600004</v>
      </c>
      <c r="F52" s="193">
        <v>10271.008942646</v>
      </c>
      <c r="G52" s="193">
        <v>10952.512491809999</v>
      </c>
      <c r="H52" s="193">
        <v>11359.794630324001</v>
      </c>
      <c r="I52" s="193">
        <v>11430.189349116001</v>
      </c>
      <c r="J52" s="193">
        <v>12019.186197368999</v>
      </c>
      <c r="K52" s="193">
        <v>12401.591649036</v>
      </c>
      <c r="L52" s="193">
        <v>12380.750184327</v>
      </c>
      <c r="M52" s="193">
        <v>12843.861570421999</v>
      </c>
      <c r="N52" s="193">
        <v>12807.212247608</v>
      </c>
      <c r="O52" s="193">
        <v>12878.24220079</v>
      </c>
      <c r="P52" s="193">
        <v>13049.686956801999</v>
      </c>
      <c r="Q52" s="193">
        <v>13148.775317809999</v>
      </c>
      <c r="R52" s="193">
        <v>13401.539881344999</v>
      </c>
      <c r="S52" s="193">
        <v>14357.040466734001</v>
      </c>
      <c r="T52" s="797"/>
    </row>
    <row r="53" spans="2:26" ht="15" customHeight="1">
      <c r="B53" s="1347" t="s">
        <v>636</v>
      </c>
      <c r="C53" s="1637"/>
      <c r="D53" s="193">
        <v>235831.15104046199</v>
      </c>
      <c r="E53" s="193">
        <v>247851.95595600901</v>
      </c>
      <c r="F53" s="193">
        <v>269457.59862389299</v>
      </c>
      <c r="G53" s="193">
        <v>270660.07505838003</v>
      </c>
      <c r="H53" s="193">
        <v>272249.66381282301</v>
      </c>
      <c r="I53" s="193">
        <v>274280.75750372501</v>
      </c>
      <c r="J53" s="193">
        <v>275523.92703840899</v>
      </c>
      <c r="K53" s="193">
        <v>277880.253904115</v>
      </c>
      <c r="L53" s="193">
        <v>284140.09709054203</v>
      </c>
      <c r="M53" s="193">
        <v>283784.72805156797</v>
      </c>
      <c r="N53" s="193">
        <v>286169.87418579101</v>
      </c>
      <c r="O53" s="193">
        <v>291899.96649794898</v>
      </c>
      <c r="P53" s="193">
        <v>294988.82146620698</v>
      </c>
      <c r="Q53" s="193">
        <v>298039.87195825402</v>
      </c>
      <c r="R53" s="193">
        <v>301831.51120868401</v>
      </c>
      <c r="S53" s="193">
        <v>296134.90472101199</v>
      </c>
      <c r="T53" s="797"/>
    </row>
    <row r="54" spans="2:26" s="48" customFormat="1" ht="15" customHeight="1" thickBot="1">
      <c r="B54" s="182"/>
      <c r="C54" s="573" t="s">
        <v>782</v>
      </c>
      <c r="D54" s="308">
        <v>2776.245772407</v>
      </c>
      <c r="E54" s="308">
        <v>2371.183892176</v>
      </c>
      <c r="F54" s="308">
        <v>2793.5843524299999</v>
      </c>
      <c r="G54" s="308">
        <v>2933.7948643939999</v>
      </c>
      <c r="H54" s="308">
        <v>3069.8335968040001</v>
      </c>
      <c r="I54" s="308">
        <v>3086.1506355199999</v>
      </c>
      <c r="J54" s="308">
        <v>3159.6489128600001</v>
      </c>
      <c r="K54" s="308">
        <v>3212.1275583189999</v>
      </c>
      <c r="L54" s="308">
        <v>3127.9554184170001</v>
      </c>
      <c r="M54" s="308">
        <v>2982.2787243920002</v>
      </c>
      <c r="N54" s="308">
        <v>2944.532005091</v>
      </c>
      <c r="O54" s="308">
        <v>3073.3220485040001</v>
      </c>
      <c r="P54" s="308">
        <v>3233.437168252</v>
      </c>
      <c r="Q54" s="308">
        <v>3340.6602468380001</v>
      </c>
      <c r="R54" s="308">
        <v>3482.6961675319999</v>
      </c>
      <c r="S54" s="308">
        <v>3292.9181088079999</v>
      </c>
      <c r="T54" s="800"/>
    </row>
    <row r="55" spans="2:26" ht="102" customHeight="1">
      <c r="B55" s="1344" t="s">
        <v>828</v>
      </c>
      <c r="C55" s="1345"/>
      <c r="D55" s="1345"/>
      <c r="E55" s="1345"/>
      <c r="F55" s="1345"/>
      <c r="G55" s="1345"/>
      <c r="H55" s="1345"/>
      <c r="I55" s="1345"/>
      <c r="J55" s="1345"/>
      <c r="K55" s="1345"/>
      <c r="L55" s="1345"/>
      <c r="M55" s="1345"/>
      <c r="N55" s="1345"/>
      <c r="O55" s="1345"/>
      <c r="P55" s="1345"/>
      <c r="Q55" s="1345"/>
      <c r="R55" s="1345"/>
      <c r="S55" s="1345"/>
      <c r="T55" s="1346"/>
    </row>
    <row r="56" spans="2:26" ht="22.5" customHeight="1">
      <c r="B56" s="1231" t="s">
        <v>419</v>
      </c>
      <c r="C56" s="1607"/>
      <c r="D56" s="1208">
        <v>2021</v>
      </c>
      <c r="E56" s="1208">
        <v>2022</v>
      </c>
      <c r="F56" s="1208">
        <v>2023</v>
      </c>
      <c r="G56" s="1208">
        <v>2024</v>
      </c>
      <c r="H56" s="1208"/>
      <c r="I56" s="1208"/>
      <c r="J56" s="1208"/>
      <c r="K56" s="1208"/>
      <c r="L56" s="1208"/>
      <c r="M56" s="1208"/>
      <c r="N56" s="1208"/>
      <c r="O56" s="1208"/>
      <c r="P56" s="1208"/>
      <c r="Q56" s="1208"/>
      <c r="R56" s="1208"/>
      <c r="S56" s="1132">
        <v>2025</v>
      </c>
      <c r="T56" s="853"/>
    </row>
    <row r="57" spans="2:26" ht="21" customHeight="1">
      <c r="B57" s="1231"/>
      <c r="C57" s="1607"/>
      <c r="D57" s="1430"/>
      <c r="E57" s="1208"/>
      <c r="F57" s="1208"/>
      <c r="G57" s="796" t="s">
        <v>0</v>
      </c>
      <c r="H57" s="796" t="s">
        <v>1</v>
      </c>
      <c r="I57" s="796" t="s">
        <v>2</v>
      </c>
      <c r="J57" s="796" t="s">
        <v>3</v>
      </c>
      <c r="K57" s="796" t="s">
        <v>4</v>
      </c>
      <c r="L57" s="796" t="s">
        <v>5</v>
      </c>
      <c r="M57" s="796" t="s">
        <v>6</v>
      </c>
      <c r="N57" s="796" t="s">
        <v>267</v>
      </c>
      <c r="O57" s="796" t="s">
        <v>7</v>
      </c>
      <c r="P57" s="796" t="s">
        <v>13</v>
      </c>
      <c r="Q57" s="796" t="s">
        <v>14</v>
      </c>
      <c r="R57" s="796" t="s">
        <v>15</v>
      </c>
      <c r="S57" s="796" t="s">
        <v>0</v>
      </c>
      <c r="T57" s="799"/>
    </row>
    <row r="58" spans="2:26" ht="15" customHeight="1">
      <c r="B58" s="1348" t="s">
        <v>783</v>
      </c>
      <c r="C58" s="1633"/>
      <c r="D58" s="570"/>
      <c r="E58" s="570"/>
      <c r="F58" s="570"/>
      <c r="G58" s="570"/>
      <c r="H58" s="570"/>
      <c r="I58" s="570"/>
      <c r="J58" s="570"/>
      <c r="K58" s="570"/>
      <c r="L58" s="570"/>
      <c r="M58" s="570"/>
      <c r="N58" s="570"/>
      <c r="O58" s="570"/>
      <c r="P58" s="570"/>
      <c r="Q58" s="570"/>
      <c r="R58" s="570"/>
      <c r="S58" s="570"/>
      <c r="T58" s="571"/>
    </row>
    <row r="59" spans="2:26" ht="15" customHeight="1">
      <c r="B59" s="177" t="s">
        <v>18</v>
      </c>
      <c r="C59" s="1634" t="s">
        <v>613</v>
      </c>
      <c r="D59" s="193">
        <v>32865.479674702001</v>
      </c>
      <c r="E59" s="193">
        <v>35760.042881435998</v>
      </c>
      <c r="F59" s="193">
        <v>33057.910568567997</v>
      </c>
      <c r="G59" s="193">
        <v>33469.539210613999</v>
      </c>
      <c r="H59" s="193">
        <v>33637.068528543001</v>
      </c>
      <c r="I59" s="193">
        <v>27168.308958662001</v>
      </c>
      <c r="J59" s="193">
        <v>27745.950687173001</v>
      </c>
      <c r="K59" s="193">
        <v>27790.38887735</v>
      </c>
      <c r="L59" s="193">
        <v>27976.351800513003</v>
      </c>
      <c r="M59" s="193">
        <v>28034.093283726001</v>
      </c>
      <c r="N59" s="193">
        <v>28043.101788861</v>
      </c>
      <c r="O59" s="193">
        <v>28176.117995437002</v>
      </c>
      <c r="P59" s="193">
        <v>27299.778508312</v>
      </c>
      <c r="Q59" s="193">
        <v>27260.516547202002</v>
      </c>
      <c r="R59" s="193">
        <v>27695.684226728001</v>
      </c>
      <c r="S59" s="193">
        <v>27697.918742938</v>
      </c>
      <c r="T59" s="307"/>
      <c r="U59" s="23"/>
      <c r="V59" s="23"/>
      <c r="W59" s="23"/>
      <c r="X59" s="23"/>
      <c r="Y59" s="23">
        <f>S59+S61+S63+S65+S67+S69+S71+S73+S75+S77+S79+S81+S83+S85+S87+S89+S91+S97+S99+S101+S103+S105+S107</f>
        <v>803107.74766474706</v>
      </c>
      <c r="Z59" s="23"/>
    </row>
    <row r="60" spans="2:26" ht="15" customHeight="1">
      <c r="B60" s="177"/>
      <c r="C60" s="1634" t="s">
        <v>781</v>
      </c>
      <c r="D60" s="193">
        <v>1016.3997246289999</v>
      </c>
      <c r="E60" s="193">
        <v>669.26404037999998</v>
      </c>
      <c r="F60" s="193">
        <v>814.82756147199996</v>
      </c>
      <c r="G60" s="193">
        <v>907.96886434099997</v>
      </c>
      <c r="H60" s="193">
        <v>867.41408792599998</v>
      </c>
      <c r="I60" s="193">
        <v>871.56705741499991</v>
      </c>
      <c r="J60" s="193">
        <v>928.96182035699997</v>
      </c>
      <c r="K60" s="193">
        <v>895.6014729179999</v>
      </c>
      <c r="L60" s="193">
        <v>859.98768144799999</v>
      </c>
      <c r="M60" s="193">
        <v>833.26938602600001</v>
      </c>
      <c r="N60" s="193">
        <v>870.13078398499999</v>
      </c>
      <c r="O60" s="193">
        <v>802.46483625399992</v>
      </c>
      <c r="P60" s="193">
        <v>954.49371934700002</v>
      </c>
      <c r="Q60" s="193">
        <v>967.44893364699999</v>
      </c>
      <c r="R60" s="193">
        <v>947.27469883499998</v>
      </c>
      <c r="S60" s="193">
        <v>1037.700658424</v>
      </c>
      <c r="T60" s="307"/>
      <c r="U60" s="23"/>
      <c r="V60" s="23"/>
      <c r="W60" s="23"/>
      <c r="X60" s="23"/>
      <c r="Y60" s="23">
        <f>S60+S62+S64+S66+S68+S70+S72+S74+S76+S78+S80+S82+S84+S86+S88+S90+S92+S98+S100+S102+S104+S106+S108</f>
        <v>23108.866861474999</v>
      </c>
      <c r="Z60" s="23"/>
    </row>
    <row r="61" spans="2:26" ht="15" customHeight="1">
      <c r="B61" s="177" t="s">
        <v>19</v>
      </c>
      <c r="C61" s="1634" t="s">
        <v>614</v>
      </c>
      <c r="D61" s="193">
        <v>1875.9296114919998</v>
      </c>
      <c r="E61" s="193">
        <v>2621.8418503490002</v>
      </c>
      <c r="F61" s="193">
        <v>2145.9470725159999</v>
      </c>
      <c r="G61" s="193">
        <v>1980.0463457629999</v>
      </c>
      <c r="H61" s="193">
        <v>1940.552864797</v>
      </c>
      <c r="I61" s="193">
        <v>1610.2187070130001</v>
      </c>
      <c r="J61" s="193">
        <v>1655.906291581</v>
      </c>
      <c r="K61" s="193">
        <v>1642.880348657</v>
      </c>
      <c r="L61" s="193">
        <v>1641.3411002980001</v>
      </c>
      <c r="M61" s="193">
        <v>1637.6401103369999</v>
      </c>
      <c r="N61" s="193">
        <v>1634.4575056829999</v>
      </c>
      <c r="O61" s="193">
        <v>1591.0063449260001</v>
      </c>
      <c r="P61" s="193">
        <v>1617.3139712120001</v>
      </c>
      <c r="Q61" s="193">
        <v>1621.4008464130002</v>
      </c>
      <c r="R61" s="193">
        <v>1608.6560072359998</v>
      </c>
      <c r="S61" s="193">
        <v>1578.518424418</v>
      </c>
      <c r="T61" s="307"/>
    </row>
    <row r="62" spans="2:26" ht="15" customHeight="1">
      <c r="B62" s="177"/>
      <c r="C62" s="1634" t="s">
        <v>781</v>
      </c>
      <c r="D62" s="193">
        <v>91.632703113999995</v>
      </c>
      <c r="E62" s="193">
        <v>182.952673232</v>
      </c>
      <c r="F62" s="193">
        <v>202.11146809100001</v>
      </c>
      <c r="G62" s="193">
        <v>208.726452868</v>
      </c>
      <c r="H62" s="193">
        <v>144.13513713899999</v>
      </c>
      <c r="I62" s="193">
        <v>139.97201293500001</v>
      </c>
      <c r="J62" s="193">
        <v>171.705605488</v>
      </c>
      <c r="K62" s="193">
        <v>176.41870703399999</v>
      </c>
      <c r="L62" s="193">
        <v>174.13991746000002</v>
      </c>
      <c r="M62" s="193">
        <v>176.382464562</v>
      </c>
      <c r="N62" s="193">
        <v>180.21343672099999</v>
      </c>
      <c r="O62" s="193">
        <v>177.960148355</v>
      </c>
      <c r="P62" s="193">
        <v>182.79584226599999</v>
      </c>
      <c r="Q62" s="193">
        <v>137.33506551099998</v>
      </c>
      <c r="R62" s="193">
        <v>136.03975885599999</v>
      </c>
      <c r="S62" s="193">
        <v>154.29869868399999</v>
      </c>
      <c r="T62" s="307"/>
    </row>
    <row r="63" spans="2:26" ht="15" customHeight="1">
      <c r="B63" s="177" t="s">
        <v>20</v>
      </c>
      <c r="C63" s="1634" t="s">
        <v>615</v>
      </c>
      <c r="D63" s="193">
        <v>9804.8153724940003</v>
      </c>
      <c r="E63" s="193">
        <v>15306.286820919</v>
      </c>
      <c r="F63" s="193">
        <v>16137.788527288001</v>
      </c>
      <c r="G63" s="193">
        <v>16608.130573987</v>
      </c>
      <c r="H63" s="193">
        <v>16599.21149564</v>
      </c>
      <c r="I63" s="193">
        <v>16814.124974709001</v>
      </c>
      <c r="J63" s="193">
        <v>18983.235620929998</v>
      </c>
      <c r="K63" s="193">
        <v>19781.229726229998</v>
      </c>
      <c r="L63" s="193">
        <v>19946.896427978998</v>
      </c>
      <c r="M63" s="193">
        <v>18601.490148314002</v>
      </c>
      <c r="N63" s="193">
        <v>18397.963879358998</v>
      </c>
      <c r="O63" s="193">
        <v>18515.196103453</v>
      </c>
      <c r="P63" s="193">
        <v>19802.469737653999</v>
      </c>
      <c r="Q63" s="193">
        <v>20247.659952599999</v>
      </c>
      <c r="R63" s="193">
        <v>21158.116541152001</v>
      </c>
      <c r="S63" s="193">
        <v>21520.793303456001</v>
      </c>
      <c r="T63" s="307"/>
    </row>
    <row r="64" spans="2:26" ht="15" customHeight="1">
      <c r="B64" s="180"/>
      <c r="C64" s="1634" t="s">
        <v>781</v>
      </c>
      <c r="D64" s="193">
        <v>248.97887816399998</v>
      </c>
      <c r="E64" s="193">
        <v>240.56679831699998</v>
      </c>
      <c r="F64" s="193">
        <v>235.76893176999999</v>
      </c>
      <c r="G64" s="193">
        <v>248.17670881000001</v>
      </c>
      <c r="H64" s="193">
        <v>250.91408179999999</v>
      </c>
      <c r="I64" s="193">
        <v>277.12855426100003</v>
      </c>
      <c r="J64" s="193">
        <v>1046.8168510519999</v>
      </c>
      <c r="K64" s="193">
        <v>1109.730058678</v>
      </c>
      <c r="L64" s="193">
        <v>988.58088434599995</v>
      </c>
      <c r="M64" s="193">
        <v>204.01120700000001</v>
      </c>
      <c r="N64" s="193">
        <v>182.02919086099999</v>
      </c>
      <c r="O64" s="193">
        <v>178.603063921</v>
      </c>
      <c r="P64" s="193">
        <v>178.413608036</v>
      </c>
      <c r="Q64" s="193">
        <v>173.131917902</v>
      </c>
      <c r="R64" s="193">
        <v>213.682293749</v>
      </c>
      <c r="S64" s="193">
        <v>173.058219221</v>
      </c>
      <c r="T64" s="813"/>
    </row>
    <row r="65" spans="2:20" ht="15" customHeight="1">
      <c r="B65" s="177" t="s">
        <v>22</v>
      </c>
      <c r="C65" s="1634" t="s">
        <v>616</v>
      </c>
      <c r="D65" s="193">
        <v>102558.64845733601</v>
      </c>
      <c r="E65" s="193">
        <v>98215.821952315004</v>
      </c>
      <c r="F65" s="193">
        <v>97423.738047526989</v>
      </c>
      <c r="G65" s="193">
        <v>94830.854080599995</v>
      </c>
      <c r="H65" s="193">
        <v>94802.30612448699</v>
      </c>
      <c r="I65" s="193">
        <v>96642.189462359995</v>
      </c>
      <c r="J65" s="193">
        <v>102300.174438093</v>
      </c>
      <c r="K65" s="193">
        <v>102397.632441575</v>
      </c>
      <c r="L65" s="193">
        <v>103791.134542281</v>
      </c>
      <c r="M65" s="193">
        <v>104829.33314862399</v>
      </c>
      <c r="N65" s="193">
        <v>105063.05647897199</v>
      </c>
      <c r="O65" s="193">
        <v>104956.394333427</v>
      </c>
      <c r="P65" s="193">
        <v>106940.23670387499</v>
      </c>
      <c r="Q65" s="193">
        <v>109208.04755123099</v>
      </c>
      <c r="R65" s="193">
        <v>116276.925083118</v>
      </c>
      <c r="S65" s="193">
        <v>114338.53303691</v>
      </c>
      <c r="T65" s="307"/>
    </row>
    <row r="66" spans="2:20" ht="15" customHeight="1">
      <c r="B66" s="177"/>
      <c r="C66" s="1634" t="s">
        <v>781</v>
      </c>
      <c r="D66" s="193">
        <v>4250.8771785370009</v>
      </c>
      <c r="E66" s="193">
        <v>2332.9408231789998</v>
      </c>
      <c r="F66" s="193">
        <v>2039.5036446070001</v>
      </c>
      <c r="G66" s="193">
        <v>2092.4675512859999</v>
      </c>
      <c r="H66" s="193">
        <v>2075.6398482469999</v>
      </c>
      <c r="I66" s="193">
        <v>2071.2676534319999</v>
      </c>
      <c r="J66" s="193">
        <v>2281.6825429709997</v>
      </c>
      <c r="K66" s="193">
        <v>2436.1022040799999</v>
      </c>
      <c r="L66" s="193">
        <v>2460.2638355260001</v>
      </c>
      <c r="M66" s="193">
        <v>2466.6974479169999</v>
      </c>
      <c r="N66" s="193">
        <v>2463.7721651229999</v>
      </c>
      <c r="O66" s="193">
        <v>2395.5808418690003</v>
      </c>
      <c r="P66" s="193">
        <v>2448.017449214</v>
      </c>
      <c r="Q66" s="193">
        <v>2447.2781169259997</v>
      </c>
      <c r="R66" s="193">
        <v>2624.2966739050003</v>
      </c>
      <c r="S66" s="193">
        <v>2957.7207670830003</v>
      </c>
      <c r="T66" s="307"/>
    </row>
    <row r="67" spans="2:20" ht="15" customHeight="1">
      <c r="B67" s="177" t="s">
        <v>23</v>
      </c>
      <c r="C67" s="1634" t="s">
        <v>617</v>
      </c>
      <c r="D67" s="193">
        <v>13334.775866153999</v>
      </c>
      <c r="E67" s="193">
        <v>11080.409180969</v>
      </c>
      <c r="F67" s="193">
        <v>9194.6276648879993</v>
      </c>
      <c r="G67" s="193">
        <v>8993.8845890350003</v>
      </c>
      <c r="H67" s="193">
        <v>9365.3924705240006</v>
      </c>
      <c r="I67" s="193">
        <v>9786.8344969730006</v>
      </c>
      <c r="J67" s="193">
        <v>11843.393546316</v>
      </c>
      <c r="K67" s="193">
        <v>11777.418424803</v>
      </c>
      <c r="L67" s="193">
        <v>11963.333818977</v>
      </c>
      <c r="M67" s="193">
        <v>11726.389833773001</v>
      </c>
      <c r="N67" s="193">
        <v>11453.373304346</v>
      </c>
      <c r="O67" s="193">
        <v>11142.198510814</v>
      </c>
      <c r="P67" s="193">
        <v>11343.916515686</v>
      </c>
      <c r="Q67" s="193">
        <v>11532.031000027</v>
      </c>
      <c r="R67" s="193">
        <v>11504.70639709</v>
      </c>
      <c r="S67" s="193">
        <v>11442.41768379</v>
      </c>
      <c r="T67" s="307"/>
    </row>
    <row r="68" spans="2:20" ht="15" customHeight="1">
      <c r="B68" s="177"/>
      <c r="C68" s="1634" t="s">
        <v>781</v>
      </c>
      <c r="D68" s="193">
        <v>129.39794579299999</v>
      </c>
      <c r="E68" s="193">
        <v>66.607327514000005</v>
      </c>
      <c r="F68" s="193">
        <v>12.585058398999999</v>
      </c>
      <c r="G68" s="193">
        <v>15.050884288000001</v>
      </c>
      <c r="H68" s="193">
        <v>14.918352139</v>
      </c>
      <c r="I68" s="193">
        <v>10.7155377</v>
      </c>
      <c r="J68" s="193">
        <v>17.553877823000001</v>
      </c>
      <c r="K68" s="193">
        <v>127.394995769</v>
      </c>
      <c r="L68" s="193">
        <v>127.39270550400001</v>
      </c>
      <c r="M68" s="193">
        <v>239.44009352500001</v>
      </c>
      <c r="N68" s="193">
        <v>238.497724909</v>
      </c>
      <c r="O68" s="193">
        <v>237.820449311</v>
      </c>
      <c r="P68" s="193">
        <v>238.18921095500002</v>
      </c>
      <c r="Q68" s="193">
        <v>239.46161741700001</v>
      </c>
      <c r="R68" s="193">
        <v>237.590313149</v>
      </c>
      <c r="S68" s="193">
        <v>164.095534818</v>
      </c>
      <c r="T68" s="307"/>
    </row>
    <row r="69" spans="2:20" ht="15" customHeight="1">
      <c r="B69" s="177" t="s">
        <v>24</v>
      </c>
      <c r="C69" s="1634" t="s">
        <v>570</v>
      </c>
      <c r="D69" s="193">
        <v>38985.870683169996</v>
      </c>
      <c r="E69" s="193">
        <v>44281.342817725003</v>
      </c>
      <c r="F69" s="193">
        <v>38974.234104078001</v>
      </c>
      <c r="G69" s="193">
        <v>35960.584606550001</v>
      </c>
      <c r="H69" s="193">
        <v>36192.041111050996</v>
      </c>
      <c r="I69" s="193">
        <v>36679.532747284</v>
      </c>
      <c r="J69" s="193">
        <v>38380.078918412</v>
      </c>
      <c r="K69" s="193">
        <v>38742.090580541</v>
      </c>
      <c r="L69" s="193">
        <v>39423.411049636001</v>
      </c>
      <c r="M69" s="193">
        <v>40156.908116027997</v>
      </c>
      <c r="N69" s="193">
        <v>40562.966937176003</v>
      </c>
      <c r="O69" s="193">
        <v>39121.550807366999</v>
      </c>
      <c r="P69" s="193">
        <v>38978.899047494</v>
      </c>
      <c r="Q69" s="193">
        <v>38544.224188670996</v>
      </c>
      <c r="R69" s="193">
        <v>37811.467762271001</v>
      </c>
      <c r="S69" s="193">
        <v>36272.091530377002</v>
      </c>
      <c r="T69" s="307"/>
    </row>
    <row r="70" spans="2:20" ht="15" customHeight="1">
      <c r="B70" s="180"/>
      <c r="C70" s="1634" t="s">
        <v>781</v>
      </c>
      <c r="D70" s="193">
        <v>2272.2414031970002</v>
      </c>
      <c r="E70" s="193">
        <v>2012.2315267710001</v>
      </c>
      <c r="F70" s="193">
        <v>1761.765308392</v>
      </c>
      <c r="G70" s="193">
        <v>1889.3034062950001</v>
      </c>
      <c r="H70" s="193">
        <v>1938.2332115660001</v>
      </c>
      <c r="I70" s="193">
        <v>1964.662919743</v>
      </c>
      <c r="J70" s="193">
        <v>2393.951584379</v>
      </c>
      <c r="K70" s="193">
        <v>2363.5062632179997</v>
      </c>
      <c r="L70" s="193">
        <v>2340.4062205679998</v>
      </c>
      <c r="M70" s="193">
        <v>2341.6599913580003</v>
      </c>
      <c r="N70" s="193">
        <v>2366.7178979089999</v>
      </c>
      <c r="O70" s="193">
        <v>2486.246566069</v>
      </c>
      <c r="P70" s="193">
        <v>2449.5745007290002</v>
      </c>
      <c r="Q70" s="193">
        <v>2429.5882567089998</v>
      </c>
      <c r="R70" s="193">
        <v>2315.9525541809999</v>
      </c>
      <c r="S70" s="193">
        <v>2358.705610643</v>
      </c>
      <c r="T70" s="307"/>
    </row>
    <row r="71" spans="2:20" ht="15" customHeight="1">
      <c r="B71" s="177" t="s">
        <v>25</v>
      </c>
      <c r="C71" s="1634" t="s">
        <v>618</v>
      </c>
      <c r="D71" s="193">
        <v>87472.729398273004</v>
      </c>
      <c r="E71" s="193">
        <v>97104.060819470993</v>
      </c>
      <c r="F71" s="193">
        <v>94827.719854180992</v>
      </c>
      <c r="G71" s="193">
        <v>96417.732585407997</v>
      </c>
      <c r="H71" s="193">
        <v>96545.951715700008</v>
      </c>
      <c r="I71" s="193">
        <v>86781.743166123997</v>
      </c>
      <c r="J71" s="193">
        <v>88242.561411021001</v>
      </c>
      <c r="K71" s="193">
        <v>89109.336782401006</v>
      </c>
      <c r="L71" s="193">
        <v>90075.081048647</v>
      </c>
      <c r="M71" s="193">
        <v>89492.622848401006</v>
      </c>
      <c r="N71" s="193">
        <v>90022.718539958005</v>
      </c>
      <c r="O71" s="193">
        <v>89377.004223643002</v>
      </c>
      <c r="P71" s="193">
        <v>90258.032946733991</v>
      </c>
      <c r="Q71" s="193">
        <v>91754.830315965999</v>
      </c>
      <c r="R71" s="193">
        <v>91125.676567121991</v>
      </c>
      <c r="S71" s="193">
        <v>87115.995508002001</v>
      </c>
      <c r="T71" s="307"/>
    </row>
    <row r="72" spans="2:20" ht="15" customHeight="1">
      <c r="B72" s="177"/>
      <c r="C72" s="1634" t="s">
        <v>781</v>
      </c>
      <c r="D72" s="193">
        <v>3686.0221801489997</v>
      </c>
      <c r="E72" s="193">
        <v>4084.776323995</v>
      </c>
      <c r="F72" s="193">
        <v>4316.307762038</v>
      </c>
      <c r="G72" s="193">
        <v>4572.2557877660001</v>
      </c>
      <c r="H72" s="193">
        <v>4336.5086524179997</v>
      </c>
      <c r="I72" s="193">
        <v>4388.7562659499999</v>
      </c>
      <c r="J72" s="193">
        <v>5129.175626833</v>
      </c>
      <c r="K72" s="193">
        <v>5368.9187175490006</v>
      </c>
      <c r="L72" s="193">
        <v>5081.9798680820004</v>
      </c>
      <c r="M72" s="193">
        <v>5346.4486877609997</v>
      </c>
      <c r="N72" s="193">
        <v>5273.0630835729999</v>
      </c>
      <c r="O72" s="193">
        <v>5108.3010541570002</v>
      </c>
      <c r="P72" s="193">
        <v>5130.2144504429998</v>
      </c>
      <c r="Q72" s="193">
        <v>4990.9981861380002</v>
      </c>
      <c r="R72" s="193">
        <v>4935.3284210180009</v>
      </c>
      <c r="S72" s="193">
        <v>5200.2372128609995</v>
      </c>
      <c r="T72" s="797"/>
    </row>
    <row r="73" spans="2:20" s="48" customFormat="1" ht="24.2" customHeight="1">
      <c r="B73" s="177" t="s">
        <v>26</v>
      </c>
      <c r="C73" s="1634" t="s">
        <v>619</v>
      </c>
      <c r="D73" s="193">
        <v>24517.185827765999</v>
      </c>
      <c r="E73" s="193">
        <v>27827.500587062001</v>
      </c>
      <c r="F73" s="193">
        <v>21655.467637891001</v>
      </c>
      <c r="G73" s="193">
        <v>21792.634884095001</v>
      </c>
      <c r="H73" s="193">
        <v>21713.303552253001</v>
      </c>
      <c r="I73" s="193">
        <v>14022.981553818001</v>
      </c>
      <c r="J73" s="193">
        <v>16929.758129762999</v>
      </c>
      <c r="K73" s="193">
        <v>17122.766483281001</v>
      </c>
      <c r="L73" s="193">
        <v>17404.328996501001</v>
      </c>
      <c r="M73" s="193">
        <v>17086.880953111999</v>
      </c>
      <c r="N73" s="193">
        <v>17552.252878990999</v>
      </c>
      <c r="O73" s="193">
        <v>17747.678527648</v>
      </c>
      <c r="P73" s="193">
        <v>18442.424725117999</v>
      </c>
      <c r="Q73" s="193">
        <v>17783.879241436</v>
      </c>
      <c r="R73" s="193">
        <v>17840.364391915002</v>
      </c>
      <c r="S73" s="193">
        <v>17675.091694515002</v>
      </c>
      <c r="T73" s="797"/>
    </row>
    <row r="74" spans="2:20" ht="15" customHeight="1">
      <c r="B74" s="177"/>
      <c r="C74" s="1634" t="s">
        <v>781</v>
      </c>
      <c r="D74" s="193">
        <v>2064.5472658429999</v>
      </c>
      <c r="E74" s="193">
        <v>1861.5657491069999</v>
      </c>
      <c r="F74" s="193">
        <v>584.97071337399996</v>
      </c>
      <c r="G74" s="193">
        <v>569.00051154499999</v>
      </c>
      <c r="H74" s="193">
        <v>579.10075158199993</v>
      </c>
      <c r="I74" s="193">
        <v>533.79226090500003</v>
      </c>
      <c r="J74" s="193">
        <v>715.301144808</v>
      </c>
      <c r="K74" s="193">
        <v>701.94722434300002</v>
      </c>
      <c r="L74" s="193">
        <v>753.58694154399996</v>
      </c>
      <c r="M74" s="193">
        <v>744.18187417399997</v>
      </c>
      <c r="N74" s="193">
        <v>1046.7610357450001</v>
      </c>
      <c r="O74" s="193">
        <v>1074.127172517</v>
      </c>
      <c r="P74" s="193">
        <v>1025.0461823549999</v>
      </c>
      <c r="Q74" s="193">
        <v>1027.452273635</v>
      </c>
      <c r="R74" s="193">
        <v>761.38344992600003</v>
      </c>
      <c r="S74" s="193">
        <v>777.16570858900002</v>
      </c>
      <c r="T74" s="797"/>
    </row>
    <row r="75" spans="2:20" ht="24">
      <c r="B75" s="177" t="s">
        <v>27</v>
      </c>
      <c r="C75" s="1634" t="s">
        <v>620</v>
      </c>
      <c r="D75" s="193">
        <v>20014.914888030999</v>
      </c>
      <c r="E75" s="193">
        <v>21859.977750267</v>
      </c>
      <c r="F75" s="193">
        <v>22578.117496293999</v>
      </c>
      <c r="G75" s="193">
        <v>23007.216510291</v>
      </c>
      <c r="H75" s="193">
        <v>22704.882869542998</v>
      </c>
      <c r="I75" s="193">
        <v>23943.516509564</v>
      </c>
      <c r="J75" s="193">
        <v>26528.302039841998</v>
      </c>
      <c r="K75" s="193">
        <v>26201.935708175002</v>
      </c>
      <c r="L75" s="193">
        <v>27015.895259752</v>
      </c>
      <c r="M75" s="193">
        <v>26906.298063284001</v>
      </c>
      <c r="N75" s="193">
        <v>27004.605982909001</v>
      </c>
      <c r="O75" s="193">
        <v>27033.076933666001</v>
      </c>
      <c r="P75" s="193">
        <v>25911.641899073002</v>
      </c>
      <c r="Q75" s="193">
        <v>25681.686363522</v>
      </c>
      <c r="R75" s="193">
        <v>27023.897031199002</v>
      </c>
      <c r="S75" s="193">
        <v>27001.819177830999</v>
      </c>
      <c r="T75" s="797"/>
    </row>
    <row r="76" spans="2:20" ht="15" customHeight="1">
      <c r="B76" s="177"/>
      <c r="C76" s="1634" t="s">
        <v>781</v>
      </c>
      <c r="D76" s="193">
        <v>537.16482276700003</v>
      </c>
      <c r="E76" s="193">
        <v>658.23320456900001</v>
      </c>
      <c r="F76" s="193">
        <v>549.51525027100001</v>
      </c>
      <c r="G76" s="193">
        <v>708.74515922199998</v>
      </c>
      <c r="H76" s="193">
        <v>715.61548534099995</v>
      </c>
      <c r="I76" s="193">
        <v>645.56088618000001</v>
      </c>
      <c r="J76" s="193">
        <v>916.74392515900001</v>
      </c>
      <c r="K76" s="193">
        <v>952.54265800100006</v>
      </c>
      <c r="L76" s="193">
        <v>931.46282525600009</v>
      </c>
      <c r="M76" s="193">
        <v>885.72771304599996</v>
      </c>
      <c r="N76" s="193">
        <v>877.75202145899993</v>
      </c>
      <c r="O76" s="193">
        <v>837.23478438999996</v>
      </c>
      <c r="P76" s="193">
        <v>814.12727794099999</v>
      </c>
      <c r="Q76" s="193">
        <v>685.59621549200006</v>
      </c>
      <c r="R76" s="193">
        <v>618.53152018100002</v>
      </c>
      <c r="S76" s="193">
        <v>412.918008036</v>
      </c>
      <c r="T76" s="797"/>
    </row>
    <row r="77" spans="2:20" ht="15" customHeight="1">
      <c r="B77" s="177" t="s">
        <v>28</v>
      </c>
      <c r="C77" s="1634" t="s">
        <v>621</v>
      </c>
      <c r="D77" s="193">
        <v>42842.929148357995</v>
      </c>
      <c r="E77" s="193">
        <v>49509.444149982002</v>
      </c>
      <c r="F77" s="193">
        <v>53748.947552336998</v>
      </c>
      <c r="G77" s="193">
        <v>49224.978725910005</v>
      </c>
      <c r="H77" s="193">
        <v>49514.356476458001</v>
      </c>
      <c r="I77" s="193">
        <v>50455.749617547001</v>
      </c>
      <c r="J77" s="193">
        <v>53136.864359078005</v>
      </c>
      <c r="K77" s="193">
        <v>54742.729114892994</v>
      </c>
      <c r="L77" s="193">
        <v>55555.906999409002</v>
      </c>
      <c r="M77" s="193">
        <v>55642.131250143</v>
      </c>
      <c r="N77" s="193">
        <v>55555.582646463998</v>
      </c>
      <c r="O77" s="193">
        <v>55129.566254787002</v>
      </c>
      <c r="P77" s="193">
        <v>55812.406624727002</v>
      </c>
      <c r="Q77" s="193">
        <v>56310.934420902995</v>
      </c>
      <c r="R77" s="193">
        <v>57166.748809176999</v>
      </c>
      <c r="S77" s="193">
        <v>56534.675466675006</v>
      </c>
      <c r="T77" s="797"/>
    </row>
    <row r="78" spans="2:20" ht="15" customHeight="1">
      <c r="B78" s="177"/>
      <c r="C78" s="1634" t="s">
        <v>781</v>
      </c>
      <c r="D78" s="193">
        <v>191.068648422</v>
      </c>
      <c r="E78" s="193">
        <v>496.11833866699999</v>
      </c>
      <c r="F78" s="193">
        <v>256.196280462</v>
      </c>
      <c r="G78" s="193">
        <v>263.83757942900002</v>
      </c>
      <c r="H78" s="193">
        <v>377.72815665000002</v>
      </c>
      <c r="I78" s="193">
        <v>380.07725260300003</v>
      </c>
      <c r="J78" s="193">
        <v>730.52945672099997</v>
      </c>
      <c r="K78" s="193">
        <v>718.02999573700004</v>
      </c>
      <c r="L78" s="193">
        <v>725.41977578199999</v>
      </c>
      <c r="M78" s="193">
        <v>750.330112568</v>
      </c>
      <c r="N78" s="193">
        <v>776.60368940899991</v>
      </c>
      <c r="O78" s="193">
        <v>768.09274642499997</v>
      </c>
      <c r="P78" s="193">
        <v>726.45391165299998</v>
      </c>
      <c r="Q78" s="193">
        <v>726.22065914300003</v>
      </c>
      <c r="R78" s="193">
        <v>609.23519071300007</v>
      </c>
      <c r="S78" s="193">
        <v>620.399488013</v>
      </c>
      <c r="T78" s="797"/>
    </row>
    <row r="79" spans="2:20" ht="24.2" customHeight="1">
      <c r="B79" s="177" t="s">
        <v>119</v>
      </c>
      <c r="C79" s="1634" t="s">
        <v>622</v>
      </c>
      <c r="D79" s="193">
        <v>33664.373735101995</v>
      </c>
      <c r="E79" s="193">
        <v>40856.078871707003</v>
      </c>
      <c r="F79" s="193">
        <v>43365.141142434004</v>
      </c>
      <c r="G79" s="193">
        <v>41413.848582651</v>
      </c>
      <c r="H79" s="193">
        <v>41937.835043430998</v>
      </c>
      <c r="I79" s="193">
        <v>40152.784039464001</v>
      </c>
      <c r="J79" s="193">
        <v>43088.620437264995</v>
      </c>
      <c r="K79" s="193">
        <v>42906.313669337003</v>
      </c>
      <c r="L79" s="193">
        <v>43608.128627597005</v>
      </c>
      <c r="M79" s="193">
        <v>45501.807094196003</v>
      </c>
      <c r="N79" s="193">
        <v>45387.862577922002</v>
      </c>
      <c r="O79" s="193">
        <v>44620.548684408001</v>
      </c>
      <c r="P79" s="193">
        <v>45470.647738843996</v>
      </c>
      <c r="Q79" s="193">
        <v>46143.153210869998</v>
      </c>
      <c r="R79" s="193">
        <v>40754.954581458995</v>
      </c>
      <c r="S79" s="193">
        <v>45406.785724615002</v>
      </c>
      <c r="T79" s="797"/>
    </row>
    <row r="80" spans="2:20" ht="15" customHeight="1">
      <c r="B80" s="177"/>
      <c r="C80" s="1634" t="s">
        <v>781</v>
      </c>
      <c r="D80" s="193">
        <v>1202.953359204</v>
      </c>
      <c r="E80" s="193">
        <v>1044.4563357960001</v>
      </c>
      <c r="F80" s="193">
        <v>1209.7216800199999</v>
      </c>
      <c r="G80" s="193">
        <v>1213.711788931</v>
      </c>
      <c r="H80" s="193">
        <v>1302.0113548659999</v>
      </c>
      <c r="I80" s="193">
        <v>1244.370845641</v>
      </c>
      <c r="J80" s="193">
        <v>1586.4110791100002</v>
      </c>
      <c r="K80" s="193">
        <v>1542.99373369</v>
      </c>
      <c r="L80" s="193">
        <v>1552.009371975</v>
      </c>
      <c r="M80" s="193">
        <v>1486.5989677929999</v>
      </c>
      <c r="N80" s="193">
        <v>1498.4109160529999</v>
      </c>
      <c r="O80" s="193">
        <v>1481.8687658879999</v>
      </c>
      <c r="P80" s="193">
        <v>1425.6103062769998</v>
      </c>
      <c r="Q80" s="193">
        <v>1423.89033382</v>
      </c>
      <c r="R80" s="193">
        <v>1419.4305396330001</v>
      </c>
      <c r="S80" s="193">
        <v>2122.1715707090002</v>
      </c>
      <c r="T80" s="797"/>
    </row>
    <row r="81" spans="2:20" ht="24.2" customHeight="1">
      <c r="B81" s="177" t="s">
        <v>81</v>
      </c>
      <c r="C81" s="1634" t="s">
        <v>623</v>
      </c>
      <c r="D81" s="193">
        <v>2478.6225268809999</v>
      </c>
      <c r="E81" s="193">
        <v>2003.6571431990001</v>
      </c>
      <c r="F81" s="193">
        <v>1545.825191227</v>
      </c>
      <c r="G81" s="193">
        <v>1272.0910159109999</v>
      </c>
      <c r="H81" s="193">
        <v>1193.5760139629999</v>
      </c>
      <c r="I81" s="193">
        <v>1086.517642219</v>
      </c>
      <c r="J81" s="193">
        <v>989.423008181</v>
      </c>
      <c r="K81" s="193">
        <v>886.62400651500002</v>
      </c>
      <c r="L81" s="193">
        <v>785.78588357300009</v>
      </c>
      <c r="M81" s="193">
        <v>730.16306478800004</v>
      </c>
      <c r="N81" s="193">
        <v>590.42051698700004</v>
      </c>
      <c r="O81" s="193">
        <v>465.68625828100005</v>
      </c>
      <c r="P81" s="193">
        <v>425.71102090300002</v>
      </c>
      <c r="Q81" s="193">
        <v>397.02027480300001</v>
      </c>
      <c r="R81" s="193">
        <v>551.57612746199993</v>
      </c>
      <c r="S81" s="193">
        <v>577.38076376699996</v>
      </c>
      <c r="T81" s="797"/>
    </row>
    <row r="82" spans="2:20" ht="15" customHeight="1">
      <c r="B82" s="177"/>
      <c r="C82" s="1634" t="s">
        <v>781</v>
      </c>
      <c r="D82" s="193">
        <v>0.154527841</v>
      </c>
      <c r="E82" s="193">
        <v>7.6345655999999998E-2</v>
      </c>
      <c r="F82" s="193">
        <v>0.21529759900000001</v>
      </c>
      <c r="G82" s="193">
        <v>0.20577343100000001</v>
      </c>
      <c r="H82" s="193">
        <v>7.4622334999999998E-2</v>
      </c>
      <c r="I82" s="193">
        <v>5.1553094000000001E-2</v>
      </c>
      <c r="J82" s="193">
        <v>70.227458600999995</v>
      </c>
      <c r="K82" s="193">
        <v>69.927458600999998</v>
      </c>
      <c r="L82" s="193">
        <v>69.965484062000002</v>
      </c>
      <c r="M82" s="193">
        <v>69.97327005199999</v>
      </c>
      <c r="N82" s="193">
        <v>69.961116004999994</v>
      </c>
      <c r="O82" s="193">
        <v>69.951451501999998</v>
      </c>
      <c r="P82" s="193">
        <v>69.957808150999995</v>
      </c>
      <c r="Q82" s="193">
        <v>7.9146805000000001E-2</v>
      </c>
      <c r="R82" s="193">
        <v>4.2103094000000001E-2</v>
      </c>
      <c r="S82" s="193">
        <v>4.1647498999999998E-2</v>
      </c>
      <c r="T82" s="797"/>
    </row>
    <row r="83" spans="2:20" ht="15" customHeight="1">
      <c r="B83" s="177" t="s">
        <v>82</v>
      </c>
      <c r="C83" s="1634" t="s">
        <v>624</v>
      </c>
      <c r="D83" s="193">
        <v>3539.5735892049997</v>
      </c>
      <c r="E83" s="193">
        <v>5192.1846622760004</v>
      </c>
      <c r="F83" s="193">
        <v>5313.0253771039997</v>
      </c>
      <c r="G83" s="193">
        <v>5315.9284071869997</v>
      </c>
      <c r="H83" s="193">
        <v>5275.9328890300003</v>
      </c>
      <c r="I83" s="193">
        <v>5244.7708040749994</v>
      </c>
      <c r="J83" s="193">
        <v>5732.1461985140004</v>
      </c>
      <c r="K83" s="193">
        <v>5728.9620904209996</v>
      </c>
      <c r="L83" s="193">
        <v>5674.3449271680001</v>
      </c>
      <c r="M83" s="193">
        <v>5734.5526274009999</v>
      </c>
      <c r="N83" s="193">
        <v>5678.6586114339998</v>
      </c>
      <c r="O83" s="193">
        <v>5640.4404132110003</v>
      </c>
      <c r="P83" s="193">
        <v>5793.759109396</v>
      </c>
      <c r="Q83" s="193">
        <v>5593.2348495619999</v>
      </c>
      <c r="R83" s="193">
        <v>5683.7573482329999</v>
      </c>
      <c r="S83" s="193">
        <v>5788.5193275460006</v>
      </c>
      <c r="T83" s="797"/>
    </row>
    <row r="84" spans="2:20" ht="15" customHeight="1">
      <c r="B84" s="177"/>
      <c r="C84" s="1634" t="s">
        <v>781</v>
      </c>
      <c r="D84" s="193">
        <v>39.061290427000003</v>
      </c>
      <c r="E84" s="193">
        <v>27.856465646</v>
      </c>
      <c r="F84" s="193">
        <v>36.877268702000002</v>
      </c>
      <c r="G84" s="193">
        <v>45.090178154</v>
      </c>
      <c r="H84" s="193">
        <v>45.286079581999999</v>
      </c>
      <c r="I84" s="193">
        <v>43.182103531000003</v>
      </c>
      <c r="J84" s="193">
        <v>52.636116923000003</v>
      </c>
      <c r="K84" s="193">
        <v>63.775355585</v>
      </c>
      <c r="L84" s="193">
        <v>47.064378970999996</v>
      </c>
      <c r="M84" s="193">
        <v>42.982517878000003</v>
      </c>
      <c r="N84" s="193">
        <v>31.581487519</v>
      </c>
      <c r="O84" s="193">
        <v>39.486866962000001</v>
      </c>
      <c r="P84" s="193">
        <v>38.818196272000002</v>
      </c>
      <c r="Q84" s="193">
        <v>54.212013048000003</v>
      </c>
      <c r="R84" s="193">
        <v>49.119597291000005</v>
      </c>
      <c r="S84" s="193">
        <v>48.348743417000001</v>
      </c>
      <c r="T84" s="797"/>
    </row>
    <row r="85" spans="2:20" ht="15" customHeight="1">
      <c r="B85" s="177" t="s">
        <v>83</v>
      </c>
      <c r="C85" s="1634" t="s">
        <v>625</v>
      </c>
      <c r="D85" s="193">
        <v>3780.9513933839999</v>
      </c>
      <c r="E85" s="193">
        <v>4609.4243997039994</v>
      </c>
      <c r="F85" s="193">
        <v>4522.0058268089997</v>
      </c>
      <c r="G85" s="193">
        <v>4564.5134674330002</v>
      </c>
      <c r="H85" s="193">
        <v>4700.877799721</v>
      </c>
      <c r="I85" s="193">
        <v>4155.8201289570006</v>
      </c>
      <c r="J85" s="193">
        <v>4379.5508975900002</v>
      </c>
      <c r="K85" s="193">
        <v>4372.3408201319999</v>
      </c>
      <c r="L85" s="193">
        <v>4488.965635902</v>
      </c>
      <c r="M85" s="193">
        <v>4497.1228573230001</v>
      </c>
      <c r="N85" s="193">
        <v>4646.482062909</v>
      </c>
      <c r="O85" s="193">
        <v>4689.0184361359998</v>
      </c>
      <c r="P85" s="193">
        <v>4813.8642873030003</v>
      </c>
      <c r="Q85" s="193">
        <v>5682.0509326179999</v>
      </c>
      <c r="R85" s="193">
        <v>5800.585214056</v>
      </c>
      <c r="S85" s="193">
        <v>5661.4558392130002</v>
      </c>
      <c r="T85" s="797"/>
    </row>
    <row r="86" spans="2:20" ht="15" customHeight="1">
      <c r="B86" s="177"/>
      <c r="C86" s="1634" t="s">
        <v>781</v>
      </c>
      <c r="D86" s="193">
        <v>60.309802796999996</v>
      </c>
      <c r="E86" s="193">
        <v>87.416432076999996</v>
      </c>
      <c r="F86" s="193">
        <v>66.619547326000003</v>
      </c>
      <c r="G86" s="193">
        <v>68.090041309</v>
      </c>
      <c r="H86" s="193">
        <v>67.361745893000005</v>
      </c>
      <c r="I86" s="193">
        <v>66.182752555999997</v>
      </c>
      <c r="J86" s="193">
        <v>85.87088439499999</v>
      </c>
      <c r="K86" s="193">
        <v>113.453953028</v>
      </c>
      <c r="L86" s="193">
        <v>134.18875011099999</v>
      </c>
      <c r="M86" s="193">
        <v>170.729115157</v>
      </c>
      <c r="N86" s="193">
        <v>169.98089814400001</v>
      </c>
      <c r="O86" s="193">
        <v>171.18928151400002</v>
      </c>
      <c r="P86" s="193">
        <v>166.14808703</v>
      </c>
      <c r="Q86" s="193">
        <v>164.161564258</v>
      </c>
      <c r="R86" s="193">
        <v>165.361978032</v>
      </c>
      <c r="S86" s="193">
        <v>164.17354393300002</v>
      </c>
      <c r="T86" s="797"/>
    </row>
    <row r="87" spans="2:20" ht="24.2" customHeight="1">
      <c r="B87" s="177" t="s">
        <v>84</v>
      </c>
      <c r="C87" s="1634" t="s">
        <v>626</v>
      </c>
      <c r="D87" s="193">
        <v>9175.9514708139995</v>
      </c>
      <c r="E87" s="193">
        <v>10687.082061145</v>
      </c>
      <c r="F87" s="193">
        <v>9759.885531459</v>
      </c>
      <c r="G87" s="193">
        <v>9591.2958620640002</v>
      </c>
      <c r="H87" s="193">
        <v>9688.6381314600003</v>
      </c>
      <c r="I87" s="193">
        <v>7796.9538635859999</v>
      </c>
      <c r="J87" s="193">
        <v>7792.3044187059995</v>
      </c>
      <c r="K87" s="193">
        <v>7871.2241865710002</v>
      </c>
      <c r="L87" s="193">
        <v>7942.6009349249998</v>
      </c>
      <c r="M87" s="193">
        <v>7664.0167574759998</v>
      </c>
      <c r="N87" s="193">
        <v>7964.5753552730002</v>
      </c>
      <c r="O87" s="193">
        <v>8295.9240354379999</v>
      </c>
      <c r="P87" s="832">
        <v>8298.1439774480004</v>
      </c>
      <c r="Q87" s="832">
        <v>8453.4317588779995</v>
      </c>
      <c r="R87" s="832">
        <v>8806.5806713490001</v>
      </c>
      <c r="S87" s="832">
        <v>9049.0657488079996</v>
      </c>
      <c r="T87" s="797"/>
    </row>
    <row r="88" spans="2:20" ht="15" customHeight="1">
      <c r="B88" s="177"/>
      <c r="C88" s="1634" t="s">
        <v>781</v>
      </c>
      <c r="D88" s="193">
        <v>229.90863938699999</v>
      </c>
      <c r="E88" s="193">
        <v>352.67121510999999</v>
      </c>
      <c r="F88" s="193">
        <v>230.16563692700001</v>
      </c>
      <c r="G88" s="193">
        <v>256.96382246899998</v>
      </c>
      <c r="H88" s="193">
        <v>282.66970474200002</v>
      </c>
      <c r="I88" s="193">
        <v>275.01450796400002</v>
      </c>
      <c r="J88" s="193">
        <v>338.918640342</v>
      </c>
      <c r="K88" s="832">
        <v>337.74869391199996</v>
      </c>
      <c r="L88" s="832">
        <v>317.33341954100001</v>
      </c>
      <c r="M88" s="832">
        <v>300.18533071399997</v>
      </c>
      <c r="N88" s="832">
        <v>298.21748278500002</v>
      </c>
      <c r="O88" s="832">
        <v>301.98838664599998</v>
      </c>
      <c r="P88" s="832">
        <v>324.71368690200001</v>
      </c>
      <c r="Q88" s="832">
        <v>331.15998046100003</v>
      </c>
      <c r="R88" s="832">
        <v>309.71066944299997</v>
      </c>
      <c r="S88" s="832">
        <v>321.84814159000001</v>
      </c>
      <c r="T88" s="797"/>
    </row>
    <row r="89" spans="2:20" ht="24">
      <c r="B89" s="177" t="s">
        <v>85</v>
      </c>
      <c r="C89" s="1634" t="s">
        <v>627</v>
      </c>
      <c r="D89" s="193">
        <v>1740.6906530680001</v>
      </c>
      <c r="E89" s="193">
        <v>1895.372469249</v>
      </c>
      <c r="F89" s="193">
        <v>1939.432980954</v>
      </c>
      <c r="G89" s="193">
        <v>1938.243445651</v>
      </c>
      <c r="H89" s="193">
        <v>1939.3002224290001</v>
      </c>
      <c r="I89" s="832">
        <v>178.48011202000001</v>
      </c>
      <c r="J89" s="832">
        <v>180.24016223000001</v>
      </c>
      <c r="K89" s="832">
        <v>178.85330581400001</v>
      </c>
      <c r="L89" s="832">
        <v>178.352369224</v>
      </c>
      <c r="M89" s="832">
        <v>176.13995456399999</v>
      </c>
      <c r="N89" s="832">
        <v>175.689925996</v>
      </c>
      <c r="O89" s="832">
        <v>173.49034751600001</v>
      </c>
      <c r="P89" s="832">
        <v>153.87248907</v>
      </c>
      <c r="Q89" s="832">
        <v>153.22141913300001</v>
      </c>
      <c r="R89" s="832">
        <v>155.82238547700001</v>
      </c>
      <c r="S89" s="832">
        <v>153.69484860400001</v>
      </c>
      <c r="T89" s="797"/>
    </row>
    <row r="90" spans="2:20" ht="15" customHeight="1">
      <c r="B90" s="177"/>
      <c r="C90" s="1634" t="s">
        <v>781</v>
      </c>
      <c r="D90" s="193">
        <v>18.409418537000001</v>
      </c>
      <c r="E90" s="193">
        <v>20.359155297999997</v>
      </c>
      <c r="F90" s="193">
        <v>13.014559572</v>
      </c>
      <c r="G90" s="832">
        <v>27.100597226000001</v>
      </c>
      <c r="H90" s="832">
        <v>27.070643608000001</v>
      </c>
      <c r="I90" s="832">
        <v>22.356361052999997</v>
      </c>
      <c r="J90" s="832">
        <v>22.770828463000001</v>
      </c>
      <c r="K90" s="832">
        <v>22.733551506999998</v>
      </c>
      <c r="L90" s="832">
        <v>22.759994867</v>
      </c>
      <c r="M90" s="832">
        <v>22.644984270999998</v>
      </c>
      <c r="N90" s="832">
        <v>22.833502614</v>
      </c>
      <c r="O90" s="832">
        <v>25.151712286000002</v>
      </c>
      <c r="P90" s="832">
        <v>7.9457861759999995</v>
      </c>
      <c r="Q90" s="832">
        <v>8.0278422949999992</v>
      </c>
      <c r="R90" s="832">
        <v>8.0210252970000013</v>
      </c>
      <c r="S90" s="832">
        <v>8.0738566429999992</v>
      </c>
      <c r="T90" s="797"/>
    </row>
    <row r="91" spans="2:20" ht="24.2" customHeight="1">
      <c r="B91" s="177" t="s">
        <v>86</v>
      </c>
      <c r="C91" s="1634" t="s">
        <v>628</v>
      </c>
      <c r="D91" s="193">
        <v>0.73437140000000001</v>
      </c>
      <c r="E91" s="193">
        <v>0.61732035500000004</v>
      </c>
      <c r="F91" s="832">
        <v>0</v>
      </c>
      <c r="G91" s="832">
        <v>0</v>
      </c>
      <c r="H91" s="832">
        <v>0</v>
      </c>
      <c r="I91" s="832">
        <v>0</v>
      </c>
      <c r="J91" s="832">
        <v>0</v>
      </c>
      <c r="K91" s="832">
        <v>0</v>
      </c>
      <c r="L91" s="832">
        <v>0.05</v>
      </c>
      <c r="M91" s="832">
        <v>4.9337869999999999E-2</v>
      </c>
      <c r="N91" s="832">
        <v>4.8668843000000003E-2</v>
      </c>
      <c r="O91" s="832">
        <v>4.7992846999999998E-2</v>
      </c>
      <c r="P91" s="832">
        <v>4.7309809000000001E-2</v>
      </c>
      <c r="Q91" s="832">
        <v>4.6619657000000002E-2</v>
      </c>
      <c r="R91" s="832">
        <v>4.5922314999999998E-2</v>
      </c>
      <c r="S91" s="832">
        <v>4.5217709000000002E-2</v>
      </c>
      <c r="T91" s="797"/>
    </row>
    <row r="92" spans="2:20" ht="15" customHeight="1">
      <c r="B92" s="177"/>
      <c r="C92" s="1634" t="s">
        <v>781</v>
      </c>
      <c r="D92" s="193">
        <v>0</v>
      </c>
      <c r="E92" s="193">
        <v>0</v>
      </c>
      <c r="F92" s="832">
        <v>0</v>
      </c>
      <c r="G92" s="832">
        <v>0</v>
      </c>
      <c r="H92" s="832">
        <v>0</v>
      </c>
      <c r="I92" s="832">
        <v>0</v>
      </c>
      <c r="J92" s="832">
        <v>0</v>
      </c>
      <c r="K92" s="832">
        <v>0</v>
      </c>
      <c r="L92" s="832">
        <v>0</v>
      </c>
      <c r="M92" s="832">
        <v>0</v>
      </c>
      <c r="N92" s="832">
        <v>0</v>
      </c>
      <c r="O92" s="832">
        <v>0</v>
      </c>
      <c r="P92" s="832">
        <v>0</v>
      </c>
      <c r="Q92" s="832">
        <v>0</v>
      </c>
      <c r="R92" s="832">
        <v>0</v>
      </c>
      <c r="S92" s="832">
        <v>0</v>
      </c>
      <c r="T92" s="797"/>
    </row>
    <row r="93" spans="2:20" ht="24">
      <c r="B93" s="177" t="s">
        <v>87</v>
      </c>
      <c r="C93" s="1431" t="s">
        <v>629</v>
      </c>
      <c r="D93" s="193">
        <v>359.18786653199999</v>
      </c>
      <c r="E93" s="193">
        <v>0</v>
      </c>
      <c r="F93" s="832">
        <v>0</v>
      </c>
      <c r="G93" s="832">
        <v>0</v>
      </c>
      <c r="H93" s="832">
        <v>0</v>
      </c>
      <c r="I93" s="832">
        <v>0</v>
      </c>
      <c r="J93" s="832">
        <v>0</v>
      </c>
      <c r="K93" s="832">
        <v>0</v>
      </c>
      <c r="L93" s="832">
        <v>0</v>
      </c>
      <c r="M93" s="832">
        <v>0</v>
      </c>
      <c r="N93" s="832">
        <v>0</v>
      </c>
      <c r="O93" s="832">
        <v>0</v>
      </c>
      <c r="P93" s="832">
        <v>0</v>
      </c>
      <c r="Q93" s="832">
        <v>0</v>
      </c>
      <c r="R93" s="832">
        <v>0</v>
      </c>
      <c r="S93" s="832">
        <v>0</v>
      </c>
      <c r="T93" s="797"/>
    </row>
    <row r="94" spans="2:20" ht="15" customHeight="1">
      <c r="B94" s="177"/>
      <c r="C94" s="1634" t="s">
        <v>781</v>
      </c>
      <c r="D94" s="193">
        <v>73.002984412999993</v>
      </c>
      <c r="E94" s="193">
        <v>0</v>
      </c>
      <c r="F94" s="832">
        <v>0</v>
      </c>
      <c r="G94" s="832">
        <v>0</v>
      </c>
      <c r="H94" s="832">
        <v>0</v>
      </c>
      <c r="I94" s="832">
        <v>0</v>
      </c>
      <c r="J94" s="832">
        <v>0</v>
      </c>
      <c r="K94" s="832">
        <v>0</v>
      </c>
      <c r="L94" s="832">
        <v>0</v>
      </c>
      <c r="M94" s="832">
        <v>0</v>
      </c>
      <c r="N94" s="832">
        <v>0</v>
      </c>
      <c r="O94" s="832">
        <v>0</v>
      </c>
      <c r="P94" s="832">
        <v>0</v>
      </c>
      <c r="Q94" s="832">
        <v>0</v>
      </c>
      <c r="R94" s="832">
        <v>0</v>
      </c>
      <c r="S94" s="832">
        <v>0</v>
      </c>
      <c r="T94" s="797"/>
    </row>
    <row r="95" spans="2:20" s="834" customFormat="1" ht="24.2" customHeight="1">
      <c r="B95" s="1349" t="s">
        <v>803</v>
      </c>
      <c r="C95" s="1638"/>
      <c r="D95" s="832"/>
      <c r="E95" s="832"/>
      <c r="F95" s="1639"/>
      <c r="G95" s="1639"/>
      <c r="H95" s="1639"/>
      <c r="I95" s="1639"/>
      <c r="J95" s="1639"/>
      <c r="K95" s="1639"/>
      <c r="L95" s="1639"/>
      <c r="M95" s="1639"/>
      <c r="N95" s="1639"/>
      <c r="O95" s="1639"/>
      <c r="P95" s="1639"/>
      <c r="Q95" s="1639"/>
      <c r="R95" s="1639"/>
      <c r="S95" s="1639"/>
      <c r="T95" s="833"/>
    </row>
    <row r="96" spans="2:20" ht="15" customHeight="1">
      <c r="B96" s="1343" t="s">
        <v>630</v>
      </c>
      <c r="C96" s="1636"/>
      <c r="D96" s="193"/>
      <c r="E96" s="193"/>
      <c r="F96" s="193"/>
      <c r="G96" s="193"/>
      <c r="H96" s="193"/>
      <c r="I96" s="193"/>
      <c r="J96" s="193"/>
      <c r="K96" s="193"/>
      <c r="L96" s="193"/>
      <c r="M96" s="193"/>
      <c r="N96" s="193"/>
      <c r="O96" s="193"/>
      <c r="P96" s="193"/>
      <c r="Q96" s="193"/>
      <c r="R96" s="193"/>
      <c r="S96" s="193"/>
      <c r="T96" s="572"/>
    </row>
    <row r="97" spans="2:20" ht="15" customHeight="1">
      <c r="B97" s="181" t="s">
        <v>17</v>
      </c>
      <c r="C97" s="1634" t="s">
        <v>631</v>
      </c>
      <c r="D97" s="193">
        <v>27850.961473214</v>
      </c>
      <c r="E97" s="193">
        <v>31555.730198409998</v>
      </c>
      <c r="F97" s="193">
        <v>32045.592984262999</v>
      </c>
      <c r="G97" s="193">
        <v>32640.599021180999</v>
      </c>
      <c r="H97" s="193">
        <v>33195.620709191004</v>
      </c>
      <c r="I97" s="193">
        <v>33604.248887941001</v>
      </c>
      <c r="J97" s="193">
        <v>34558.038122038997</v>
      </c>
      <c r="K97" s="193">
        <v>34951.313585559001</v>
      </c>
      <c r="L97" s="193">
        <v>35468.80410514</v>
      </c>
      <c r="M97" s="193">
        <v>35939.645980045003</v>
      </c>
      <c r="N97" s="193">
        <v>36242.342685495001</v>
      </c>
      <c r="O97" s="193">
        <v>35966.646486954996</v>
      </c>
      <c r="P97" s="193">
        <v>36396.454806096997</v>
      </c>
      <c r="Q97" s="193">
        <v>36726.159718588999</v>
      </c>
      <c r="R97" s="193">
        <v>36720.930182370997</v>
      </c>
      <c r="S97" s="193">
        <v>36792.383886644006</v>
      </c>
      <c r="T97" s="797"/>
    </row>
    <row r="98" spans="2:20" ht="15" customHeight="1">
      <c r="B98" s="177"/>
      <c r="C98" s="1634" t="s">
        <v>781</v>
      </c>
      <c r="D98" s="193">
        <v>866.34449795099999</v>
      </c>
      <c r="E98" s="193">
        <v>1046.6953190019999</v>
      </c>
      <c r="F98" s="193">
        <v>1218.0344810500001</v>
      </c>
      <c r="G98" s="193">
        <v>1268.184684821</v>
      </c>
      <c r="H98" s="193">
        <v>1324.081699069</v>
      </c>
      <c r="I98" s="193">
        <v>1322.144341384</v>
      </c>
      <c r="J98" s="193">
        <v>1632.4790644719999</v>
      </c>
      <c r="K98" s="193">
        <v>1673.359557798</v>
      </c>
      <c r="L98" s="193">
        <v>1684.1282223139999</v>
      </c>
      <c r="M98" s="193">
        <v>1698.831515419</v>
      </c>
      <c r="N98" s="193">
        <v>1686.088527332</v>
      </c>
      <c r="O98" s="193">
        <v>1665.412794545</v>
      </c>
      <c r="P98" s="193">
        <v>1659.278950739</v>
      </c>
      <c r="Q98" s="193">
        <v>1687.4060224510001</v>
      </c>
      <c r="R98" s="193">
        <v>1547.545266183</v>
      </c>
      <c r="S98" s="193">
        <v>1592.755067025</v>
      </c>
      <c r="T98" s="797"/>
    </row>
    <row r="99" spans="2:20" ht="15" customHeight="1">
      <c r="B99" s="181" t="s">
        <v>17</v>
      </c>
      <c r="C99" s="1634" t="s">
        <v>632</v>
      </c>
      <c r="D99" s="193">
        <v>2868.4788423230002</v>
      </c>
      <c r="E99" s="193">
        <v>2924.6777910000001</v>
      </c>
      <c r="F99" s="193">
        <v>2631.727237651</v>
      </c>
      <c r="G99" s="193">
        <v>2610.6108920679999</v>
      </c>
      <c r="H99" s="193">
        <v>2607.0419513480001</v>
      </c>
      <c r="I99" s="193">
        <v>2611.0550194440002</v>
      </c>
      <c r="J99" s="193">
        <v>2638.0998959039998</v>
      </c>
      <c r="K99" s="193">
        <v>2656.7579972829999</v>
      </c>
      <c r="L99" s="193">
        <v>2661.77021006</v>
      </c>
      <c r="M99" s="193">
        <v>2658.4646816049999</v>
      </c>
      <c r="N99" s="193">
        <v>2674.3870450039999</v>
      </c>
      <c r="O99" s="193">
        <v>2688.5237146629997</v>
      </c>
      <c r="P99" s="193">
        <v>2701.2483038370001</v>
      </c>
      <c r="Q99" s="193">
        <v>2690.8707371229998</v>
      </c>
      <c r="R99" s="193">
        <v>2679.9310667320001</v>
      </c>
      <c r="S99" s="193">
        <v>2659.1427836729999</v>
      </c>
      <c r="T99" s="797"/>
    </row>
    <row r="100" spans="2:20" ht="15" customHeight="1">
      <c r="B100" s="177"/>
      <c r="C100" s="1634" t="s">
        <v>781</v>
      </c>
      <c r="D100" s="193">
        <v>33.923487385000001</v>
      </c>
      <c r="E100" s="193">
        <v>30.182897278000002</v>
      </c>
      <c r="F100" s="193">
        <v>23.358623507000001</v>
      </c>
      <c r="G100" s="193">
        <v>23.415896230000001</v>
      </c>
      <c r="H100" s="193">
        <v>25.550228252000004</v>
      </c>
      <c r="I100" s="193">
        <v>26.616243564000001</v>
      </c>
      <c r="J100" s="193">
        <v>36.863565215999998</v>
      </c>
      <c r="K100" s="193">
        <v>35.368962672999999</v>
      </c>
      <c r="L100" s="193">
        <v>36.046292501000003</v>
      </c>
      <c r="M100" s="193">
        <v>37.086154860000001</v>
      </c>
      <c r="N100" s="193">
        <v>30.476435449</v>
      </c>
      <c r="O100" s="193">
        <v>35.128497400000001</v>
      </c>
      <c r="P100" s="193">
        <v>38.941137413999996</v>
      </c>
      <c r="Q100" s="193">
        <v>44.102296850000002</v>
      </c>
      <c r="R100" s="193">
        <v>31.479474101000001</v>
      </c>
      <c r="S100" s="193">
        <v>28.145064683000001</v>
      </c>
      <c r="T100" s="797"/>
    </row>
    <row r="101" spans="2:20" ht="15" customHeight="1">
      <c r="B101" s="181" t="s">
        <v>17</v>
      </c>
      <c r="C101" s="1634" t="s">
        <v>633</v>
      </c>
      <c r="D101" s="193">
        <v>1242.4332892060002</v>
      </c>
      <c r="E101" s="193">
        <v>1515.0828844540001</v>
      </c>
      <c r="F101" s="193">
        <v>1446.3255311799999</v>
      </c>
      <c r="G101" s="193">
        <v>1503.4915927840002</v>
      </c>
      <c r="H101" s="193">
        <v>1559.8182764150001</v>
      </c>
      <c r="I101" s="193">
        <v>1592.988273894</v>
      </c>
      <c r="J101" s="193">
        <v>1610.65667917</v>
      </c>
      <c r="K101" s="193">
        <v>1648.2209741290001</v>
      </c>
      <c r="L101" s="193">
        <v>1678.4892872160001</v>
      </c>
      <c r="M101" s="193">
        <v>1700.908480367</v>
      </c>
      <c r="N101" s="193">
        <v>1690.879885567</v>
      </c>
      <c r="O101" s="193">
        <v>1668.7244959459999</v>
      </c>
      <c r="P101" s="193">
        <v>1732.167557045</v>
      </c>
      <c r="Q101" s="193">
        <v>1785.98148027</v>
      </c>
      <c r="R101" s="193">
        <v>1807.445234091</v>
      </c>
      <c r="S101" s="193">
        <v>1796.6806562460001</v>
      </c>
      <c r="T101" s="797"/>
    </row>
    <row r="102" spans="2:20" ht="15" customHeight="1">
      <c r="B102" s="177"/>
      <c r="C102" s="1634" t="s">
        <v>781</v>
      </c>
      <c r="D102" s="193">
        <v>76.963562288999995</v>
      </c>
      <c r="E102" s="193">
        <v>89.934983455999998</v>
      </c>
      <c r="F102" s="193">
        <v>73.627985432000003</v>
      </c>
      <c r="G102" s="193">
        <v>80.155858518000002</v>
      </c>
      <c r="H102" s="193">
        <v>84.056712051000005</v>
      </c>
      <c r="I102" s="193">
        <v>79.670461461000002</v>
      </c>
      <c r="J102" s="193">
        <v>83.519660251999994</v>
      </c>
      <c r="K102" s="193">
        <v>85.697831990000012</v>
      </c>
      <c r="L102" s="193">
        <v>83.212912969000001</v>
      </c>
      <c r="M102" s="193">
        <v>83.066954877000001</v>
      </c>
      <c r="N102" s="193">
        <v>82.449842211000004</v>
      </c>
      <c r="O102" s="193">
        <v>83.515320853999995</v>
      </c>
      <c r="P102" s="193">
        <v>81.901954472999989</v>
      </c>
      <c r="Q102" s="193">
        <v>82.800930186000002</v>
      </c>
      <c r="R102" s="193">
        <v>78.849221421999999</v>
      </c>
      <c r="S102" s="193">
        <v>85.441715600999999</v>
      </c>
      <c r="T102" s="797"/>
    </row>
    <row r="103" spans="2:20" ht="15" customHeight="1">
      <c r="B103" s="181" t="s">
        <v>17</v>
      </c>
      <c r="C103" s="1634" t="s">
        <v>634</v>
      </c>
      <c r="D103" s="193">
        <v>5732.5448588640002</v>
      </c>
      <c r="E103" s="193">
        <v>7510.5050843709996</v>
      </c>
      <c r="F103" s="193">
        <v>6495.7010070679999</v>
      </c>
      <c r="G103" s="193">
        <v>6452.5406975770002</v>
      </c>
      <c r="H103" s="193">
        <v>6359.0367676229998</v>
      </c>
      <c r="I103" s="193">
        <v>6405.6074463139994</v>
      </c>
      <c r="J103" s="193">
        <v>6629.4435594389997</v>
      </c>
      <c r="K103" s="193">
        <v>6774.7746544620004</v>
      </c>
      <c r="L103" s="193">
        <v>6787.2634973269996</v>
      </c>
      <c r="M103" s="193">
        <v>6614.1350197969996</v>
      </c>
      <c r="N103" s="193">
        <v>6931.0730476000008</v>
      </c>
      <c r="O103" s="193">
        <v>3597.8894334199999</v>
      </c>
      <c r="P103" s="193">
        <v>3683.5484313799998</v>
      </c>
      <c r="Q103" s="193">
        <v>3843.366155099</v>
      </c>
      <c r="R103" s="193">
        <v>4116.5567390529995</v>
      </c>
      <c r="S103" s="193">
        <v>4062.9000930800003</v>
      </c>
      <c r="T103" s="797"/>
    </row>
    <row r="104" spans="2:20" ht="15" customHeight="1">
      <c r="B104" s="177"/>
      <c r="C104" s="1634" t="s">
        <v>781</v>
      </c>
      <c r="D104" s="193">
        <v>96.099001553999997</v>
      </c>
      <c r="E104" s="193">
        <v>168.259486917</v>
      </c>
      <c r="F104" s="193">
        <v>133.598619477</v>
      </c>
      <c r="G104" s="193">
        <v>135.100304357</v>
      </c>
      <c r="H104" s="193">
        <v>133.292244549</v>
      </c>
      <c r="I104" s="193">
        <v>133.13653611399999</v>
      </c>
      <c r="J104" s="193">
        <v>281.82189492900005</v>
      </c>
      <c r="K104" s="193">
        <v>279.70452561600001</v>
      </c>
      <c r="L104" s="193">
        <v>271.64188228500001</v>
      </c>
      <c r="M104" s="193">
        <v>272.15441466300001</v>
      </c>
      <c r="N104" s="193">
        <v>266.22725408100001</v>
      </c>
      <c r="O104" s="193">
        <v>252.68979733500001</v>
      </c>
      <c r="P104" s="193">
        <v>250.99379821099998</v>
      </c>
      <c r="Q104" s="193">
        <v>244.99287859399999</v>
      </c>
      <c r="R104" s="193">
        <v>205.75218733599999</v>
      </c>
      <c r="S104" s="193">
        <v>194.92239225999998</v>
      </c>
      <c r="T104" s="797"/>
    </row>
    <row r="105" spans="2:20" ht="27.2" customHeight="1">
      <c r="B105" s="181" t="s">
        <v>17</v>
      </c>
      <c r="C105" s="1634" t="s">
        <v>635</v>
      </c>
      <c r="D105" s="193">
        <v>151190.45742024999</v>
      </c>
      <c r="E105" s="193">
        <v>176001.82249040299</v>
      </c>
      <c r="F105" s="193">
        <v>166574.74086956101</v>
      </c>
      <c r="G105" s="193">
        <v>166944.21460689101</v>
      </c>
      <c r="H105" s="193">
        <v>167632.19783023</v>
      </c>
      <c r="I105" s="193">
        <v>159865.57470322101</v>
      </c>
      <c r="J105" s="193">
        <v>171235.805656768</v>
      </c>
      <c r="K105" s="193">
        <v>172627.90644313698</v>
      </c>
      <c r="L105" s="193">
        <v>174703.89081172901</v>
      </c>
      <c r="M105" s="193">
        <v>177091.66366798399</v>
      </c>
      <c r="N105" s="193">
        <v>179890.98676192301</v>
      </c>
      <c r="O105" s="193">
        <v>181912.12694175699</v>
      </c>
      <c r="P105" s="193">
        <v>184546.70687826301</v>
      </c>
      <c r="Q105" s="193">
        <v>186691.846569799</v>
      </c>
      <c r="R105" s="193">
        <v>188167.38995855401</v>
      </c>
      <c r="S105" s="193">
        <v>188895.59337652399</v>
      </c>
      <c r="T105" s="797"/>
    </row>
    <row r="106" spans="2:20" ht="15" customHeight="1">
      <c r="B106" s="177"/>
      <c r="C106" s="1634" t="s">
        <v>781</v>
      </c>
      <c r="D106" s="193">
        <v>1523.1380402090001</v>
      </c>
      <c r="E106" s="193">
        <v>3620.0837406850001</v>
      </c>
      <c r="F106" s="193">
        <v>1825.6555489479999</v>
      </c>
      <c r="G106" s="193">
        <v>1941.6917021050001</v>
      </c>
      <c r="H106" s="193">
        <v>2081.5443762989999</v>
      </c>
      <c r="I106" s="193">
        <v>2081.2666402509999</v>
      </c>
      <c r="J106" s="193">
        <v>3358.4636138549999</v>
      </c>
      <c r="K106" s="193">
        <v>3429.0327206430002</v>
      </c>
      <c r="L106" s="193">
        <v>3373.8286984369997</v>
      </c>
      <c r="M106" s="193">
        <v>3428.982127794</v>
      </c>
      <c r="N106" s="193">
        <v>3472.1630748130001</v>
      </c>
      <c r="O106" s="193">
        <v>3352.0625304790001</v>
      </c>
      <c r="P106" s="193">
        <v>3409.7996142219999</v>
      </c>
      <c r="Q106" s="193">
        <v>3495.9468335050001</v>
      </c>
      <c r="R106" s="193">
        <v>3392.0455209680003</v>
      </c>
      <c r="S106" s="193">
        <v>3597.1332564969998</v>
      </c>
      <c r="T106" s="797"/>
    </row>
    <row r="107" spans="2:20" ht="15" customHeight="1">
      <c r="B107" s="1347" t="s">
        <v>636</v>
      </c>
      <c r="C107" s="1637"/>
      <c r="D107" s="193">
        <v>75833.595661523999</v>
      </c>
      <c r="E107" s="193">
        <v>80867.924792054997</v>
      </c>
      <c r="F107" s="193">
        <v>86151.878824269996</v>
      </c>
      <c r="G107" s="193">
        <v>86795.876838755998</v>
      </c>
      <c r="H107" s="193">
        <v>87752.569496411001</v>
      </c>
      <c r="I107" s="193">
        <v>88907.968572073005</v>
      </c>
      <c r="J107" s="193">
        <v>89060.044454096991</v>
      </c>
      <c r="K107" s="193">
        <v>90025.102737676003</v>
      </c>
      <c r="L107" s="193">
        <v>91060.417629862</v>
      </c>
      <c r="M107" s="193">
        <v>92041.508755992007</v>
      </c>
      <c r="N107" s="193">
        <v>93418.592603975994</v>
      </c>
      <c r="O107" s="193">
        <v>96435.370797655996</v>
      </c>
      <c r="P107" s="193">
        <v>98221.170643842997</v>
      </c>
      <c r="Q107" s="193">
        <v>99275.655934786992</v>
      </c>
      <c r="R107" s="193">
        <v>100087.88063969201</v>
      </c>
      <c r="S107" s="193">
        <v>101086.244829406</v>
      </c>
      <c r="T107" s="797"/>
    </row>
    <row r="108" spans="2:20" s="48" customFormat="1" ht="15" customHeight="1" thickBot="1">
      <c r="B108" s="182"/>
      <c r="C108" s="573" t="s">
        <v>782</v>
      </c>
      <c r="D108" s="308">
        <v>559.37983558400003</v>
      </c>
      <c r="E108" s="308">
        <v>783.03352132300006</v>
      </c>
      <c r="F108" s="308">
        <v>825.37827631099992</v>
      </c>
      <c r="G108" s="308">
        <v>869.53403247400001</v>
      </c>
      <c r="H108" s="308">
        <v>924.37177361800002</v>
      </c>
      <c r="I108" s="308">
        <v>924.28500425000004</v>
      </c>
      <c r="J108" s="308">
        <v>928.99582862500006</v>
      </c>
      <c r="K108" s="308">
        <v>977.829936374</v>
      </c>
      <c r="L108" s="308">
        <v>938.95212445200002</v>
      </c>
      <c r="M108" s="308">
        <v>918.05176948100006</v>
      </c>
      <c r="N108" s="308">
        <v>927.40680907299998</v>
      </c>
      <c r="O108" s="308">
        <v>951.14081957600001</v>
      </c>
      <c r="P108" s="308">
        <v>942.12133794900001</v>
      </c>
      <c r="Q108" s="308">
        <v>976.92916674499997</v>
      </c>
      <c r="R108" s="308">
        <v>1021.9665341680001</v>
      </c>
      <c r="S108" s="308">
        <v>1089.5119552460001</v>
      </c>
      <c r="T108" s="800"/>
    </row>
    <row r="109" spans="2:20" ht="102" customHeight="1">
      <c r="B109" s="1344" t="s">
        <v>829</v>
      </c>
      <c r="C109" s="1345"/>
      <c r="D109" s="1345"/>
      <c r="E109" s="1345"/>
      <c r="F109" s="1345"/>
      <c r="G109" s="1345"/>
      <c r="H109" s="1345"/>
      <c r="I109" s="1345"/>
      <c r="J109" s="1345"/>
      <c r="K109" s="1345"/>
      <c r="L109" s="1345"/>
      <c r="M109" s="1345"/>
      <c r="N109" s="1345"/>
      <c r="O109" s="1345"/>
      <c r="P109" s="1345"/>
      <c r="Q109" s="1345"/>
      <c r="R109" s="1345"/>
      <c r="S109" s="1345"/>
      <c r="T109" s="1346"/>
    </row>
    <row r="110" spans="2:20" ht="22.5" customHeight="1">
      <c r="B110" s="1231" t="s">
        <v>419</v>
      </c>
      <c r="C110" s="1607"/>
      <c r="D110" s="1208">
        <v>2021</v>
      </c>
      <c r="E110" s="1208">
        <v>2022</v>
      </c>
      <c r="F110" s="1208">
        <v>2023</v>
      </c>
      <c r="G110" s="1208">
        <v>2024</v>
      </c>
      <c r="H110" s="1208"/>
      <c r="I110" s="1208"/>
      <c r="J110" s="1208"/>
      <c r="K110" s="1208"/>
      <c r="L110" s="1208"/>
      <c r="M110" s="1208"/>
      <c r="N110" s="1208"/>
      <c r="O110" s="1208"/>
      <c r="P110" s="1208"/>
      <c r="Q110" s="1208"/>
      <c r="R110" s="1208"/>
      <c r="S110" s="1132">
        <v>2025</v>
      </c>
      <c r="T110" s="853"/>
    </row>
    <row r="111" spans="2:20" ht="21" customHeight="1">
      <c r="B111" s="1231"/>
      <c r="C111" s="1607"/>
      <c r="D111" s="1430"/>
      <c r="E111" s="1208"/>
      <c r="F111" s="1208"/>
      <c r="G111" s="796" t="s">
        <v>0</v>
      </c>
      <c r="H111" s="796" t="s">
        <v>1</v>
      </c>
      <c r="I111" s="796" t="s">
        <v>2</v>
      </c>
      <c r="J111" s="796" t="s">
        <v>3</v>
      </c>
      <c r="K111" s="796" t="s">
        <v>4</v>
      </c>
      <c r="L111" s="796" t="s">
        <v>5</v>
      </c>
      <c r="M111" s="796" t="s">
        <v>6</v>
      </c>
      <c r="N111" s="796" t="s">
        <v>267</v>
      </c>
      <c r="O111" s="796" t="s">
        <v>7</v>
      </c>
      <c r="P111" s="796" t="s">
        <v>13</v>
      </c>
      <c r="Q111" s="796" t="s">
        <v>14</v>
      </c>
      <c r="R111" s="796" t="s">
        <v>15</v>
      </c>
      <c r="S111" s="796" t="s">
        <v>0</v>
      </c>
      <c r="T111" s="799"/>
    </row>
    <row r="112" spans="2:20" ht="15" customHeight="1">
      <c r="B112" s="1348" t="s">
        <v>783</v>
      </c>
      <c r="C112" s="1633"/>
      <c r="D112" s="570"/>
      <c r="E112" s="570"/>
      <c r="F112" s="570"/>
      <c r="G112" s="570"/>
      <c r="H112" s="570"/>
      <c r="I112" s="570"/>
      <c r="J112" s="570"/>
      <c r="K112" s="570"/>
      <c r="L112" s="570"/>
      <c r="M112" s="570"/>
      <c r="N112" s="570"/>
      <c r="O112" s="570"/>
      <c r="P112" s="570"/>
      <c r="Q112" s="570"/>
      <c r="R112" s="570"/>
      <c r="S112" s="570"/>
      <c r="T112" s="571"/>
    </row>
    <row r="113" spans="2:27" ht="15" customHeight="1">
      <c r="B113" s="177" t="s">
        <v>18</v>
      </c>
      <c r="C113" s="1634" t="s">
        <v>613</v>
      </c>
      <c r="D113" s="193">
        <v>15080.817615030001</v>
      </c>
      <c r="E113" s="193">
        <v>13594.142672124999</v>
      </c>
      <c r="F113" s="193">
        <v>17330.317807495998</v>
      </c>
      <c r="G113" s="193">
        <v>16504.576448448999</v>
      </c>
      <c r="H113" s="193">
        <v>16819.045860064001</v>
      </c>
      <c r="I113" s="193">
        <v>24587.761240234002</v>
      </c>
      <c r="J113" s="193">
        <v>24152.358970116999</v>
      </c>
      <c r="K113" s="193">
        <v>25515.21448776</v>
      </c>
      <c r="L113" s="193">
        <v>25313.029406146001</v>
      </c>
      <c r="M113" s="193">
        <v>25747.437967204998</v>
      </c>
      <c r="N113" s="193">
        <v>25279.514817925003</v>
      </c>
      <c r="O113" s="193">
        <v>24848.076976153003</v>
      </c>
      <c r="P113" s="193">
        <v>24940.774336851999</v>
      </c>
      <c r="Q113" s="193">
        <v>25176.957902754999</v>
      </c>
      <c r="R113" s="193">
        <v>25557.680593814002</v>
      </c>
      <c r="S113" s="193">
        <v>24277.135172298</v>
      </c>
      <c r="T113" s="307"/>
      <c r="U113" s="23"/>
      <c r="V113" s="23"/>
      <c r="W113" s="23"/>
      <c r="X113" s="23">
        <f>S113+S115+S117+S119+S121+S123+S125+S127+S129+S131+S133+S135+S137+S139+S141+S143+S145+S151+S153+S155+S157+S159+S161</f>
        <v>774238.51931392495</v>
      </c>
      <c r="Y113" s="23"/>
      <c r="Z113" s="23"/>
      <c r="AA113" s="23"/>
    </row>
    <row r="114" spans="2:27" ht="15" customHeight="1">
      <c r="B114" s="177"/>
      <c r="C114" s="1634" t="s">
        <v>781</v>
      </c>
      <c r="D114" s="193">
        <v>616.41332944400006</v>
      </c>
      <c r="E114" s="193">
        <v>560.72512274499991</v>
      </c>
      <c r="F114" s="193">
        <v>679.73716334200003</v>
      </c>
      <c r="G114" s="193">
        <v>704.131254216</v>
      </c>
      <c r="H114" s="193">
        <v>722.14922467500003</v>
      </c>
      <c r="I114" s="193">
        <v>768.96393504900004</v>
      </c>
      <c r="J114" s="193">
        <v>749.74583023299999</v>
      </c>
      <c r="K114" s="193">
        <v>784.71970289199999</v>
      </c>
      <c r="L114" s="193">
        <v>763.868865497</v>
      </c>
      <c r="M114" s="193">
        <v>773.12556277399995</v>
      </c>
      <c r="N114" s="193">
        <v>780.28347361900001</v>
      </c>
      <c r="O114" s="193">
        <v>784.82957879499997</v>
      </c>
      <c r="P114" s="193">
        <v>799.53618597400009</v>
      </c>
      <c r="Q114" s="193">
        <v>805.05254925600002</v>
      </c>
      <c r="R114" s="193">
        <v>774.68730858999993</v>
      </c>
      <c r="S114" s="193">
        <v>754.81716285099992</v>
      </c>
      <c r="T114" s="307"/>
      <c r="U114" s="23"/>
      <c r="V114" s="23"/>
      <c r="W114" s="23"/>
      <c r="X114" s="23">
        <f>S114+S116+S118+S120+S122+S124+S126+S128+S130+S132+S134+S136+S138+S140+S142+S144+S146+S152+S154+S156+S158+S160+S162</f>
        <v>17752.307116128999</v>
      </c>
      <c r="Y114" s="23"/>
      <c r="Z114" s="23"/>
      <c r="AA114" s="23"/>
    </row>
    <row r="115" spans="2:27" ht="15" customHeight="1">
      <c r="B115" s="177" t="s">
        <v>19</v>
      </c>
      <c r="C115" s="1634" t="s">
        <v>614</v>
      </c>
      <c r="D115" s="193">
        <v>1980.937596149</v>
      </c>
      <c r="E115" s="193">
        <v>1203.4823628839999</v>
      </c>
      <c r="F115" s="193">
        <v>1604.619664583</v>
      </c>
      <c r="G115" s="193">
        <v>1612.4525175179999</v>
      </c>
      <c r="H115" s="193">
        <v>1560.1112931109999</v>
      </c>
      <c r="I115" s="193">
        <v>1955.230567161</v>
      </c>
      <c r="J115" s="193">
        <v>1892.4001706859999</v>
      </c>
      <c r="K115" s="193">
        <v>1941.9953442030001</v>
      </c>
      <c r="L115" s="193">
        <v>1948.0872315419999</v>
      </c>
      <c r="M115" s="193">
        <v>1984.013475703</v>
      </c>
      <c r="N115" s="193">
        <v>1970.852394729</v>
      </c>
      <c r="O115" s="193">
        <v>1986.5360142939999</v>
      </c>
      <c r="P115" s="193">
        <v>1973.722935453</v>
      </c>
      <c r="Q115" s="193">
        <v>1957.681046789</v>
      </c>
      <c r="R115" s="193">
        <v>1981.2496232600001</v>
      </c>
      <c r="S115" s="193">
        <v>1765.4394396749999</v>
      </c>
      <c r="T115" s="307"/>
    </row>
    <row r="116" spans="2:27" ht="15" customHeight="1">
      <c r="B116" s="177"/>
      <c r="C116" s="1634" t="s">
        <v>781</v>
      </c>
      <c r="D116" s="193">
        <v>25.044904097</v>
      </c>
      <c r="E116" s="193">
        <v>10.909295289000001</v>
      </c>
      <c r="F116" s="193">
        <v>31.135966981999999</v>
      </c>
      <c r="G116" s="193">
        <v>31.969140701000001</v>
      </c>
      <c r="H116" s="193">
        <v>36.906446336999998</v>
      </c>
      <c r="I116" s="193">
        <v>43.135223762000003</v>
      </c>
      <c r="J116" s="193">
        <v>45.532299215000002</v>
      </c>
      <c r="K116" s="193">
        <v>53.557219099999998</v>
      </c>
      <c r="L116" s="193">
        <v>47.075518049999999</v>
      </c>
      <c r="M116" s="193">
        <v>47.981967230000002</v>
      </c>
      <c r="N116" s="193">
        <v>44.873614528999994</v>
      </c>
      <c r="O116" s="193">
        <v>47.383183093</v>
      </c>
      <c r="P116" s="193">
        <v>50.281982436999996</v>
      </c>
      <c r="Q116" s="193">
        <v>52.604048710000001</v>
      </c>
      <c r="R116" s="193">
        <v>45.496069229</v>
      </c>
      <c r="S116" s="193">
        <v>43.968226119999997</v>
      </c>
      <c r="T116" s="307"/>
    </row>
    <row r="117" spans="2:27" ht="15" customHeight="1">
      <c r="B117" s="177" t="s">
        <v>20</v>
      </c>
      <c r="C117" s="1634" t="s">
        <v>615</v>
      </c>
      <c r="D117" s="193">
        <v>19720.087925282001</v>
      </c>
      <c r="E117" s="193">
        <v>26445.554161579999</v>
      </c>
      <c r="F117" s="193">
        <v>29016.276664454999</v>
      </c>
      <c r="G117" s="193">
        <v>31513.264694795998</v>
      </c>
      <c r="H117" s="193">
        <v>32555.313838832</v>
      </c>
      <c r="I117" s="193">
        <v>32370.426961461999</v>
      </c>
      <c r="J117" s="193">
        <v>31858.715575463</v>
      </c>
      <c r="K117" s="193">
        <v>30704.989533300999</v>
      </c>
      <c r="L117" s="193">
        <v>30788.696277952</v>
      </c>
      <c r="M117" s="193">
        <v>32732.337870464002</v>
      </c>
      <c r="N117" s="193">
        <v>31412.194671991998</v>
      </c>
      <c r="O117" s="193">
        <v>31432.341783634001</v>
      </c>
      <c r="P117" s="193">
        <v>30301.580168742999</v>
      </c>
      <c r="Q117" s="193">
        <v>30573.260520033</v>
      </c>
      <c r="R117" s="193">
        <v>32687.306204725999</v>
      </c>
      <c r="S117" s="193">
        <v>32633.162331578998</v>
      </c>
      <c r="T117" s="307"/>
    </row>
    <row r="118" spans="2:27" ht="15" customHeight="1">
      <c r="B118" s="180"/>
      <c r="C118" s="1634" t="s">
        <v>781</v>
      </c>
      <c r="D118" s="193">
        <v>628.323454814</v>
      </c>
      <c r="E118" s="193">
        <v>449.88887042700003</v>
      </c>
      <c r="F118" s="193">
        <v>1154.719383398</v>
      </c>
      <c r="G118" s="193">
        <v>1160.3431326120001</v>
      </c>
      <c r="H118" s="193">
        <v>1159.245042665</v>
      </c>
      <c r="I118" s="193">
        <v>1182.1480165329999</v>
      </c>
      <c r="J118" s="193">
        <v>329.12534671499998</v>
      </c>
      <c r="K118" s="193">
        <v>323.15969825899998</v>
      </c>
      <c r="L118" s="193">
        <v>321.56599343200003</v>
      </c>
      <c r="M118" s="193">
        <v>320.95751086299998</v>
      </c>
      <c r="N118" s="193">
        <v>485.20494239599998</v>
      </c>
      <c r="O118" s="193">
        <v>311.157320029</v>
      </c>
      <c r="P118" s="193">
        <v>314.89921849199999</v>
      </c>
      <c r="Q118" s="193">
        <v>316.34436280800003</v>
      </c>
      <c r="R118" s="193">
        <v>312.79229769300002</v>
      </c>
      <c r="S118" s="193">
        <v>307.91529853399999</v>
      </c>
      <c r="T118" s="813"/>
    </row>
    <row r="119" spans="2:27" ht="15" customHeight="1">
      <c r="B119" s="177" t="s">
        <v>22</v>
      </c>
      <c r="C119" s="1634" t="s">
        <v>616</v>
      </c>
      <c r="D119" s="193">
        <v>115242.711667907</v>
      </c>
      <c r="E119" s="193">
        <v>131594.36279814999</v>
      </c>
      <c r="F119" s="193">
        <v>144316.81596511201</v>
      </c>
      <c r="G119" s="193">
        <v>148571.25699264201</v>
      </c>
      <c r="H119" s="193">
        <v>146362.04658872299</v>
      </c>
      <c r="I119" s="193">
        <v>150168.58978725201</v>
      </c>
      <c r="J119" s="193">
        <v>147176.10250767801</v>
      </c>
      <c r="K119" s="193">
        <v>145760.493032431</v>
      </c>
      <c r="L119" s="193">
        <v>149989.80950355701</v>
      </c>
      <c r="M119" s="193">
        <v>148941.29996940203</v>
      </c>
      <c r="N119" s="193">
        <v>142091.05759100203</v>
      </c>
      <c r="O119" s="193">
        <v>133842.55231870199</v>
      </c>
      <c r="P119" s="193">
        <v>135176.67564360599</v>
      </c>
      <c r="Q119" s="193">
        <v>139785.74218138601</v>
      </c>
      <c r="R119" s="193">
        <v>144912.868441194</v>
      </c>
      <c r="S119" s="193">
        <v>139915.276791001</v>
      </c>
      <c r="T119" s="307"/>
    </row>
    <row r="120" spans="2:27" ht="15" customHeight="1">
      <c r="B120" s="177"/>
      <c r="C120" s="1634" t="s">
        <v>781</v>
      </c>
      <c r="D120" s="193">
        <v>4485.2004274860001</v>
      </c>
      <c r="E120" s="193">
        <v>4026.884432842</v>
      </c>
      <c r="F120" s="193">
        <v>4036.5968754760002</v>
      </c>
      <c r="G120" s="193">
        <v>4035.9024232010001</v>
      </c>
      <c r="H120" s="193">
        <v>3926.8124032410001</v>
      </c>
      <c r="I120" s="193">
        <v>4808.3991810609996</v>
      </c>
      <c r="J120" s="193">
        <v>4666.2281887970003</v>
      </c>
      <c r="K120" s="193">
        <v>5071.5672450020002</v>
      </c>
      <c r="L120" s="193">
        <v>5341.5500933020003</v>
      </c>
      <c r="M120" s="193">
        <v>5485.7732545750005</v>
      </c>
      <c r="N120" s="193">
        <v>5341.8245754320005</v>
      </c>
      <c r="O120" s="193">
        <v>5042.5914762439998</v>
      </c>
      <c r="P120" s="193">
        <v>5096.8872010180003</v>
      </c>
      <c r="Q120" s="193">
        <v>5732.1451767889994</v>
      </c>
      <c r="R120" s="193">
        <v>5738.4671995379995</v>
      </c>
      <c r="S120" s="193">
        <v>5257.8780053050004</v>
      </c>
      <c r="T120" s="307"/>
    </row>
    <row r="121" spans="2:27" ht="15" customHeight="1">
      <c r="B121" s="177" t="s">
        <v>23</v>
      </c>
      <c r="C121" s="1634" t="s">
        <v>617</v>
      </c>
      <c r="D121" s="193">
        <v>13672.338887046</v>
      </c>
      <c r="E121" s="193">
        <v>10153.706200459001</v>
      </c>
      <c r="F121" s="193">
        <v>15055.272579979001</v>
      </c>
      <c r="G121" s="193">
        <v>13887.495217836</v>
      </c>
      <c r="H121" s="193">
        <v>14337.027959438999</v>
      </c>
      <c r="I121" s="193">
        <v>14670.273008557</v>
      </c>
      <c r="J121" s="193">
        <v>12542.592742031</v>
      </c>
      <c r="K121" s="193">
        <v>12751.559705213</v>
      </c>
      <c r="L121" s="193">
        <v>13196.247563770001</v>
      </c>
      <c r="M121" s="193">
        <v>13202.839223303001</v>
      </c>
      <c r="N121" s="193">
        <v>12648.635409164001</v>
      </c>
      <c r="O121" s="193">
        <v>12635.029441115001</v>
      </c>
      <c r="P121" s="193">
        <v>13021.439959138999</v>
      </c>
      <c r="Q121" s="193">
        <v>13207.079474411999</v>
      </c>
      <c r="R121" s="193">
        <v>13769.497855236999</v>
      </c>
      <c r="S121" s="193">
        <v>13699.097460982999</v>
      </c>
      <c r="T121" s="307"/>
    </row>
    <row r="122" spans="2:27" ht="15" customHeight="1">
      <c r="B122" s="177"/>
      <c r="C122" s="1634" t="s">
        <v>781</v>
      </c>
      <c r="D122" s="193">
        <v>147.69500137599999</v>
      </c>
      <c r="E122" s="193">
        <v>5.9586437290000003</v>
      </c>
      <c r="F122" s="193">
        <v>16.757459583999999</v>
      </c>
      <c r="G122" s="193">
        <v>6.9530265050000004</v>
      </c>
      <c r="H122" s="193">
        <v>18.453799512</v>
      </c>
      <c r="I122" s="193">
        <v>14.613403038</v>
      </c>
      <c r="J122" s="193">
        <v>12.955319009</v>
      </c>
      <c r="K122" s="193">
        <v>13.338267955999999</v>
      </c>
      <c r="L122" s="193">
        <v>13.222048044999999</v>
      </c>
      <c r="M122" s="193">
        <v>13.07511498</v>
      </c>
      <c r="N122" s="193">
        <v>13.019321662999999</v>
      </c>
      <c r="O122" s="193">
        <v>13.100631055999999</v>
      </c>
      <c r="P122" s="193">
        <v>12.922375198999999</v>
      </c>
      <c r="Q122" s="193">
        <v>12.969347847</v>
      </c>
      <c r="R122" s="193">
        <v>13.760963204999999</v>
      </c>
      <c r="S122" s="193">
        <v>13.665613538000001</v>
      </c>
      <c r="T122" s="307"/>
    </row>
    <row r="123" spans="2:27" ht="15" customHeight="1">
      <c r="B123" s="177" t="s">
        <v>24</v>
      </c>
      <c r="C123" s="1634" t="s">
        <v>570</v>
      </c>
      <c r="D123" s="193">
        <v>50199.358347250003</v>
      </c>
      <c r="E123" s="193">
        <v>52727.143409035998</v>
      </c>
      <c r="F123" s="193">
        <v>60017.807829573001</v>
      </c>
      <c r="G123" s="193">
        <v>59389.339536795997</v>
      </c>
      <c r="H123" s="193">
        <v>59511.087790680001</v>
      </c>
      <c r="I123" s="193">
        <v>59680.778556172001</v>
      </c>
      <c r="J123" s="193">
        <v>57429.467300381999</v>
      </c>
      <c r="K123" s="193">
        <v>57938.367976897003</v>
      </c>
      <c r="L123" s="193">
        <v>59144.160812604001</v>
      </c>
      <c r="M123" s="193">
        <v>59366.864728239001</v>
      </c>
      <c r="N123" s="193">
        <v>59335.396951542003</v>
      </c>
      <c r="O123" s="193">
        <v>59242.504308402997</v>
      </c>
      <c r="P123" s="193">
        <v>57569.234571893001</v>
      </c>
      <c r="Q123" s="193">
        <v>56674.052663633003</v>
      </c>
      <c r="R123" s="193">
        <v>56014.631529295999</v>
      </c>
      <c r="S123" s="193">
        <v>47608.281205984</v>
      </c>
      <c r="T123" s="307"/>
    </row>
    <row r="124" spans="2:27" ht="15" customHeight="1">
      <c r="B124" s="180"/>
      <c r="C124" s="1634" t="s">
        <v>781</v>
      </c>
      <c r="D124" s="193">
        <v>1682.6475213809999</v>
      </c>
      <c r="E124" s="193">
        <v>1297.0300338530001</v>
      </c>
      <c r="F124" s="193">
        <v>2554.5677662359999</v>
      </c>
      <c r="G124" s="193">
        <v>2977.3158051649998</v>
      </c>
      <c r="H124" s="193">
        <v>2827.0454567470001</v>
      </c>
      <c r="I124" s="193">
        <v>2670.9037646209999</v>
      </c>
      <c r="J124" s="193">
        <v>2787.9309549579998</v>
      </c>
      <c r="K124" s="193">
        <v>2926.2530080430001</v>
      </c>
      <c r="L124" s="193">
        <v>2463.075702956</v>
      </c>
      <c r="M124" s="193">
        <v>2778.4258201279999</v>
      </c>
      <c r="N124" s="193">
        <v>2764.1256602990002</v>
      </c>
      <c r="O124" s="193">
        <v>2603.025746328</v>
      </c>
      <c r="P124" s="193">
        <v>2848.5423924090001</v>
      </c>
      <c r="Q124" s="193">
        <v>2397.6371585970001</v>
      </c>
      <c r="R124" s="193">
        <v>2195.0206867390002</v>
      </c>
      <c r="S124" s="193">
        <v>1759.467845309</v>
      </c>
      <c r="T124" s="307"/>
    </row>
    <row r="125" spans="2:27" ht="15" customHeight="1">
      <c r="B125" s="177" t="s">
        <v>25</v>
      </c>
      <c r="C125" s="1634" t="s">
        <v>618</v>
      </c>
      <c r="D125" s="193">
        <v>91527.490755498991</v>
      </c>
      <c r="E125" s="193">
        <v>89669.805787739999</v>
      </c>
      <c r="F125" s="193">
        <v>115495.196728558</v>
      </c>
      <c r="G125" s="193">
        <v>105947.716787361</v>
      </c>
      <c r="H125" s="193">
        <v>109748.107287059</v>
      </c>
      <c r="I125" s="193">
        <v>131884.02383103501</v>
      </c>
      <c r="J125" s="193">
        <v>122503.555259325</v>
      </c>
      <c r="K125" s="193">
        <v>123323.855326087</v>
      </c>
      <c r="L125" s="193">
        <v>124753.369995783</v>
      </c>
      <c r="M125" s="193">
        <v>122305.517759907</v>
      </c>
      <c r="N125" s="193">
        <v>121425.16871991301</v>
      </c>
      <c r="O125" s="193">
        <v>121489.216538636</v>
      </c>
      <c r="P125" s="193">
        <v>126809.42266563899</v>
      </c>
      <c r="Q125" s="193">
        <v>127128.60445294699</v>
      </c>
      <c r="R125" s="193">
        <v>122478.954953536</v>
      </c>
      <c r="S125" s="193">
        <v>111450.937795804</v>
      </c>
      <c r="T125" s="307"/>
    </row>
    <row r="126" spans="2:27" ht="15" customHeight="1">
      <c r="B126" s="177"/>
      <c r="C126" s="1634" t="s">
        <v>781</v>
      </c>
      <c r="D126" s="193">
        <v>4636.3318825210008</v>
      </c>
      <c r="E126" s="193">
        <v>3117.7666133160001</v>
      </c>
      <c r="F126" s="193">
        <v>4292.5323905650002</v>
      </c>
      <c r="G126" s="193">
        <v>4685.7285991549998</v>
      </c>
      <c r="H126" s="193">
        <v>4711.9029986550004</v>
      </c>
      <c r="I126" s="193">
        <v>4692.403017742</v>
      </c>
      <c r="J126" s="193">
        <v>4649.6817572710006</v>
      </c>
      <c r="K126" s="193">
        <v>4639.1335678809992</v>
      </c>
      <c r="L126" s="193">
        <v>4441.8153838190001</v>
      </c>
      <c r="M126" s="193">
        <v>4508.664241167</v>
      </c>
      <c r="N126" s="193">
        <v>4525.4800294059996</v>
      </c>
      <c r="O126" s="193">
        <v>4820.7861103999994</v>
      </c>
      <c r="P126" s="193">
        <v>4857.4950740989998</v>
      </c>
      <c r="Q126" s="193">
        <v>5020.5700778500004</v>
      </c>
      <c r="R126" s="193">
        <v>5229.2031740259999</v>
      </c>
      <c r="S126" s="193">
        <v>4555.5805760120002</v>
      </c>
      <c r="T126" s="797"/>
    </row>
    <row r="127" spans="2:27" s="48" customFormat="1" ht="24.2" customHeight="1">
      <c r="B127" s="177" t="s">
        <v>26</v>
      </c>
      <c r="C127" s="1634" t="s">
        <v>619</v>
      </c>
      <c r="D127" s="193">
        <v>8305.9078233029995</v>
      </c>
      <c r="E127" s="193">
        <v>3876.8567479020003</v>
      </c>
      <c r="F127" s="193">
        <v>9842.4430563820006</v>
      </c>
      <c r="G127" s="193">
        <v>9823.6939423559998</v>
      </c>
      <c r="H127" s="193">
        <v>10068.324895643</v>
      </c>
      <c r="I127" s="193">
        <v>17533.026698396003</v>
      </c>
      <c r="J127" s="193">
        <v>14429.262982406999</v>
      </c>
      <c r="K127" s="193">
        <v>14363.331232467001</v>
      </c>
      <c r="L127" s="193">
        <v>14511.888392942999</v>
      </c>
      <c r="M127" s="193">
        <v>14588.196507453</v>
      </c>
      <c r="N127" s="193">
        <v>14739.318749267999</v>
      </c>
      <c r="O127" s="193">
        <v>15108.262716937999</v>
      </c>
      <c r="P127" s="193">
        <v>15211.497263305</v>
      </c>
      <c r="Q127" s="193">
        <v>15353.255082722999</v>
      </c>
      <c r="R127" s="193">
        <v>15691.510398104001</v>
      </c>
      <c r="S127" s="193">
        <v>15441.68848513</v>
      </c>
      <c r="T127" s="797"/>
    </row>
    <row r="128" spans="2:27" ht="15" customHeight="1">
      <c r="B128" s="177"/>
      <c r="C128" s="1634" t="s">
        <v>781</v>
      </c>
      <c r="D128" s="193">
        <v>421.130288183</v>
      </c>
      <c r="E128" s="193">
        <v>266.37216387999996</v>
      </c>
      <c r="F128" s="193">
        <v>190.885898032</v>
      </c>
      <c r="G128" s="193">
        <v>193.34035671700002</v>
      </c>
      <c r="H128" s="193">
        <v>197.92841317</v>
      </c>
      <c r="I128" s="193">
        <v>207.612969956</v>
      </c>
      <c r="J128" s="193">
        <v>232.19544861599999</v>
      </c>
      <c r="K128" s="193">
        <v>232.90251668899998</v>
      </c>
      <c r="L128" s="193">
        <v>232.19653555299999</v>
      </c>
      <c r="M128" s="193">
        <v>235.31407985300001</v>
      </c>
      <c r="N128" s="193">
        <v>240.09863278</v>
      </c>
      <c r="O128" s="193">
        <v>243.177105289</v>
      </c>
      <c r="P128" s="193">
        <v>246.33908758300001</v>
      </c>
      <c r="Q128" s="193">
        <v>250.16906072100002</v>
      </c>
      <c r="R128" s="193">
        <v>242.32128535499999</v>
      </c>
      <c r="S128" s="193">
        <v>226.43842587400002</v>
      </c>
      <c r="T128" s="797"/>
    </row>
    <row r="129" spans="2:20" ht="24">
      <c r="B129" s="177" t="s">
        <v>27</v>
      </c>
      <c r="C129" s="1634" t="s">
        <v>620</v>
      </c>
      <c r="D129" s="193">
        <v>34102.016933419</v>
      </c>
      <c r="E129" s="193">
        <v>28511.235714147999</v>
      </c>
      <c r="F129" s="193">
        <v>36211.062172588005</v>
      </c>
      <c r="G129" s="193">
        <v>35611.658155882003</v>
      </c>
      <c r="H129" s="193">
        <v>35060.951267571007</v>
      </c>
      <c r="I129" s="193">
        <v>35439.392866606002</v>
      </c>
      <c r="J129" s="193">
        <v>35024.361975230997</v>
      </c>
      <c r="K129" s="193">
        <v>37286.826642287997</v>
      </c>
      <c r="L129" s="193">
        <v>35784.590168260998</v>
      </c>
      <c r="M129" s="193">
        <v>37834.941440662995</v>
      </c>
      <c r="N129" s="193">
        <v>38074.555703795006</v>
      </c>
      <c r="O129" s="193">
        <v>36706.968413349001</v>
      </c>
      <c r="P129" s="193">
        <v>34071.086437224003</v>
      </c>
      <c r="Q129" s="193">
        <v>34410.526384955003</v>
      </c>
      <c r="R129" s="193">
        <v>37554.023124141997</v>
      </c>
      <c r="S129" s="193">
        <v>38514.739427492001</v>
      </c>
      <c r="T129" s="797"/>
    </row>
    <row r="130" spans="2:20" ht="15" customHeight="1">
      <c r="B130" s="177"/>
      <c r="C130" s="1634" t="s">
        <v>781</v>
      </c>
      <c r="D130" s="193">
        <v>912.79378090199998</v>
      </c>
      <c r="E130" s="193">
        <v>403.355108777</v>
      </c>
      <c r="F130" s="193">
        <v>704.30023785900005</v>
      </c>
      <c r="G130" s="193">
        <v>740.49745328300003</v>
      </c>
      <c r="H130" s="193">
        <v>763.11783834799996</v>
      </c>
      <c r="I130" s="193">
        <v>747.91184531900001</v>
      </c>
      <c r="J130" s="193">
        <v>459.80344449699999</v>
      </c>
      <c r="K130" s="193">
        <v>433.05790399199998</v>
      </c>
      <c r="L130" s="193">
        <v>419.422731973</v>
      </c>
      <c r="M130" s="193">
        <v>420.32555777200002</v>
      </c>
      <c r="N130" s="193">
        <v>425.83937602700001</v>
      </c>
      <c r="O130" s="193">
        <v>434.43609530499998</v>
      </c>
      <c r="P130" s="193">
        <v>422.67324887699999</v>
      </c>
      <c r="Q130" s="193">
        <v>426.07215496700002</v>
      </c>
      <c r="R130" s="193">
        <v>439.67070878999999</v>
      </c>
      <c r="S130" s="193">
        <v>449.275383734</v>
      </c>
      <c r="T130" s="797"/>
    </row>
    <row r="131" spans="2:20" ht="15" customHeight="1">
      <c r="B131" s="177" t="s">
        <v>28</v>
      </c>
      <c r="C131" s="1634" t="s">
        <v>621</v>
      </c>
      <c r="D131" s="193">
        <v>49304.730081583002</v>
      </c>
      <c r="E131" s="193">
        <v>66749.022396104992</v>
      </c>
      <c r="F131" s="193">
        <v>80484.501674820014</v>
      </c>
      <c r="G131" s="193">
        <v>78960.793594380011</v>
      </c>
      <c r="H131" s="193">
        <v>80246.239306405012</v>
      </c>
      <c r="I131" s="193">
        <v>88274.190266937992</v>
      </c>
      <c r="J131" s="193">
        <v>83459.750436161004</v>
      </c>
      <c r="K131" s="193">
        <v>82191.302786592001</v>
      </c>
      <c r="L131" s="193">
        <v>89707.897418114997</v>
      </c>
      <c r="M131" s="193">
        <v>85866.511421200004</v>
      </c>
      <c r="N131" s="193">
        <v>82767.830477823998</v>
      </c>
      <c r="O131" s="193">
        <v>85671.928493396001</v>
      </c>
      <c r="P131" s="193">
        <v>85348.033476274999</v>
      </c>
      <c r="Q131" s="193">
        <v>84258.776493171987</v>
      </c>
      <c r="R131" s="193">
        <v>93145.208803823989</v>
      </c>
      <c r="S131" s="193">
        <v>87525.604665149003</v>
      </c>
      <c r="T131" s="797"/>
    </row>
    <row r="132" spans="2:20" ht="15" customHeight="1">
      <c r="B132" s="177"/>
      <c r="C132" s="1634" t="s">
        <v>781</v>
      </c>
      <c r="D132" s="193">
        <v>1350.1073318439999</v>
      </c>
      <c r="E132" s="193">
        <v>267.64883617100003</v>
      </c>
      <c r="F132" s="193">
        <v>399.69249449300003</v>
      </c>
      <c r="G132" s="193">
        <v>404.20482483799998</v>
      </c>
      <c r="H132" s="193">
        <v>468.184331214</v>
      </c>
      <c r="I132" s="193">
        <v>486.69457990900003</v>
      </c>
      <c r="J132" s="193">
        <v>267.80543738599999</v>
      </c>
      <c r="K132" s="193">
        <v>265.35714073900004</v>
      </c>
      <c r="L132" s="193">
        <v>216.215386013</v>
      </c>
      <c r="M132" s="193">
        <v>220.869438414</v>
      </c>
      <c r="N132" s="193">
        <v>217.82045647000001</v>
      </c>
      <c r="O132" s="193">
        <v>178.24400735200001</v>
      </c>
      <c r="P132" s="193">
        <v>184.86725516999999</v>
      </c>
      <c r="Q132" s="193">
        <v>181.266567259</v>
      </c>
      <c r="R132" s="193">
        <v>165.698912226</v>
      </c>
      <c r="S132" s="193">
        <v>126.310809392</v>
      </c>
      <c r="T132" s="797"/>
    </row>
    <row r="133" spans="2:20" ht="24.2" customHeight="1">
      <c r="B133" s="177" t="s">
        <v>119</v>
      </c>
      <c r="C133" s="1634" t="s">
        <v>622</v>
      </c>
      <c r="D133" s="193">
        <v>38836.159933304996</v>
      </c>
      <c r="E133" s="193">
        <v>65844.659198470996</v>
      </c>
      <c r="F133" s="193">
        <v>72368.128107432</v>
      </c>
      <c r="G133" s="193">
        <v>69244.016020594994</v>
      </c>
      <c r="H133" s="193">
        <v>69196.750970597001</v>
      </c>
      <c r="I133" s="193">
        <v>72664.841358188001</v>
      </c>
      <c r="J133" s="193">
        <v>71095.745644565992</v>
      </c>
      <c r="K133" s="193">
        <v>71087.765121197997</v>
      </c>
      <c r="L133" s="193">
        <v>71902.249646659009</v>
      </c>
      <c r="M133" s="193">
        <v>72297.480287929997</v>
      </c>
      <c r="N133" s="193">
        <v>70137.518977393003</v>
      </c>
      <c r="O133" s="193">
        <v>68368.764447310008</v>
      </c>
      <c r="P133" s="193">
        <v>69834.253393050007</v>
      </c>
      <c r="Q133" s="193">
        <v>69913.82848548099</v>
      </c>
      <c r="R133" s="193">
        <v>69784.727818408006</v>
      </c>
      <c r="S133" s="193">
        <v>70589.333069054002</v>
      </c>
      <c r="T133" s="797"/>
    </row>
    <row r="134" spans="2:20" ht="15" customHeight="1">
      <c r="B134" s="177"/>
      <c r="C134" s="1634" t="s">
        <v>781</v>
      </c>
      <c r="D134" s="193">
        <v>1080.4292328250001</v>
      </c>
      <c r="E134" s="193">
        <v>1423.1899983199999</v>
      </c>
      <c r="F134" s="193">
        <v>1439.376315472</v>
      </c>
      <c r="G134" s="193">
        <v>1746.5604974590001</v>
      </c>
      <c r="H134" s="193">
        <v>1726.9735070060001</v>
      </c>
      <c r="I134" s="193">
        <v>1555.3389731560001</v>
      </c>
      <c r="J134" s="193">
        <v>1430.3735719629999</v>
      </c>
      <c r="K134" s="193">
        <v>1431.0697895159999</v>
      </c>
      <c r="L134" s="193">
        <v>1406.7522508259999</v>
      </c>
      <c r="M134" s="193">
        <v>1423.0009432889999</v>
      </c>
      <c r="N134" s="193">
        <v>1422.407741562</v>
      </c>
      <c r="O134" s="193">
        <v>1427.814471015</v>
      </c>
      <c r="P134" s="193">
        <v>1406.791664845</v>
      </c>
      <c r="Q134" s="193">
        <v>1399.6455330060001</v>
      </c>
      <c r="R134" s="193">
        <v>1371.042692971</v>
      </c>
      <c r="S134" s="193">
        <v>1336.824607304</v>
      </c>
      <c r="T134" s="797"/>
    </row>
    <row r="135" spans="2:20" ht="24.2" customHeight="1">
      <c r="B135" s="177" t="s">
        <v>81</v>
      </c>
      <c r="C135" s="1634" t="s">
        <v>623</v>
      </c>
      <c r="D135" s="193">
        <v>214.24337656200001</v>
      </c>
      <c r="E135" s="193">
        <v>787.78195030899997</v>
      </c>
      <c r="F135" s="193">
        <v>1722.49148569</v>
      </c>
      <c r="G135" s="193">
        <v>2043.5500602950001</v>
      </c>
      <c r="H135" s="193">
        <v>1757.5320214579999</v>
      </c>
      <c r="I135" s="193">
        <v>1840.514753961</v>
      </c>
      <c r="J135" s="193">
        <v>1922.649965757</v>
      </c>
      <c r="K135" s="193">
        <v>1923.671704678</v>
      </c>
      <c r="L135" s="193">
        <v>2128.7622137520002</v>
      </c>
      <c r="M135" s="193">
        <v>2171.2494637969999</v>
      </c>
      <c r="N135" s="193">
        <v>2277.5938990630002</v>
      </c>
      <c r="O135" s="193">
        <v>2661.6528900210001</v>
      </c>
      <c r="P135" s="193">
        <v>2625.58909778</v>
      </c>
      <c r="Q135" s="193">
        <v>2567.2782245230001</v>
      </c>
      <c r="R135" s="193">
        <v>2529.4801054770001</v>
      </c>
      <c r="S135" s="193">
        <v>2536.5080197470002</v>
      </c>
      <c r="T135" s="797"/>
    </row>
    <row r="136" spans="2:20" ht="15" customHeight="1">
      <c r="B136" s="177"/>
      <c r="C136" s="1634" t="s">
        <v>781</v>
      </c>
      <c r="D136" s="193">
        <v>2.7824267999999999E-2</v>
      </c>
      <c r="E136" s="193">
        <v>0</v>
      </c>
      <c r="F136" s="193">
        <v>0.661405299</v>
      </c>
      <c r="G136" s="193">
        <v>1.0064172849999999</v>
      </c>
      <c r="H136" s="193">
        <v>0.82394396999999997</v>
      </c>
      <c r="I136" s="193">
        <v>0.74458931299999997</v>
      </c>
      <c r="J136" s="193">
        <v>0.43277519800000003</v>
      </c>
      <c r="K136" s="193">
        <v>0.431303991</v>
      </c>
      <c r="L136" s="193">
        <v>0.41135663500000003</v>
      </c>
      <c r="M136" s="193">
        <v>0.40986796800000003</v>
      </c>
      <c r="N136" s="193">
        <v>0.40636768200000001</v>
      </c>
      <c r="O136" s="193">
        <v>0.42911725099999998</v>
      </c>
      <c r="P136" s="193">
        <v>0.26372066500000002</v>
      </c>
      <c r="Q136" s="193">
        <v>0.14767282500000001</v>
      </c>
      <c r="R136" s="193">
        <v>0.116347561</v>
      </c>
      <c r="S136" s="193">
        <v>0.116366043</v>
      </c>
      <c r="T136" s="797"/>
    </row>
    <row r="137" spans="2:20" ht="15" customHeight="1">
      <c r="B137" s="177" t="s">
        <v>82</v>
      </c>
      <c r="C137" s="1634" t="s">
        <v>624</v>
      </c>
      <c r="D137" s="193">
        <v>2002.8932400890001</v>
      </c>
      <c r="E137" s="193">
        <v>1209.5899789709999</v>
      </c>
      <c r="F137" s="193">
        <v>2686.267428867</v>
      </c>
      <c r="G137" s="193">
        <v>2683.7717144130002</v>
      </c>
      <c r="H137" s="193">
        <v>2677.1681315440001</v>
      </c>
      <c r="I137" s="193">
        <v>2699.1607927149998</v>
      </c>
      <c r="J137" s="193">
        <v>2144.586004234</v>
      </c>
      <c r="K137" s="193">
        <v>2168.0419341860002</v>
      </c>
      <c r="L137" s="193">
        <v>2175.8337071639999</v>
      </c>
      <c r="M137" s="193">
        <v>2181.5401296260002</v>
      </c>
      <c r="N137" s="193">
        <v>2191.7030889930002</v>
      </c>
      <c r="O137" s="193">
        <v>2177.5355270209998</v>
      </c>
      <c r="P137" s="193">
        <v>2185.9435933079999</v>
      </c>
      <c r="Q137" s="193">
        <v>2468.8950928539998</v>
      </c>
      <c r="R137" s="193">
        <v>2509.399368545</v>
      </c>
      <c r="S137" s="193">
        <v>1557.2264549040001</v>
      </c>
      <c r="T137" s="797"/>
    </row>
    <row r="138" spans="2:20" ht="15" customHeight="1">
      <c r="B138" s="177"/>
      <c r="C138" s="1634" t="s">
        <v>781</v>
      </c>
      <c r="D138" s="193">
        <v>111.10732074800001</v>
      </c>
      <c r="E138" s="193">
        <v>103.083513744</v>
      </c>
      <c r="F138" s="193">
        <v>120.731057216</v>
      </c>
      <c r="G138" s="193">
        <v>121.187823882</v>
      </c>
      <c r="H138" s="193">
        <v>132.260888193</v>
      </c>
      <c r="I138" s="193">
        <v>114.149419638</v>
      </c>
      <c r="J138" s="193">
        <v>107.377586792</v>
      </c>
      <c r="K138" s="193">
        <v>107.284054692</v>
      </c>
      <c r="L138" s="193">
        <v>106.84729964500001</v>
      </c>
      <c r="M138" s="193">
        <v>106.78751496</v>
      </c>
      <c r="N138" s="193">
        <v>106.681978254</v>
      </c>
      <c r="O138" s="193">
        <v>107.369676559</v>
      </c>
      <c r="P138" s="193">
        <v>110.39190074299999</v>
      </c>
      <c r="Q138" s="193">
        <v>110.14346260799999</v>
      </c>
      <c r="R138" s="193">
        <v>109.835168259</v>
      </c>
      <c r="S138" s="193">
        <v>110.037834158</v>
      </c>
      <c r="T138" s="797"/>
    </row>
    <row r="139" spans="2:20" ht="15" customHeight="1">
      <c r="B139" s="177" t="s">
        <v>83</v>
      </c>
      <c r="C139" s="1634" t="s">
        <v>625</v>
      </c>
      <c r="D139" s="193">
        <v>3073.6118664970004</v>
      </c>
      <c r="E139" s="193">
        <v>2768.848850111</v>
      </c>
      <c r="F139" s="193">
        <v>2964.4260379010002</v>
      </c>
      <c r="G139" s="193">
        <v>2815.2183338260002</v>
      </c>
      <c r="H139" s="193">
        <v>2713.8867754780003</v>
      </c>
      <c r="I139" s="193">
        <v>2742.4007320129999</v>
      </c>
      <c r="J139" s="193">
        <v>2612.6252319690002</v>
      </c>
      <c r="K139" s="193">
        <v>2632.7666464279996</v>
      </c>
      <c r="L139" s="193">
        <v>2622.3635286659996</v>
      </c>
      <c r="M139" s="193">
        <v>2612.374224658</v>
      </c>
      <c r="N139" s="193">
        <v>2610.379332127</v>
      </c>
      <c r="O139" s="193">
        <v>2641.5014232919998</v>
      </c>
      <c r="P139" s="193">
        <v>2667.6070248720002</v>
      </c>
      <c r="Q139" s="193">
        <v>2685.806162933</v>
      </c>
      <c r="R139" s="193">
        <v>2844.7344361730002</v>
      </c>
      <c r="S139" s="193">
        <v>2650.3121265050004</v>
      </c>
      <c r="T139" s="797"/>
    </row>
    <row r="140" spans="2:20" ht="15" customHeight="1">
      <c r="B140" s="177"/>
      <c r="C140" s="1634" t="s">
        <v>781</v>
      </c>
      <c r="D140" s="193">
        <v>11.082617002000001</v>
      </c>
      <c r="E140" s="193">
        <v>18.434230774</v>
      </c>
      <c r="F140" s="193">
        <v>192.73211683900001</v>
      </c>
      <c r="G140" s="193">
        <v>43.313015475999997</v>
      </c>
      <c r="H140" s="193">
        <v>53.827012228000001</v>
      </c>
      <c r="I140" s="193">
        <v>55.469745459000002</v>
      </c>
      <c r="J140" s="193">
        <v>26.990982664000001</v>
      </c>
      <c r="K140" s="193">
        <v>29.838780257</v>
      </c>
      <c r="L140" s="193">
        <v>18.191558998000001</v>
      </c>
      <c r="M140" s="193">
        <v>18.881869838</v>
      </c>
      <c r="N140" s="193">
        <v>16.644950256000001</v>
      </c>
      <c r="O140" s="193">
        <v>17.991172407000001</v>
      </c>
      <c r="P140" s="193">
        <v>20.593187574000002</v>
      </c>
      <c r="Q140" s="193">
        <v>21.477527148</v>
      </c>
      <c r="R140" s="193">
        <v>18.451154271</v>
      </c>
      <c r="S140" s="193">
        <v>12.711299477000001</v>
      </c>
      <c r="T140" s="797"/>
    </row>
    <row r="141" spans="2:20" ht="24.2" customHeight="1">
      <c r="B141" s="177" t="s">
        <v>84</v>
      </c>
      <c r="C141" s="1634" t="s">
        <v>626</v>
      </c>
      <c r="D141" s="193">
        <v>7202.1531104919995</v>
      </c>
      <c r="E141" s="193">
        <v>7173.6872528260001</v>
      </c>
      <c r="F141" s="193">
        <v>7932.899929274</v>
      </c>
      <c r="G141" s="193">
        <v>7729.4563605510002</v>
      </c>
      <c r="H141" s="193">
        <v>7978.525328105</v>
      </c>
      <c r="I141" s="193">
        <v>10301.100038520999</v>
      </c>
      <c r="J141" s="193">
        <v>9533.7675624990006</v>
      </c>
      <c r="K141" s="193">
        <v>9585.1840307210005</v>
      </c>
      <c r="L141" s="193">
        <v>9611.7681936690005</v>
      </c>
      <c r="M141" s="193">
        <v>9737.2281211829995</v>
      </c>
      <c r="N141" s="193">
        <v>9939.2150404990007</v>
      </c>
      <c r="O141" s="193">
        <v>9787.3342130739984</v>
      </c>
      <c r="P141" s="193">
        <v>9741.1954678460006</v>
      </c>
      <c r="Q141" s="193">
        <v>9738.888266349999</v>
      </c>
      <c r="R141" s="193">
        <v>9717.3683420879988</v>
      </c>
      <c r="S141" s="193">
        <v>8717.7371623809995</v>
      </c>
      <c r="T141" s="797"/>
    </row>
    <row r="142" spans="2:20" ht="15" customHeight="1">
      <c r="B142" s="177"/>
      <c r="C142" s="1634" t="s">
        <v>781</v>
      </c>
      <c r="D142" s="193">
        <v>170.52380786700002</v>
      </c>
      <c r="E142" s="193">
        <v>109.940751314</v>
      </c>
      <c r="F142" s="193">
        <v>522.04132362600001</v>
      </c>
      <c r="G142" s="193">
        <v>529.91177711900002</v>
      </c>
      <c r="H142" s="193">
        <v>545.62373625999999</v>
      </c>
      <c r="I142" s="193">
        <v>551.43432011900006</v>
      </c>
      <c r="J142" s="193">
        <v>207.578909442</v>
      </c>
      <c r="K142" s="193">
        <v>212.94165498000001</v>
      </c>
      <c r="L142" s="193">
        <v>184.41583735899999</v>
      </c>
      <c r="M142" s="193">
        <v>193.53885516599999</v>
      </c>
      <c r="N142" s="193">
        <v>196.85593063300001</v>
      </c>
      <c r="O142" s="193">
        <v>192.33356158200002</v>
      </c>
      <c r="P142" s="193">
        <v>193.746759301</v>
      </c>
      <c r="Q142" s="193">
        <v>220.02605274000001</v>
      </c>
      <c r="R142" s="193">
        <v>222.57996252999999</v>
      </c>
      <c r="S142" s="193">
        <v>243.618291382</v>
      </c>
      <c r="T142" s="797"/>
    </row>
    <row r="143" spans="2:20" ht="24">
      <c r="B143" s="177" t="s">
        <v>85</v>
      </c>
      <c r="C143" s="1634" t="s">
        <v>627</v>
      </c>
      <c r="D143" s="193">
        <v>615.22194909899997</v>
      </c>
      <c r="E143" s="193">
        <v>786.0780173600001</v>
      </c>
      <c r="F143" s="193">
        <v>776.95606364700006</v>
      </c>
      <c r="G143" s="193">
        <v>708.55424157700008</v>
      </c>
      <c r="H143" s="193">
        <v>694.84792783399996</v>
      </c>
      <c r="I143" s="193">
        <v>2450.2344512170002</v>
      </c>
      <c r="J143" s="193">
        <v>2435.4652291140001</v>
      </c>
      <c r="K143" s="193">
        <v>2414.939018945</v>
      </c>
      <c r="L143" s="193">
        <v>2403.386595163</v>
      </c>
      <c r="M143" s="193">
        <v>2394.6340888530003</v>
      </c>
      <c r="N143" s="193">
        <v>2389.1142335140003</v>
      </c>
      <c r="O143" s="193">
        <v>2392.2304905760002</v>
      </c>
      <c r="P143" s="193">
        <v>2373.1972717660001</v>
      </c>
      <c r="Q143" s="193">
        <v>2368.9989587979999</v>
      </c>
      <c r="R143" s="193">
        <v>2375.6750535870001</v>
      </c>
      <c r="S143" s="193">
        <v>2346.6845955200001</v>
      </c>
      <c r="T143" s="797"/>
    </row>
    <row r="144" spans="2:20" ht="15" customHeight="1">
      <c r="B144" s="177"/>
      <c r="C144" s="1634" t="s">
        <v>781</v>
      </c>
      <c r="D144" s="193">
        <v>13.321528496000001</v>
      </c>
      <c r="E144" s="193">
        <v>18.278583586</v>
      </c>
      <c r="F144" s="193">
        <v>20.984045346000002</v>
      </c>
      <c r="G144" s="193">
        <v>21.238624269999999</v>
      </c>
      <c r="H144" s="193">
        <v>21.908303423</v>
      </c>
      <c r="I144" s="193">
        <v>27.957066286</v>
      </c>
      <c r="J144" s="193">
        <v>28.770607251000001</v>
      </c>
      <c r="K144" s="193">
        <v>28.307373459000001</v>
      </c>
      <c r="L144" s="193">
        <v>29.204327159999998</v>
      </c>
      <c r="M144" s="193">
        <v>33.340935944999998</v>
      </c>
      <c r="N144" s="193">
        <v>33.340251795999997</v>
      </c>
      <c r="O144" s="193">
        <v>35.666836446999994</v>
      </c>
      <c r="P144" s="193">
        <v>37.017361268999998</v>
      </c>
      <c r="Q144" s="193">
        <v>36.425069933000003</v>
      </c>
      <c r="R144" s="193">
        <v>35.045082073000003</v>
      </c>
      <c r="S144" s="193">
        <v>35.863483588000001</v>
      </c>
      <c r="T144" s="797"/>
    </row>
    <row r="145" spans="2:20" ht="24.2" customHeight="1">
      <c r="B145" s="177" t="s">
        <v>86</v>
      </c>
      <c r="C145" s="1634" t="s">
        <v>628</v>
      </c>
      <c r="D145" s="193">
        <v>0.97767294000000005</v>
      </c>
      <c r="E145" s="193">
        <v>2.0009691950000001</v>
      </c>
      <c r="F145" s="193">
        <v>2.306769053</v>
      </c>
      <c r="G145" s="193">
        <v>2.2378619749999999</v>
      </c>
      <c r="H145" s="193">
        <v>2.105331466</v>
      </c>
      <c r="I145" s="193">
        <v>2.06440052</v>
      </c>
      <c r="J145" s="193">
        <v>2.0398969939999998</v>
      </c>
      <c r="K145" s="193">
        <v>2.0091734799999998</v>
      </c>
      <c r="L145" s="193">
        <v>2.086648302</v>
      </c>
      <c r="M145" s="193">
        <v>2.0181177350000001</v>
      </c>
      <c r="N145" s="193">
        <v>1.8969475360000001</v>
      </c>
      <c r="O145" s="193">
        <v>1.85254287</v>
      </c>
      <c r="P145" s="193">
        <v>1.890442561</v>
      </c>
      <c r="Q145" s="193">
        <v>1.9353123889999999</v>
      </c>
      <c r="R145" s="193">
        <v>1.9096099710000001</v>
      </c>
      <c r="S145" s="193">
        <v>1.8906694639999999</v>
      </c>
      <c r="T145" s="797"/>
    </row>
    <row r="146" spans="2:20" ht="15" customHeight="1">
      <c r="B146" s="177"/>
      <c r="C146" s="1634" t="s">
        <v>781</v>
      </c>
      <c r="D146" s="193">
        <v>0</v>
      </c>
      <c r="E146" s="193">
        <v>0</v>
      </c>
      <c r="F146" s="193">
        <v>0</v>
      </c>
      <c r="G146" s="193">
        <v>0</v>
      </c>
      <c r="H146" s="193">
        <v>0</v>
      </c>
      <c r="I146" s="193">
        <v>0</v>
      </c>
      <c r="J146" s="193">
        <v>6.1212860000000001E-3</v>
      </c>
      <c r="K146" s="193">
        <v>0</v>
      </c>
      <c r="L146" s="193">
        <v>0</v>
      </c>
      <c r="M146" s="193">
        <v>0.105851084</v>
      </c>
      <c r="N146" s="193">
        <v>0</v>
      </c>
      <c r="O146" s="193">
        <v>0</v>
      </c>
      <c r="P146" s="193">
        <v>0</v>
      </c>
      <c r="Q146" s="193">
        <v>0</v>
      </c>
      <c r="R146" s="193">
        <v>0</v>
      </c>
      <c r="S146" s="193">
        <v>0</v>
      </c>
      <c r="T146" s="797"/>
    </row>
    <row r="147" spans="2:20" ht="24">
      <c r="B147" s="177" t="s">
        <v>87</v>
      </c>
      <c r="C147" s="1431" t="s">
        <v>629</v>
      </c>
      <c r="D147" s="193">
        <v>228.063410753</v>
      </c>
      <c r="E147" s="193">
        <v>0</v>
      </c>
      <c r="F147" s="193">
        <v>0</v>
      </c>
      <c r="G147" s="193">
        <v>0</v>
      </c>
      <c r="H147" s="193">
        <v>0</v>
      </c>
      <c r="I147" s="193">
        <v>0</v>
      </c>
      <c r="J147" s="193">
        <v>0</v>
      </c>
      <c r="K147" s="193">
        <v>0</v>
      </c>
      <c r="L147" s="193">
        <v>0</v>
      </c>
      <c r="M147" s="193">
        <v>0</v>
      </c>
      <c r="N147" s="193">
        <v>0</v>
      </c>
      <c r="O147" s="193">
        <v>0</v>
      </c>
      <c r="P147" s="193">
        <v>0</v>
      </c>
      <c r="Q147" s="193">
        <v>0</v>
      </c>
      <c r="R147" s="193">
        <v>0</v>
      </c>
      <c r="S147" s="193">
        <v>0</v>
      </c>
      <c r="T147" s="797"/>
    </row>
    <row r="148" spans="2:20" ht="15" customHeight="1">
      <c r="B148" s="177"/>
      <c r="C148" s="1634" t="s">
        <v>781</v>
      </c>
      <c r="D148" s="193">
        <v>4.2713990600000002</v>
      </c>
      <c r="E148" s="193">
        <v>0</v>
      </c>
      <c r="F148" s="193">
        <v>0</v>
      </c>
      <c r="G148" s="193">
        <v>0</v>
      </c>
      <c r="H148" s="193">
        <v>0</v>
      </c>
      <c r="I148" s="193">
        <v>0</v>
      </c>
      <c r="J148" s="193">
        <v>0</v>
      </c>
      <c r="K148" s="193">
        <v>0</v>
      </c>
      <c r="L148" s="193">
        <v>0</v>
      </c>
      <c r="M148" s="193">
        <v>0</v>
      </c>
      <c r="N148" s="193">
        <v>0</v>
      </c>
      <c r="O148" s="193">
        <v>0</v>
      </c>
      <c r="P148" s="193">
        <v>0</v>
      </c>
      <c r="Q148" s="193">
        <v>0</v>
      </c>
      <c r="R148" s="193">
        <v>0</v>
      </c>
      <c r="S148" s="193">
        <v>0</v>
      </c>
      <c r="T148" s="797"/>
    </row>
    <row r="149" spans="2:20" ht="24.2" customHeight="1">
      <c r="B149" s="1349" t="s">
        <v>803</v>
      </c>
      <c r="C149" s="1635"/>
      <c r="D149" s="193"/>
      <c r="E149" s="193"/>
      <c r="F149" s="1613"/>
      <c r="G149" s="1613"/>
      <c r="H149" s="1613"/>
      <c r="I149" s="1613"/>
      <c r="J149" s="1613"/>
      <c r="K149" s="193"/>
      <c r="L149" s="193">
        <v>0</v>
      </c>
      <c r="M149" s="193">
        <v>0</v>
      </c>
      <c r="N149" s="193"/>
      <c r="O149" s="193"/>
      <c r="P149" s="193"/>
      <c r="Q149" s="193"/>
      <c r="R149" s="193"/>
      <c r="S149" s="193"/>
      <c r="T149" s="814"/>
    </row>
    <row r="150" spans="2:20" ht="15" customHeight="1">
      <c r="B150" s="1343" t="s">
        <v>630</v>
      </c>
      <c r="C150" s="1636"/>
      <c r="D150" s="193"/>
      <c r="E150" s="193"/>
      <c r="F150" s="193"/>
      <c r="G150" s="193"/>
      <c r="H150" s="193"/>
      <c r="I150" s="193"/>
      <c r="J150" s="193"/>
      <c r="K150" s="1613"/>
      <c r="L150" s="1613"/>
      <c r="M150" s="1613"/>
      <c r="N150" s="1613"/>
      <c r="O150" s="1613"/>
      <c r="P150" s="1613"/>
      <c r="Q150" s="1613"/>
      <c r="R150" s="1613"/>
      <c r="S150" s="1613"/>
      <c r="T150" s="572"/>
    </row>
    <row r="151" spans="2:20" ht="15" customHeight="1">
      <c r="B151" s="181" t="s">
        <v>17</v>
      </c>
      <c r="C151" s="1634" t="s">
        <v>631</v>
      </c>
      <c r="D151" s="193">
        <v>16436.418290836002</v>
      </c>
      <c r="E151" s="193">
        <v>15378.927946657999</v>
      </c>
      <c r="F151" s="193">
        <v>18944.210054697</v>
      </c>
      <c r="G151" s="193">
        <v>19024.676666921001</v>
      </c>
      <c r="H151" s="193">
        <v>19078.592266075</v>
      </c>
      <c r="I151" s="193">
        <v>19190.377278709999</v>
      </c>
      <c r="J151" s="193">
        <v>18150.833268733</v>
      </c>
      <c r="K151" s="193">
        <v>18256.478871805</v>
      </c>
      <c r="L151" s="193">
        <v>18269.509694814999</v>
      </c>
      <c r="M151" s="193">
        <v>18448.446315559999</v>
      </c>
      <c r="N151" s="193">
        <v>18517.074113537001</v>
      </c>
      <c r="O151" s="193">
        <v>18505.349746119002</v>
      </c>
      <c r="P151" s="193">
        <v>18561.579347026</v>
      </c>
      <c r="Q151" s="193">
        <v>18575.481973536</v>
      </c>
      <c r="R151" s="193">
        <v>18572.302905256998</v>
      </c>
      <c r="S151" s="193">
        <v>8363.7163915389992</v>
      </c>
      <c r="T151" s="797"/>
    </row>
    <row r="152" spans="2:20" ht="15" customHeight="1">
      <c r="B152" s="177"/>
      <c r="C152" s="1634" t="s">
        <v>781</v>
      </c>
      <c r="D152" s="193">
        <v>1455.6685279190001</v>
      </c>
      <c r="E152" s="193">
        <v>1006.690768177</v>
      </c>
      <c r="F152" s="193">
        <v>1497.8784322480001</v>
      </c>
      <c r="G152" s="193">
        <v>1587.705596952</v>
      </c>
      <c r="H152" s="193">
        <v>1580.5715391809999</v>
      </c>
      <c r="I152" s="193">
        <v>1473.214730552</v>
      </c>
      <c r="J152" s="193">
        <v>1158.926210527</v>
      </c>
      <c r="K152" s="193">
        <v>1193.496796464</v>
      </c>
      <c r="L152" s="193">
        <v>1160.1289822379999</v>
      </c>
      <c r="M152" s="193">
        <v>1178.8652376810001</v>
      </c>
      <c r="N152" s="193">
        <v>1179.4670973790001</v>
      </c>
      <c r="O152" s="193">
        <v>1165.71928443</v>
      </c>
      <c r="P152" s="193">
        <v>1127.7594645060001</v>
      </c>
      <c r="Q152" s="193">
        <v>1136.332375859</v>
      </c>
      <c r="R152" s="193">
        <v>1085.6550918180001</v>
      </c>
      <c r="S152" s="193">
        <v>791.06836877600006</v>
      </c>
      <c r="T152" s="797"/>
    </row>
    <row r="153" spans="2:20" ht="15" customHeight="1">
      <c r="B153" s="181" t="s">
        <v>17</v>
      </c>
      <c r="C153" s="1634" t="s">
        <v>632</v>
      </c>
      <c r="D153" s="193">
        <v>724.05637117699996</v>
      </c>
      <c r="E153" s="193">
        <v>692.85524272299995</v>
      </c>
      <c r="F153" s="193">
        <v>1103.944942292</v>
      </c>
      <c r="G153" s="193">
        <v>1089.334728731</v>
      </c>
      <c r="H153" s="193">
        <v>1076.962463134</v>
      </c>
      <c r="I153" s="193">
        <v>1082.5204757710001</v>
      </c>
      <c r="J153" s="193">
        <v>1037.534862531</v>
      </c>
      <c r="K153" s="193">
        <v>1028.651683304</v>
      </c>
      <c r="L153" s="193">
        <v>972.34076769499995</v>
      </c>
      <c r="M153" s="193">
        <v>1032.843478211</v>
      </c>
      <c r="N153" s="193">
        <v>1026.99123257</v>
      </c>
      <c r="O153" s="193">
        <v>1018.41715101</v>
      </c>
      <c r="P153" s="193">
        <v>1011.028561823</v>
      </c>
      <c r="Q153" s="193">
        <v>1004.793154739</v>
      </c>
      <c r="R153" s="193">
        <v>982.04535847099999</v>
      </c>
      <c r="S153" s="193">
        <v>813.43755117800004</v>
      </c>
      <c r="T153" s="797"/>
    </row>
    <row r="154" spans="2:20" ht="15" customHeight="1">
      <c r="B154" s="177"/>
      <c r="C154" s="1634" t="s">
        <v>781</v>
      </c>
      <c r="D154" s="193">
        <v>41.929170048000003</v>
      </c>
      <c r="E154" s="193">
        <v>28.076218535999999</v>
      </c>
      <c r="F154" s="193">
        <v>54.910223778999999</v>
      </c>
      <c r="G154" s="193">
        <v>56.359332883999997</v>
      </c>
      <c r="H154" s="193">
        <v>59.232852856999997</v>
      </c>
      <c r="I154" s="193">
        <v>61.109804343</v>
      </c>
      <c r="J154" s="193">
        <v>47.796720211</v>
      </c>
      <c r="K154" s="193">
        <v>46.350593959000001</v>
      </c>
      <c r="L154" s="193">
        <v>35.234790308000001</v>
      </c>
      <c r="M154" s="193">
        <v>44.006547261999998</v>
      </c>
      <c r="N154" s="193">
        <v>46.309801649999997</v>
      </c>
      <c r="O154" s="193">
        <v>42.317388932999997</v>
      </c>
      <c r="P154" s="193">
        <v>40.998320194000001</v>
      </c>
      <c r="Q154" s="193">
        <v>41.441591267</v>
      </c>
      <c r="R154" s="193">
        <v>33.714307210999998</v>
      </c>
      <c r="S154" s="193">
        <v>29.467200875</v>
      </c>
      <c r="T154" s="797"/>
    </row>
    <row r="155" spans="2:20" ht="15" customHeight="1">
      <c r="B155" s="181" t="s">
        <v>17</v>
      </c>
      <c r="C155" s="1634" t="s">
        <v>633</v>
      </c>
      <c r="D155" s="193">
        <v>368.51482714899998</v>
      </c>
      <c r="E155" s="193">
        <v>294.921957814</v>
      </c>
      <c r="F155" s="193">
        <v>495.452118353</v>
      </c>
      <c r="G155" s="193">
        <v>488.90267477100002</v>
      </c>
      <c r="H155" s="193">
        <v>507.58080602199999</v>
      </c>
      <c r="I155" s="193">
        <v>508.06373141699999</v>
      </c>
      <c r="J155" s="193">
        <v>514.77427201700004</v>
      </c>
      <c r="K155" s="193">
        <v>505.29544766599997</v>
      </c>
      <c r="L155" s="193">
        <v>506.30338996199998</v>
      </c>
      <c r="M155" s="193">
        <v>519.05075636499998</v>
      </c>
      <c r="N155" s="193">
        <v>573.80812528399997</v>
      </c>
      <c r="O155" s="193">
        <v>582.36820803399996</v>
      </c>
      <c r="P155" s="193">
        <v>589.87206500000002</v>
      </c>
      <c r="Q155" s="193">
        <v>587.22906633900004</v>
      </c>
      <c r="R155" s="193">
        <v>585.749301941</v>
      </c>
      <c r="S155" s="193">
        <v>544.85258831800002</v>
      </c>
      <c r="T155" s="797"/>
    </row>
    <row r="156" spans="2:20" ht="15" customHeight="1">
      <c r="B156" s="177"/>
      <c r="C156" s="1634" t="s">
        <v>781</v>
      </c>
      <c r="D156" s="193">
        <v>72.344562427</v>
      </c>
      <c r="E156" s="193">
        <v>59.632016231999998</v>
      </c>
      <c r="F156" s="193">
        <v>56.801828278000002</v>
      </c>
      <c r="G156" s="193">
        <v>62.297381446000003</v>
      </c>
      <c r="H156" s="193">
        <v>69.596430627999993</v>
      </c>
      <c r="I156" s="193">
        <v>70.480954199999999</v>
      </c>
      <c r="J156" s="193">
        <v>67.008966786000002</v>
      </c>
      <c r="K156" s="193">
        <v>68.017206427000005</v>
      </c>
      <c r="L156" s="193">
        <v>68.910782220000002</v>
      </c>
      <c r="M156" s="193">
        <v>64.215843539999995</v>
      </c>
      <c r="N156" s="193">
        <v>63.704331211000003</v>
      </c>
      <c r="O156" s="193">
        <v>62.623781170000001</v>
      </c>
      <c r="P156" s="193">
        <v>50.916184205999997</v>
      </c>
      <c r="Q156" s="193">
        <v>50.077514506</v>
      </c>
      <c r="R156" s="193">
        <v>49.037235473000003</v>
      </c>
      <c r="S156" s="193">
        <v>45.068417820999997</v>
      </c>
      <c r="T156" s="797"/>
    </row>
    <row r="157" spans="2:20" ht="15" customHeight="1">
      <c r="B157" s="181" t="s">
        <v>17</v>
      </c>
      <c r="C157" s="1634" t="s">
        <v>634</v>
      </c>
      <c r="D157" s="193">
        <v>3280.6190024880002</v>
      </c>
      <c r="E157" s="193">
        <v>3323.3104734829999</v>
      </c>
      <c r="F157" s="193">
        <v>4684.1508384680001</v>
      </c>
      <c r="G157" s="193">
        <v>5170.1272480240004</v>
      </c>
      <c r="H157" s="193">
        <v>5520.1858078750001</v>
      </c>
      <c r="I157" s="193">
        <v>5619.3345135669997</v>
      </c>
      <c r="J157" s="193">
        <v>5464.702268563</v>
      </c>
      <c r="K157" s="193">
        <v>5462.5229915979999</v>
      </c>
      <c r="L157" s="193">
        <v>3177.4529962719998</v>
      </c>
      <c r="M157" s="193">
        <v>5478.283586861</v>
      </c>
      <c r="N157" s="193">
        <v>5443.2027777889998</v>
      </c>
      <c r="O157" s="193">
        <v>5450.7174957970001</v>
      </c>
      <c r="P157" s="193">
        <v>5448.2518489690001</v>
      </c>
      <c r="Q157" s="193">
        <v>5416.2589543249996</v>
      </c>
      <c r="R157" s="193">
        <v>5403.4225298020001</v>
      </c>
      <c r="S157" s="193">
        <v>5397.8335219239998</v>
      </c>
      <c r="T157" s="797"/>
    </row>
    <row r="158" spans="2:20" ht="15" customHeight="1">
      <c r="B158" s="177"/>
      <c r="C158" s="1634" t="s">
        <v>781</v>
      </c>
      <c r="D158" s="193">
        <v>98.927512892999999</v>
      </c>
      <c r="E158" s="193">
        <v>68.697070408000002</v>
      </c>
      <c r="F158" s="193">
        <v>267.80340303200001</v>
      </c>
      <c r="G158" s="193">
        <v>271.03187684599999</v>
      </c>
      <c r="H158" s="193">
        <v>276.436788885</v>
      </c>
      <c r="I158" s="193">
        <v>265.28516137399998</v>
      </c>
      <c r="J158" s="193">
        <v>97.532097218999994</v>
      </c>
      <c r="K158" s="193">
        <v>106.63140427899999</v>
      </c>
      <c r="L158" s="193">
        <v>68.328027180000007</v>
      </c>
      <c r="M158" s="193">
        <v>105.18264407700001</v>
      </c>
      <c r="N158" s="193">
        <v>107.347097964</v>
      </c>
      <c r="O158" s="193">
        <v>123.655809694</v>
      </c>
      <c r="P158" s="193">
        <v>115.594217872</v>
      </c>
      <c r="Q158" s="193">
        <v>117.666737524</v>
      </c>
      <c r="R158" s="193">
        <v>115.867236912</v>
      </c>
      <c r="S158" s="193">
        <v>134.289365901</v>
      </c>
      <c r="T158" s="797"/>
    </row>
    <row r="159" spans="2:20" ht="27.2" customHeight="1">
      <c r="B159" s="181" t="s">
        <v>17</v>
      </c>
      <c r="C159" s="1634" t="s">
        <v>635</v>
      </c>
      <c r="D159" s="193">
        <v>96872.988539658996</v>
      </c>
      <c r="E159" s="193">
        <v>105900.535617031</v>
      </c>
      <c r="F159" s="193">
        <v>141457.52222752201</v>
      </c>
      <c r="G159" s="193">
        <v>141832.31858372901</v>
      </c>
      <c r="H159" s="193">
        <v>143099.133413031</v>
      </c>
      <c r="I159" s="193">
        <v>154333.437143299</v>
      </c>
      <c r="J159" s="193">
        <v>144148.264447436</v>
      </c>
      <c r="K159" s="193">
        <v>146129.68412412598</v>
      </c>
      <c r="L159" s="193">
        <v>147737.68274046801</v>
      </c>
      <c r="M159" s="193">
        <v>149611.55274309302</v>
      </c>
      <c r="N159" s="193">
        <v>152455.252375207</v>
      </c>
      <c r="O159" s="193">
        <v>155196.20406194302</v>
      </c>
      <c r="P159" s="193">
        <v>156400.86744217298</v>
      </c>
      <c r="Q159" s="193">
        <v>157459.41229964601</v>
      </c>
      <c r="R159" s="193">
        <v>158337.77553893899</v>
      </c>
      <c r="S159" s="193">
        <v>99331.265858515995</v>
      </c>
      <c r="T159" s="797"/>
    </row>
    <row r="160" spans="2:20" ht="15" customHeight="1">
      <c r="B160" s="177"/>
      <c r="C160" s="1634" t="s">
        <v>781</v>
      </c>
      <c r="D160" s="193">
        <v>2199.3371754340001</v>
      </c>
      <c r="E160" s="193">
        <v>675.02816948700001</v>
      </c>
      <c r="F160" s="193">
        <v>2148.572056511</v>
      </c>
      <c r="G160" s="193">
        <v>2222.896553734</v>
      </c>
      <c r="H160" s="193">
        <v>2278.7668532149996</v>
      </c>
      <c r="I160" s="193">
        <v>2328.2888172570001</v>
      </c>
      <c r="J160" s="193">
        <v>1183.3556168059999</v>
      </c>
      <c r="K160" s="193">
        <v>1268.674658805</v>
      </c>
      <c r="L160" s="193">
        <v>1135.6188420359999</v>
      </c>
      <c r="M160" s="193">
        <v>1157.530383046</v>
      </c>
      <c r="N160" s="193">
        <v>1112.561198486</v>
      </c>
      <c r="O160" s="193">
        <v>1135.2381598030001</v>
      </c>
      <c r="P160" s="193">
        <v>1155.717701327</v>
      </c>
      <c r="Q160" s="193">
        <v>1124.1680883010001</v>
      </c>
      <c r="R160" s="193">
        <v>1146.597528774</v>
      </c>
      <c r="S160" s="193">
        <v>1140.822609461</v>
      </c>
      <c r="T160" s="797"/>
    </row>
    <row r="161" spans="2:27" ht="15" customHeight="1">
      <c r="B161" s="1347" t="s">
        <v>636</v>
      </c>
      <c r="C161" s="1637"/>
      <c r="D161" s="193">
        <v>76007.158064103001</v>
      </c>
      <c r="E161" s="193">
        <v>75077.83321400499</v>
      </c>
      <c r="F161" s="193">
        <v>70278.723744465999</v>
      </c>
      <c r="G161" s="193">
        <v>70089.496291067</v>
      </c>
      <c r="H161" s="193">
        <v>70271.454774130994</v>
      </c>
      <c r="I161" s="193">
        <v>70187.710319589009</v>
      </c>
      <c r="J161" s="193">
        <v>70512.042842891999</v>
      </c>
      <c r="K161" s="193">
        <v>70814.285422479996</v>
      </c>
      <c r="L161" s="193">
        <v>73688.640135519992</v>
      </c>
      <c r="M161" s="193">
        <v>71559.306269050998</v>
      </c>
      <c r="N161" s="193">
        <v>71189.903827383998</v>
      </c>
      <c r="O161" s="193">
        <v>72572.399599065</v>
      </c>
      <c r="P161" s="193">
        <v>72837.604215191997</v>
      </c>
      <c r="Q161" s="193">
        <v>72961.92199639001</v>
      </c>
      <c r="R161" s="193">
        <v>73149.502036819002</v>
      </c>
      <c r="S161" s="193">
        <v>58556.358529779995</v>
      </c>
      <c r="T161" s="797"/>
    </row>
    <row r="162" spans="2:27" s="48" customFormat="1" ht="15" customHeight="1" thickBot="1">
      <c r="B162" s="182"/>
      <c r="C162" s="573" t="s">
        <v>782</v>
      </c>
      <c r="D162" s="308">
        <v>668.97818638000001</v>
      </c>
      <c r="E162" s="308">
        <v>467.14007157899999</v>
      </c>
      <c r="F162" s="308">
        <v>469.71950686700001</v>
      </c>
      <c r="G162" s="308">
        <v>480.87205583600002</v>
      </c>
      <c r="H162" s="308">
        <v>522.96234674300001</v>
      </c>
      <c r="I162" s="308">
        <v>510.35006060000001</v>
      </c>
      <c r="J162" s="308">
        <v>545.39399296700003</v>
      </c>
      <c r="K162" s="308">
        <v>554.75041794100002</v>
      </c>
      <c r="L162" s="308">
        <v>506.894590591</v>
      </c>
      <c r="M162" s="308">
        <v>451.23549263500001</v>
      </c>
      <c r="N162" s="308">
        <v>426.53102604200001</v>
      </c>
      <c r="O162" s="308">
        <v>458.46818015600002</v>
      </c>
      <c r="P162" s="308">
        <v>465.34497714700001</v>
      </c>
      <c r="Q162" s="308">
        <v>445.70747183600002</v>
      </c>
      <c r="R162" s="308">
        <v>445.11555218799998</v>
      </c>
      <c r="S162" s="308">
        <v>377.10192467399997</v>
      </c>
      <c r="T162" s="800"/>
    </row>
    <row r="163" spans="2:27" ht="102" customHeight="1">
      <c r="B163" s="1344" t="s">
        <v>830</v>
      </c>
      <c r="C163" s="1345"/>
      <c r="D163" s="1345"/>
      <c r="E163" s="1345"/>
      <c r="F163" s="1345"/>
      <c r="G163" s="1345"/>
      <c r="H163" s="1345"/>
      <c r="I163" s="1345"/>
      <c r="J163" s="1345"/>
      <c r="K163" s="1345"/>
      <c r="L163" s="1345"/>
      <c r="M163" s="1345"/>
      <c r="N163" s="1345"/>
      <c r="O163" s="1345"/>
      <c r="P163" s="1345"/>
      <c r="Q163" s="1345"/>
      <c r="R163" s="1345"/>
      <c r="S163" s="1345"/>
      <c r="T163" s="1346"/>
    </row>
    <row r="164" spans="2:27" ht="22.35" customHeight="1">
      <c r="B164" s="1231" t="s">
        <v>419</v>
      </c>
      <c r="C164" s="1607"/>
      <c r="D164" s="1430">
        <v>2021</v>
      </c>
      <c r="E164" s="1430">
        <v>2022</v>
      </c>
      <c r="F164" s="1208">
        <v>2023</v>
      </c>
      <c r="G164" s="1208">
        <v>2024</v>
      </c>
      <c r="H164" s="1208"/>
      <c r="I164" s="1208"/>
      <c r="J164" s="1208"/>
      <c r="K164" s="1208"/>
      <c r="L164" s="1208"/>
      <c r="M164" s="1208"/>
      <c r="N164" s="1208"/>
      <c r="O164" s="1208"/>
      <c r="P164" s="1208"/>
      <c r="Q164" s="1208"/>
      <c r="R164" s="1208"/>
      <c r="S164" s="1132">
        <v>2025</v>
      </c>
      <c r="T164" s="853"/>
    </row>
    <row r="165" spans="2:27" ht="22.35" customHeight="1">
      <c r="B165" s="1231"/>
      <c r="C165" s="1607"/>
      <c r="D165" s="1430"/>
      <c r="E165" s="1430"/>
      <c r="F165" s="1208"/>
      <c r="G165" s="796" t="s">
        <v>0</v>
      </c>
      <c r="H165" s="796" t="s">
        <v>1</v>
      </c>
      <c r="I165" s="796" t="s">
        <v>2</v>
      </c>
      <c r="J165" s="796" t="s">
        <v>3</v>
      </c>
      <c r="K165" s="796" t="s">
        <v>4</v>
      </c>
      <c r="L165" s="796" t="s">
        <v>5</v>
      </c>
      <c r="M165" s="796" t="s">
        <v>6</v>
      </c>
      <c r="N165" s="796" t="s">
        <v>267</v>
      </c>
      <c r="O165" s="796" t="s">
        <v>7</v>
      </c>
      <c r="P165" s="796" t="s">
        <v>13</v>
      </c>
      <c r="Q165" s="796" t="s">
        <v>14</v>
      </c>
      <c r="R165" s="796" t="s">
        <v>15</v>
      </c>
      <c r="S165" s="796" t="s">
        <v>0</v>
      </c>
      <c r="T165" s="799"/>
    </row>
    <row r="166" spans="2:27" ht="49.9" hidden="1" customHeight="1">
      <c r="B166" s="1350" t="s">
        <v>200</v>
      </c>
      <c r="C166" s="1640"/>
      <c r="D166" s="570"/>
      <c r="E166" s="570"/>
      <c r="F166" s="570"/>
      <c r="G166" s="570"/>
      <c r="H166" s="570"/>
      <c r="I166" s="570"/>
      <c r="J166" s="570"/>
      <c r="K166" s="570"/>
      <c r="L166" s="570"/>
      <c r="M166" s="570"/>
      <c r="N166" s="570"/>
      <c r="O166" s="570"/>
      <c r="P166" s="570"/>
      <c r="Q166" s="570"/>
      <c r="R166" s="570"/>
      <c r="S166" s="570"/>
      <c r="T166" s="571"/>
    </row>
    <row r="167" spans="2:27" ht="15" customHeight="1">
      <c r="B167" s="1348" t="s">
        <v>783</v>
      </c>
      <c r="C167" s="1633"/>
      <c r="D167" s="193"/>
      <c r="E167" s="193"/>
      <c r="F167" s="193"/>
      <c r="G167" s="193"/>
      <c r="H167" s="193"/>
      <c r="I167" s="193"/>
      <c r="J167" s="193"/>
      <c r="K167" s="193"/>
      <c r="L167" s="193"/>
      <c r="M167" s="193"/>
      <c r="N167" s="193"/>
      <c r="O167" s="193"/>
      <c r="P167" s="193"/>
      <c r="Q167" s="193"/>
      <c r="R167" s="193"/>
      <c r="S167" s="193"/>
      <c r="T167" s="307"/>
    </row>
    <row r="168" spans="2:27" ht="15" customHeight="1">
      <c r="B168" s="177" t="s">
        <v>18</v>
      </c>
      <c r="C168" s="1634" t="s">
        <v>613</v>
      </c>
      <c r="D168" s="193">
        <v>55759.93114262</v>
      </c>
      <c r="E168" s="193">
        <v>59434.203260051996</v>
      </c>
      <c r="F168" s="193">
        <v>62077.123936497999</v>
      </c>
      <c r="G168" s="193">
        <v>60884.190595831999</v>
      </c>
      <c r="H168" s="193">
        <v>60723.723125623001</v>
      </c>
      <c r="I168" s="193">
        <v>63552.397878440002</v>
      </c>
      <c r="J168" s="193">
        <v>61923.338878443996</v>
      </c>
      <c r="K168" s="193">
        <v>62865.217252717004</v>
      </c>
      <c r="L168" s="193">
        <v>64307.051005916001</v>
      </c>
      <c r="M168" s="193">
        <v>65142.842717905005</v>
      </c>
      <c r="N168" s="193">
        <v>63566.696245537001</v>
      </c>
      <c r="O168" s="193">
        <v>63253.573271103996</v>
      </c>
      <c r="P168" s="193">
        <v>66586.884409883001</v>
      </c>
      <c r="Q168" s="193">
        <v>66635.05458245</v>
      </c>
      <c r="R168" s="193">
        <v>70402.002117850992</v>
      </c>
      <c r="S168" s="193">
        <v>70299.564785940995</v>
      </c>
      <c r="T168" s="307"/>
      <c r="U168" s="23"/>
      <c r="V168" s="23"/>
      <c r="W168" s="23"/>
      <c r="X168" s="23">
        <f>S168+S170+S172+S174+S176+S178+S180+S182+S184+S186+S188+S190+S192+S194+S196+S198+S200+S206+S208+S210+S212+S214+S216</f>
        <v>2081608.7861661352</v>
      </c>
      <c r="Y168" s="23"/>
      <c r="Z168" s="23"/>
      <c r="AA168" s="23"/>
    </row>
    <row r="169" spans="2:27" ht="15" customHeight="1">
      <c r="B169" s="177"/>
      <c r="C169" s="1634" t="s">
        <v>781</v>
      </c>
      <c r="D169" s="193">
        <v>876.069954177</v>
      </c>
      <c r="E169" s="193">
        <v>797.05588202800004</v>
      </c>
      <c r="F169" s="193">
        <v>791.52338279500009</v>
      </c>
      <c r="G169" s="193">
        <v>776.85801007600003</v>
      </c>
      <c r="H169" s="193">
        <v>775.75792177099993</v>
      </c>
      <c r="I169" s="193">
        <v>772.22685220700009</v>
      </c>
      <c r="J169" s="193">
        <v>787.70353116900003</v>
      </c>
      <c r="K169" s="193">
        <v>806.41093784600002</v>
      </c>
      <c r="L169" s="193">
        <v>814.25161739800001</v>
      </c>
      <c r="M169" s="193">
        <v>796.22035943000003</v>
      </c>
      <c r="N169" s="193">
        <v>805.24928110199994</v>
      </c>
      <c r="O169" s="193">
        <v>803.56097580300002</v>
      </c>
      <c r="P169" s="193">
        <v>803.50460338199991</v>
      </c>
      <c r="Q169" s="193">
        <v>804.38746109900001</v>
      </c>
      <c r="R169" s="193">
        <v>796.93763725600002</v>
      </c>
      <c r="S169" s="193">
        <v>836.26645773900009</v>
      </c>
      <c r="T169" s="307"/>
      <c r="U169" s="23"/>
      <c r="V169" s="23"/>
      <c r="W169" s="23"/>
      <c r="X169" s="23">
        <f>S169+S171+S173+S175+S177+S179+S181+S183+S185+S187+S189+S191+S193+S195+S197+S199+S201+S207+S209+S211+S213+S215+S217</f>
        <v>45796.841781284995</v>
      </c>
      <c r="Y169" s="23"/>
      <c r="Z169" s="23"/>
      <c r="AA169" s="23"/>
    </row>
    <row r="170" spans="2:27" ht="15" customHeight="1">
      <c r="B170" s="177" t="s">
        <v>19</v>
      </c>
      <c r="C170" s="1634" t="s">
        <v>614</v>
      </c>
      <c r="D170" s="193">
        <v>2520.547973574</v>
      </c>
      <c r="E170" s="193">
        <v>1916.3787361959999</v>
      </c>
      <c r="F170" s="193">
        <v>1989.7084312060001</v>
      </c>
      <c r="G170" s="193">
        <v>1920.8772307630002</v>
      </c>
      <c r="H170" s="193">
        <v>1872.2488807329999</v>
      </c>
      <c r="I170" s="193">
        <v>1964.2323313370002</v>
      </c>
      <c r="J170" s="193">
        <v>2026.133645568</v>
      </c>
      <c r="K170" s="193">
        <v>2040.6283101940001</v>
      </c>
      <c r="L170" s="193">
        <v>2058.3319833400001</v>
      </c>
      <c r="M170" s="193">
        <v>1932.0177659390001</v>
      </c>
      <c r="N170" s="193">
        <v>1748.619793325</v>
      </c>
      <c r="O170" s="193">
        <v>1697.581983558</v>
      </c>
      <c r="P170" s="193">
        <v>1710.3596610089999</v>
      </c>
      <c r="Q170" s="193">
        <v>1756.3202266759999</v>
      </c>
      <c r="R170" s="193">
        <v>1708.7368842850001</v>
      </c>
      <c r="S170" s="193">
        <v>1914.534857632</v>
      </c>
      <c r="T170" s="307"/>
    </row>
    <row r="171" spans="2:27" ht="15" customHeight="1">
      <c r="B171" s="177"/>
      <c r="C171" s="1634" t="s">
        <v>781</v>
      </c>
      <c r="D171" s="193">
        <v>89.59288719300001</v>
      </c>
      <c r="E171" s="193">
        <v>204.418792795</v>
      </c>
      <c r="F171" s="193">
        <v>186.70802472100002</v>
      </c>
      <c r="G171" s="193">
        <v>191.05561980900001</v>
      </c>
      <c r="H171" s="193">
        <v>185.32515955099998</v>
      </c>
      <c r="I171" s="193">
        <v>183.51950563399998</v>
      </c>
      <c r="J171" s="193">
        <v>190.02993471900001</v>
      </c>
      <c r="K171" s="193">
        <v>191.05319274000001</v>
      </c>
      <c r="L171" s="193">
        <v>191.75981472900003</v>
      </c>
      <c r="M171" s="193">
        <v>192.265946601</v>
      </c>
      <c r="N171" s="193">
        <v>83.566141025999997</v>
      </c>
      <c r="O171" s="193">
        <v>85.374323842999999</v>
      </c>
      <c r="P171" s="193">
        <v>96.620817985000002</v>
      </c>
      <c r="Q171" s="193">
        <v>92.209074951000005</v>
      </c>
      <c r="R171" s="193">
        <v>92.297973990000003</v>
      </c>
      <c r="S171" s="193">
        <v>100.444167752</v>
      </c>
      <c r="T171" s="307"/>
    </row>
    <row r="172" spans="2:27" ht="15" customHeight="1">
      <c r="B172" s="177" t="s">
        <v>20</v>
      </c>
      <c r="C172" s="1634" t="s">
        <v>615</v>
      </c>
      <c r="D172" s="193">
        <v>34252.337840596003</v>
      </c>
      <c r="E172" s="193">
        <v>54985.790074144003</v>
      </c>
      <c r="F172" s="193">
        <v>56059.615350913999</v>
      </c>
      <c r="G172" s="193">
        <v>57004.912124073999</v>
      </c>
      <c r="H172" s="193">
        <v>59601.534607358</v>
      </c>
      <c r="I172" s="193">
        <v>61564.553908661997</v>
      </c>
      <c r="J172" s="193">
        <v>62008.691139832998</v>
      </c>
      <c r="K172" s="193">
        <v>62652.056455630001</v>
      </c>
      <c r="L172" s="193">
        <v>60092.176002879998</v>
      </c>
      <c r="M172" s="193">
        <v>56857.534270792996</v>
      </c>
      <c r="N172" s="193">
        <v>56082.281030749</v>
      </c>
      <c r="O172" s="193">
        <v>55067.563336366002</v>
      </c>
      <c r="P172" s="193">
        <v>56111.122022522002</v>
      </c>
      <c r="Q172" s="193">
        <v>60949.618967017996</v>
      </c>
      <c r="R172" s="193">
        <v>62672.279379565</v>
      </c>
      <c r="S172" s="193">
        <v>64660.614003048999</v>
      </c>
      <c r="T172" s="813"/>
    </row>
    <row r="173" spans="2:27" ht="15" customHeight="1">
      <c r="B173" s="180"/>
      <c r="C173" s="1634" t="s">
        <v>781</v>
      </c>
      <c r="D173" s="193">
        <v>258.42569898900001</v>
      </c>
      <c r="E173" s="193">
        <v>291.20225704900002</v>
      </c>
      <c r="F173" s="193">
        <v>265.68726339099999</v>
      </c>
      <c r="G173" s="193">
        <v>354.90386643400001</v>
      </c>
      <c r="H173" s="193">
        <v>352.79150808099996</v>
      </c>
      <c r="I173" s="193">
        <v>352.23828711899995</v>
      </c>
      <c r="J173" s="193">
        <v>361.351020103</v>
      </c>
      <c r="K173" s="193">
        <v>358.69050419800004</v>
      </c>
      <c r="L173" s="193">
        <v>358.64195200800003</v>
      </c>
      <c r="M173" s="193">
        <v>366.53307079699999</v>
      </c>
      <c r="N173" s="193">
        <v>353.98075429799997</v>
      </c>
      <c r="O173" s="193">
        <v>559.36441649300002</v>
      </c>
      <c r="P173" s="193">
        <v>347.81223037699999</v>
      </c>
      <c r="Q173" s="193">
        <v>378.69975008699998</v>
      </c>
      <c r="R173" s="193">
        <v>256.42126521599999</v>
      </c>
      <c r="S173" s="193">
        <v>257.11560109300001</v>
      </c>
      <c r="T173" s="307"/>
    </row>
    <row r="174" spans="2:27" ht="15" customHeight="1">
      <c r="B174" s="177" t="s">
        <v>22</v>
      </c>
      <c r="C174" s="1634" t="s">
        <v>616</v>
      </c>
      <c r="D174" s="193">
        <v>241045.44334717299</v>
      </c>
      <c r="E174" s="193">
        <v>291381.45672940899</v>
      </c>
      <c r="F174" s="193">
        <v>288836.55101629999</v>
      </c>
      <c r="G174" s="193">
        <v>283685.47996783804</v>
      </c>
      <c r="H174" s="193">
        <v>287328.44116810203</v>
      </c>
      <c r="I174" s="193">
        <v>293167.27350743598</v>
      </c>
      <c r="J174" s="193">
        <v>302715.25902700797</v>
      </c>
      <c r="K174" s="193">
        <v>296109.890398547</v>
      </c>
      <c r="L174" s="193">
        <v>301089.23207741696</v>
      </c>
      <c r="M174" s="193">
        <v>308334.88855950302</v>
      </c>
      <c r="N174" s="193">
        <v>300664.04588587699</v>
      </c>
      <c r="O174" s="193">
        <v>303603.53941400099</v>
      </c>
      <c r="P174" s="193">
        <v>312190.39877269103</v>
      </c>
      <c r="Q174" s="193">
        <v>306297.64138146798</v>
      </c>
      <c r="R174" s="193">
        <v>312619.90223555401</v>
      </c>
      <c r="S174" s="193">
        <v>319901.26517955295</v>
      </c>
      <c r="T174" s="307"/>
    </row>
    <row r="175" spans="2:27" ht="15" customHeight="1">
      <c r="B175" s="177"/>
      <c r="C175" s="1634" t="s">
        <v>781</v>
      </c>
      <c r="D175" s="193">
        <v>12329.169516963999</v>
      </c>
      <c r="E175" s="193">
        <v>11986.002949062</v>
      </c>
      <c r="F175" s="193">
        <v>8709.1825097550009</v>
      </c>
      <c r="G175" s="193">
        <v>8699.7782384029997</v>
      </c>
      <c r="H175" s="193">
        <v>8668.912000037999</v>
      </c>
      <c r="I175" s="193">
        <v>8583.2852886199998</v>
      </c>
      <c r="J175" s="193">
        <v>8603.2313492880003</v>
      </c>
      <c r="K175" s="193">
        <v>8577.7614221099993</v>
      </c>
      <c r="L175" s="193">
        <v>7954.5948727840005</v>
      </c>
      <c r="M175" s="193">
        <v>8330.2332282370007</v>
      </c>
      <c r="N175" s="193">
        <v>7671.7014724270002</v>
      </c>
      <c r="O175" s="193">
        <v>7505.1324055710002</v>
      </c>
      <c r="P175" s="193">
        <v>7098.4706958019997</v>
      </c>
      <c r="Q175" s="193">
        <v>7029.010334648</v>
      </c>
      <c r="R175" s="193">
        <v>7003.4778575170003</v>
      </c>
      <c r="S175" s="193">
        <v>7203.8153978800001</v>
      </c>
      <c r="T175" s="307"/>
    </row>
    <row r="176" spans="2:27" s="109" customFormat="1" ht="15" customHeight="1">
      <c r="B176" s="177" t="s">
        <v>23</v>
      </c>
      <c r="C176" s="1634" t="s">
        <v>617</v>
      </c>
      <c r="D176" s="193">
        <v>28905.645946417</v>
      </c>
      <c r="E176" s="193">
        <v>30864.722173574002</v>
      </c>
      <c r="F176" s="193">
        <v>39464.044504035999</v>
      </c>
      <c r="G176" s="193">
        <v>39653.500450479994</v>
      </c>
      <c r="H176" s="193">
        <v>39230.578968496993</v>
      </c>
      <c r="I176" s="193">
        <v>39391.840316123998</v>
      </c>
      <c r="J176" s="193">
        <v>37799.374552374</v>
      </c>
      <c r="K176" s="193">
        <v>38579.360314699996</v>
      </c>
      <c r="L176" s="193">
        <v>38070.738310971996</v>
      </c>
      <c r="M176" s="193">
        <v>38441.859494842</v>
      </c>
      <c r="N176" s="193">
        <v>37488.793700775997</v>
      </c>
      <c r="O176" s="193">
        <v>37293.366555083994</v>
      </c>
      <c r="P176" s="193">
        <v>40161.310672509004</v>
      </c>
      <c r="Q176" s="193">
        <v>40700.185834148004</v>
      </c>
      <c r="R176" s="193">
        <v>43475.176440689</v>
      </c>
      <c r="S176" s="193">
        <v>44032.403650913999</v>
      </c>
      <c r="T176" s="307"/>
    </row>
    <row r="177" spans="2:20" ht="15" customHeight="1">
      <c r="B177" s="177"/>
      <c r="C177" s="1634" t="s">
        <v>781</v>
      </c>
      <c r="D177" s="193">
        <v>455.16782741899999</v>
      </c>
      <c r="E177" s="193">
        <v>426.503539209</v>
      </c>
      <c r="F177" s="193">
        <v>361.622185161</v>
      </c>
      <c r="G177" s="193">
        <v>196.334011148</v>
      </c>
      <c r="H177" s="193">
        <v>195.058266463</v>
      </c>
      <c r="I177" s="193">
        <v>192.59556184500002</v>
      </c>
      <c r="J177" s="193">
        <v>198.04188922</v>
      </c>
      <c r="K177" s="193">
        <v>184.945962237</v>
      </c>
      <c r="L177" s="193">
        <v>196.88731933400001</v>
      </c>
      <c r="M177" s="193">
        <v>195.52975259600001</v>
      </c>
      <c r="N177" s="193">
        <v>188.93503917700002</v>
      </c>
      <c r="O177" s="193">
        <v>182.531817851</v>
      </c>
      <c r="P177" s="193">
        <v>187.92465084899999</v>
      </c>
      <c r="Q177" s="193">
        <v>188.74089998700001</v>
      </c>
      <c r="R177" s="193">
        <v>189.25345030399998</v>
      </c>
      <c r="S177" s="193">
        <v>190.48664895299999</v>
      </c>
      <c r="T177" s="307"/>
    </row>
    <row r="178" spans="2:20" ht="15" customHeight="1">
      <c r="B178" s="177" t="s">
        <v>24</v>
      </c>
      <c r="C178" s="1634" t="s">
        <v>570</v>
      </c>
      <c r="D178" s="193">
        <v>116671.791805409</v>
      </c>
      <c r="E178" s="193">
        <v>114604.016298453</v>
      </c>
      <c r="F178" s="193">
        <v>101607.16179312799</v>
      </c>
      <c r="G178" s="193">
        <v>98260.306342846001</v>
      </c>
      <c r="H178" s="193">
        <v>98093.237458874006</v>
      </c>
      <c r="I178" s="193">
        <v>98396.33577376201</v>
      </c>
      <c r="J178" s="193">
        <v>97114.412525330001</v>
      </c>
      <c r="K178" s="193">
        <v>97813.605651580991</v>
      </c>
      <c r="L178" s="193">
        <v>98911.625062239007</v>
      </c>
      <c r="M178" s="193">
        <v>98720.170665193989</v>
      </c>
      <c r="N178" s="193">
        <v>98282.928064912005</v>
      </c>
      <c r="O178" s="193">
        <v>100279.931834749</v>
      </c>
      <c r="P178" s="193">
        <v>95585.651181922003</v>
      </c>
      <c r="Q178" s="193">
        <v>97718.650399095</v>
      </c>
      <c r="R178" s="193">
        <v>94459.836376716994</v>
      </c>
      <c r="S178" s="193">
        <v>96236.755376139001</v>
      </c>
      <c r="T178" s="307"/>
    </row>
    <row r="179" spans="2:20" ht="15" customHeight="1">
      <c r="B179" s="180"/>
      <c r="C179" s="1634" t="s">
        <v>781</v>
      </c>
      <c r="D179" s="193">
        <v>6822.7927964030005</v>
      </c>
      <c r="E179" s="193">
        <v>7432.3170922919999</v>
      </c>
      <c r="F179" s="193">
        <v>7167.3922376740002</v>
      </c>
      <c r="G179" s="193">
        <v>7291.0106432170005</v>
      </c>
      <c r="H179" s="193">
        <v>7458.5142474590002</v>
      </c>
      <c r="I179" s="193">
        <v>7219.8264656450001</v>
      </c>
      <c r="J179" s="193">
        <v>7236.6189095290001</v>
      </c>
      <c r="K179" s="193">
        <v>7509.0798041159997</v>
      </c>
      <c r="L179" s="193">
        <v>7587.6224685560001</v>
      </c>
      <c r="M179" s="193">
        <v>7857.039587405</v>
      </c>
      <c r="N179" s="193">
        <v>7805.830740415</v>
      </c>
      <c r="O179" s="193">
        <v>7215.3852434459995</v>
      </c>
      <c r="P179" s="193">
        <v>7020.7785255279996</v>
      </c>
      <c r="Q179" s="193">
        <v>6593.0275331889998</v>
      </c>
      <c r="R179" s="193">
        <v>5595.9323908550004</v>
      </c>
      <c r="S179" s="193">
        <v>5052.4600884900001</v>
      </c>
      <c r="T179" s="307"/>
    </row>
    <row r="180" spans="2:20" ht="15" customHeight="1">
      <c r="B180" s="177" t="s">
        <v>25</v>
      </c>
      <c r="C180" s="1634" t="s">
        <v>618</v>
      </c>
      <c r="D180" s="193">
        <v>185948.54349286901</v>
      </c>
      <c r="E180" s="193">
        <v>193307.77724830798</v>
      </c>
      <c r="F180" s="193">
        <v>210641.63341215</v>
      </c>
      <c r="G180" s="193">
        <v>204140.97807046599</v>
      </c>
      <c r="H180" s="193">
        <v>216891.65920166898</v>
      </c>
      <c r="I180" s="193">
        <v>224141.72676196101</v>
      </c>
      <c r="J180" s="193">
        <v>225028.175719708</v>
      </c>
      <c r="K180" s="193">
        <v>223158.08378396201</v>
      </c>
      <c r="L180" s="193">
        <v>228152.90054177699</v>
      </c>
      <c r="M180" s="193">
        <v>223151.01128716301</v>
      </c>
      <c r="N180" s="193">
        <v>223273.27871767402</v>
      </c>
      <c r="O180" s="193">
        <v>232377.04919745697</v>
      </c>
      <c r="P180" s="193">
        <v>230212.71227270999</v>
      </c>
      <c r="Q180" s="193">
        <v>227984.967281002</v>
      </c>
      <c r="R180" s="193">
        <v>223541.72487858598</v>
      </c>
      <c r="S180" s="193">
        <v>226207.33072008198</v>
      </c>
      <c r="T180" s="797"/>
    </row>
    <row r="181" spans="2:20" ht="15" customHeight="1">
      <c r="B181" s="177"/>
      <c r="C181" s="1634" t="s">
        <v>781</v>
      </c>
      <c r="D181" s="193">
        <v>10008.357751747</v>
      </c>
      <c r="E181" s="193">
        <v>9158.1088062950002</v>
      </c>
      <c r="F181" s="193">
        <v>7628.7686792129998</v>
      </c>
      <c r="G181" s="193">
        <v>7719.2261170519996</v>
      </c>
      <c r="H181" s="193">
        <v>7683.376986661</v>
      </c>
      <c r="I181" s="193">
        <v>7570.8038260530002</v>
      </c>
      <c r="J181" s="193">
        <v>7925.0623217510001</v>
      </c>
      <c r="K181" s="193">
        <v>7799.1388069620007</v>
      </c>
      <c r="L181" s="193">
        <v>7773.0720211739999</v>
      </c>
      <c r="M181" s="193">
        <v>7676.9292530590001</v>
      </c>
      <c r="N181" s="193">
        <v>7620.6774015800002</v>
      </c>
      <c r="O181" s="193">
        <v>7611.8077523699994</v>
      </c>
      <c r="P181" s="193">
        <v>7583.434382124</v>
      </c>
      <c r="Q181" s="193">
        <v>7479.0705072210003</v>
      </c>
      <c r="R181" s="193">
        <v>7632.8913046150001</v>
      </c>
      <c r="S181" s="193">
        <v>8457.9473138009998</v>
      </c>
      <c r="T181" s="797"/>
    </row>
    <row r="182" spans="2:20" s="48" customFormat="1" ht="27.75" customHeight="1">
      <c r="B182" s="177" t="s">
        <v>26</v>
      </c>
      <c r="C182" s="1634" t="s">
        <v>619</v>
      </c>
      <c r="D182" s="193">
        <v>23043.802735922003</v>
      </c>
      <c r="E182" s="193">
        <v>24240.789436812003</v>
      </c>
      <c r="F182" s="193">
        <v>23293.413353725002</v>
      </c>
      <c r="G182" s="193">
        <v>23068.517760801002</v>
      </c>
      <c r="H182" s="193">
        <v>23067.485880452001</v>
      </c>
      <c r="I182" s="193">
        <v>23118.853040531998</v>
      </c>
      <c r="J182" s="193">
        <v>23177.750274968999</v>
      </c>
      <c r="K182" s="193">
        <v>23895.173562725999</v>
      </c>
      <c r="L182" s="193">
        <v>23994.79150254</v>
      </c>
      <c r="M182" s="193">
        <v>23853.811069841999</v>
      </c>
      <c r="N182" s="193">
        <v>23721.705131973002</v>
      </c>
      <c r="O182" s="193">
        <v>23710.868925233</v>
      </c>
      <c r="P182" s="193">
        <v>24067.552869039002</v>
      </c>
      <c r="Q182" s="193">
        <v>24515.815523696001</v>
      </c>
      <c r="R182" s="193">
        <v>24114.757565520002</v>
      </c>
      <c r="S182" s="193">
        <v>24339.603221164998</v>
      </c>
      <c r="T182" s="797"/>
    </row>
    <row r="183" spans="2:20" ht="15" customHeight="1">
      <c r="B183" s="177"/>
      <c r="C183" s="1634" t="s">
        <v>781</v>
      </c>
      <c r="D183" s="193">
        <v>1163.9521619280001</v>
      </c>
      <c r="E183" s="193">
        <v>1800.9804581560002</v>
      </c>
      <c r="F183" s="193">
        <v>1215.9789718330001</v>
      </c>
      <c r="G183" s="193">
        <v>1483.645814296</v>
      </c>
      <c r="H183" s="193">
        <v>1515.5134561059999</v>
      </c>
      <c r="I183" s="193">
        <v>1520.93120862</v>
      </c>
      <c r="J183" s="193">
        <v>1542.491846403</v>
      </c>
      <c r="K183" s="193">
        <v>1731.8671253</v>
      </c>
      <c r="L183" s="193">
        <v>1529.418325523</v>
      </c>
      <c r="M183" s="193">
        <v>1221.2444887649999</v>
      </c>
      <c r="N183" s="193">
        <v>1211.0228209429999</v>
      </c>
      <c r="O183" s="193">
        <v>1193.944688372</v>
      </c>
      <c r="P183" s="193">
        <v>1228.6130172650001</v>
      </c>
      <c r="Q183" s="193">
        <v>1227.6714900069999</v>
      </c>
      <c r="R183" s="193">
        <v>924.84199712200007</v>
      </c>
      <c r="S183" s="193">
        <v>966.35809410599995</v>
      </c>
      <c r="T183" s="797"/>
    </row>
    <row r="184" spans="2:20" ht="24">
      <c r="B184" s="177" t="s">
        <v>27</v>
      </c>
      <c r="C184" s="1634" t="s">
        <v>620</v>
      </c>
      <c r="D184" s="193">
        <v>78203.345716312993</v>
      </c>
      <c r="E184" s="193">
        <v>79996.87572137799</v>
      </c>
      <c r="F184" s="193">
        <v>97341.025528399012</v>
      </c>
      <c r="G184" s="193">
        <v>97749.941221195011</v>
      </c>
      <c r="H184" s="193">
        <v>98444.911836725005</v>
      </c>
      <c r="I184" s="193">
        <v>100185.61143261299</v>
      </c>
      <c r="J184" s="193">
        <v>103938.01506020299</v>
      </c>
      <c r="K184" s="193">
        <v>103996.762623777</v>
      </c>
      <c r="L184" s="193">
        <v>105467.841206795</v>
      </c>
      <c r="M184" s="193">
        <v>107524.139603535</v>
      </c>
      <c r="N184" s="193">
        <v>103794.925037615</v>
      </c>
      <c r="O184" s="193">
        <v>106283.58774719101</v>
      </c>
      <c r="P184" s="193">
        <v>108155.03507859001</v>
      </c>
      <c r="Q184" s="193">
        <v>108355.490119642</v>
      </c>
      <c r="R184" s="193">
        <v>112577.497071422</v>
      </c>
      <c r="S184" s="193">
        <v>115547.667522341</v>
      </c>
      <c r="T184" s="797"/>
    </row>
    <row r="185" spans="2:20" ht="15" customHeight="1">
      <c r="B185" s="177"/>
      <c r="C185" s="1634" t="s">
        <v>781</v>
      </c>
      <c r="D185" s="193">
        <v>999.43227134799997</v>
      </c>
      <c r="E185" s="193">
        <v>903.81433194600004</v>
      </c>
      <c r="F185" s="193">
        <v>922.51874198600001</v>
      </c>
      <c r="G185" s="193">
        <v>939.04251079400001</v>
      </c>
      <c r="H185" s="193">
        <v>943.78158769499998</v>
      </c>
      <c r="I185" s="193">
        <v>895.16760740300003</v>
      </c>
      <c r="J185" s="193">
        <v>887.81761837099998</v>
      </c>
      <c r="K185" s="193">
        <v>900.57134683899994</v>
      </c>
      <c r="L185" s="193">
        <v>906.55275036299997</v>
      </c>
      <c r="M185" s="193">
        <v>913.32565703599994</v>
      </c>
      <c r="N185" s="193">
        <v>902.72869339800002</v>
      </c>
      <c r="O185" s="193">
        <v>897.78916395500005</v>
      </c>
      <c r="P185" s="193">
        <v>914.76015663099997</v>
      </c>
      <c r="Q185" s="193">
        <v>941.21324911800002</v>
      </c>
      <c r="R185" s="193">
        <v>914.17662184400001</v>
      </c>
      <c r="S185" s="193">
        <v>916.94595298899992</v>
      </c>
      <c r="T185" s="797"/>
    </row>
    <row r="186" spans="2:20" ht="15" customHeight="1">
      <c r="B186" s="177" t="s">
        <v>28</v>
      </c>
      <c r="C186" s="1634" t="s">
        <v>621</v>
      </c>
      <c r="D186" s="193">
        <v>65862.151708445002</v>
      </c>
      <c r="E186" s="193">
        <v>104206.758997005</v>
      </c>
      <c r="F186" s="193">
        <v>125669.83026848901</v>
      </c>
      <c r="G186" s="193">
        <v>122361.42723697</v>
      </c>
      <c r="H186" s="193">
        <v>121284.612643199</v>
      </c>
      <c r="I186" s="193">
        <v>134751.88479102301</v>
      </c>
      <c r="J186" s="193">
        <v>136984.78461554</v>
      </c>
      <c r="K186" s="193">
        <v>141158.97733836801</v>
      </c>
      <c r="L186" s="193">
        <v>141990.83094846</v>
      </c>
      <c r="M186" s="193">
        <v>136482.16472313099</v>
      </c>
      <c r="N186" s="193">
        <v>139422.95470233698</v>
      </c>
      <c r="O186" s="193">
        <v>140642.646042181</v>
      </c>
      <c r="P186" s="193">
        <v>141371.81710892601</v>
      </c>
      <c r="Q186" s="193">
        <v>137209.40396203598</v>
      </c>
      <c r="R186" s="193">
        <v>144652.98586979002</v>
      </c>
      <c r="S186" s="193">
        <v>138709.050545734</v>
      </c>
      <c r="T186" s="797"/>
    </row>
    <row r="187" spans="2:20" ht="15" customHeight="1">
      <c r="B187" s="177"/>
      <c r="C187" s="1634" t="s">
        <v>781</v>
      </c>
      <c r="D187" s="193">
        <v>677.90978037799994</v>
      </c>
      <c r="E187" s="193">
        <v>1230.373714697</v>
      </c>
      <c r="F187" s="193">
        <v>777.409650027</v>
      </c>
      <c r="G187" s="193">
        <v>778.6111327210001</v>
      </c>
      <c r="H187" s="193">
        <v>796.968611334</v>
      </c>
      <c r="I187" s="193">
        <v>795.85396954800001</v>
      </c>
      <c r="J187" s="193">
        <v>800.85071286499999</v>
      </c>
      <c r="K187" s="193">
        <v>773.40797981200001</v>
      </c>
      <c r="L187" s="193">
        <v>802.58251680799992</v>
      </c>
      <c r="M187" s="193">
        <v>810.18193525000004</v>
      </c>
      <c r="N187" s="193">
        <v>807.56446950999998</v>
      </c>
      <c r="O187" s="193">
        <v>806.44131285200001</v>
      </c>
      <c r="P187" s="193">
        <v>789.09478146600009</v>
      </c>
      <c r="Q187" s="193">
        <v>788.54978468900003</v>
      </c>
      <c r="R187" s="193">
        <v>794.55372776800004</v>
      </c>
      <c r="S187" s="193">
        <v>588.31226326800004</v>
      </c>
      <c r="T187" s="797"/>
    </row>
    <row r="188" spans="2:20" ht="24.2" customHeight="1">
      <c r="B188" s="177" t="s">
        <v>119</v>
      </c>
      <c r="C188" s="1634" t="s">
        <v>622</v>
      </c>
      <c r="D188" s="193">
        <v>85783.884221300003</v>
      </c>
      <c r="E188" s="193">
        <v>101492.5178381</v>
      </c>
      <c r="F188" s="193">
        <v>115018.51986745899</v>
      </c>
      <c r="G188" s="193">
        <v>115791.405083195</v>
      </c>
      <c r="H188" s="193">
        <v>108516.49384188499</v>
      </c>
      <c r="I188" s="193">
        <v>108114.994181292</v>
      </c>
      <c r="J188" s="193">
        <v>107166.993206717</v>
      </c>
      <c r="K188" s="193">
        <v>107799.19553</v>
      </c>
      <c r="L188" s="193">
        <v>110114.650741555</v>
      </c>
      <c r="M188" s="193">
        <v>111842.194418238</v>
      </c>
      <c r="N188" s="193">
        <v>111154.20726605201</v>
      </c>
      <c r="O188" s="193">
        <v>111243.15360694801</v>
      </c>
      <c r="P188" s="193">
        <v>112697.88391394401</v>
      </c>
      <c r="Q188" s="193">
        <v>113302.89142838301</v>
      </c>
      <c r="R188" s="193">
        <v>115633.25536548</v>
      </c>
      <c r="S188" s="193">
        <v>111894.677504287</v>
      </c>
      <c r="T188" s="797"/>
    </row>
    <row r="189" spans="2:20" ht="15" customHeight="1">
      <c r="B189" s="177"/>
      <c r="C189" s="1634" t="s">
        <v>781</v>
      </c>
      <c r="D189" s="193">
        <v>2074.4733816459998</v>
      </c>
      <c r="E189" s="193">
        <v>2211.3081519070001</v>
      </c>
      <c r="F189" s="193">
        <v>2248.5017883700002</v>
      </c>
      <c r="G189" s="193">
        <v>4704.2014950859993</v>
      </c>
      <c r="H189" s="193">
        <v>4656.1222709120002</v>
      </c>
      <c r="I189" s="193">
        <v>2252.160127828</v>
      </c>
      <c r="J189" s="193">
        <v>2302.240957086</v>
      </c>
      <c r="K189" s="193">
        <v>2225.5030257929998</v>
      </c>
      <c r="L189" s="193">
        <v>2196.197308452</v>
      </c>
      <c r="M189" s="193">
        <v>2238.8251583599999</v>
      </c>
      <c r="N189" s="193">
        <v>2409.5682401470003</v>
      </c>
      <c r="O189" s="193">
        <v>2622.7111870429999</v>
      </c>
      <c r="P189" s="193">
        <v>2614.0741406249999</v>
      </c>
      <c r="Q189" s="193">
        <v>2419.1812599700002</v>
      </c>
      <c r="R189" s="193">
        <v>2392.3721273260003</v>
      </c>
      <c r="S189" s="193">
        <v>2458.7777485780002</v>
      </c>
      <c r="T189" s="797"/>
    </row>
    <row r="190" spans="2:20" ht="24.2" customHeight="1">
      <c r="B190" s="177" t="s">
        <v>81</v>
      </c>
      <c r="C190" s="1634" t="s">
        <v>623</v>
      </c>
      <c r="D190" s="193">
        <v>6.688029781</v>
      </c>
      <c r="E190" s="193">
        <v>7.3669704600000001</v>
      </c>
      <c r="F190" s="193">
        <v>4345.3430130460001</v>
      </c>
      <c r="G190" s="193">
        <v>3167.5308386420002</v>
      </c>
      <c r="H190" s="193">
        <v>3167.4757043069999</v>
      </c>
      <c r="I190" s="193">
        <v>3167.3499663120001</v>
      </c>
      <c r="J190" s="193">
        <v>3187.5824896399999</v>
      </c>
      <c r="K190" s="193">
        <v>3481.4606397090001</v>
      </c>
      <c r="L190" s="193">
        <v>3590.2401166720001</v>
      </c>
      <c r="M190" s="193">
        <v>3766.8507070740002</v>
      </c>
      <c r="N190" s="193">
        <v>3808.1279542950001</v>
      </c>
      <c r="O190" s="193">
        <v>3851.8576496269998</v>
      </c>
      <c r="P190" s="193">
        <v>3921.180613687</v>
      </c>
      <c r="Q190" s="193">
        <v>3882.862466821</v>
      </c>
      <c r="R190" s="193">
        <v>4018.9184952830001</v>
      </c>
      <c r="S190" s="193">
        <v>4161.8525971070003</v>
      </c>
      <c r="T190" s="797"/>
    </row>
    <row r="191" spans="2:20" ht="15" customHeight="1">
      <c r="B191" s="177"/>
      <c r="C191" s="1634" t="s">
        <v>781</v>
      </c>
      <c r="D191" s="193">
        <v>0</v>
      </c>
      <c r="E191" s="193">
        <v>0</v>
      </c>
      <c r="F191" s="193">
        <v>0</v>
      </c>
      <c r="G191" s="193">
        <v>0</v>
      </c>
      <c r="H191" s="193">
        <v>8.7510924000000004E-2</v>
      </c>
      <c r="I191" s="193">
        <v>8.7510924000000004E-2</v>
      </c>
      <c r="J191" s="193">
        <v>8.7510924000000004E-2</v>
      </c>
      <c r="K191" s="193">
        <v>0.58840764700000003</v>
      </c>
      <c r="L191" s="193">
        <v>0.13377923799999999</v>
      </c>
      <c r="M191" s="193">
        <v>0.24818379700000001</v>
      </c>
      <c r="N191" s="193">
        <v>0.24973248000000001</v>
      </c>
      <c r="O191" s="193">
        <v>0.13532792099999999</v>
      </c>
      <c r="P191" s="193">
        <v>0.17129725800000001</v>
      </c>
      <c r="Q191" s="193">
        <v>0.26879818999999999</v>
      </c>
      <c r="R191" s="193">
        <v>0.13537177</v>
      </c>
      <c r="S191" s="193">
        <v>0.13080572600000001</v>
      </c>
      <c r="T191" s="797"/>
    </row>
    <row r="192" spans="2:20" ht="15" customHeight="1">
      <c r="B192" s="177" t="s">
        <v>82</v>
      </c>
      <c r="C192" s="1634" t="s">
        <v>624</v>
      </c>
      <c r="D192" s="193">
        <v>5160.9277474769997</v>
      </c>
      <c r="E192" s="193">
        <v>5196.5551159930001</v>
      </c>
      <c r="F192" s="193">
        <v>5608.7366692149999</v>
      </c>
      <c r="G192" s="193">
        <v>5688.8087773679999</v>
      </c>
      <c r="H192" s="193">
        <v>5777.0750885979996</v>
      </c>
      <c r="I192" s="193">
        <v>5832.8691802600006</v>
      </c>
      <c r="J192" s="193">
        <v>5824.8613592089996</v>
      </c>
      <c r="K192" s="193">
        <v>5906.2968013469999</v>
      </c>
      <c r="L192" s="193">
        <v>5953.7322660760001</v>
      </c>
      <c r="M192" s="193">
        <v>5945.850090461</v>
      </c>
      <c r="N192" s="193">
        <v>6045.5223404939998</v>
      </c>
      <c r="O192" s="193">
        <v>6040.7590437170002</v>
      </c>
      <c r="P192" s="193">
        <v>5873.7717495510005</v>
      </c>
      <c r="Q192" s="193">
        <v>5915.077426539</v>
      </c>
      <c r="R192" s="193">
        <v>5981.6352827240007</v>
      </c>
      <c r="S192" s="193">
        <v>6894.3458143980006</v>
      </c>
      <c r="T192" s="797"/>
    </row>
    <row r="193" spans="2:20" ht="15" customHeight="1">
      <c r="B193" s="177"/>
      <c r="C193" s="1634" t="s">
        <v>781</v>
      </c>
      <c r="D193" s="193">
        <v>48.149416621</v>
      </c>
      <c r="E193" s="193">
        <v>95.189595416000003</v>
      </c>
      <c r="F193" s="193">
        <v>42.019981634000004</v>
      </c>
      <c r="G193" s="193">
        <v>47.340128190000001</v>
      </c>
      <c r="H193" s="193">
        <v>46.352604334999995</v>
      </c>
      <c r="I193" s="193">
        <v>45.946680740000005</v>
      </c>
      <c r="J193" s="193">
        <v>45.901296383000002</v>
      </c>
      <c r="K193" s="193">
        <v>40.787128746999997</v>
      </c>
      <c r="L193" s="193">
        <v>43.956510053000002</v>
      </c>
      <c r="M193" s="193">
        <v>45.673901047000001</v>
      </c>
      <c r="N193" s="193">
        <v>48.355720230000003</v>
      </c>
      <c r="O193" s="193">
        <v>48.180626917999994</v>
      </c>
      <c r="P193" s="193">
        <v>50.581733950999997</v>
      </c>
      <c r="Q193" s="193">
        <v>57.036111813999995</v>
      </c>
      <c r="R193" s="193">
        <v>57.505390774000006</v>
      </c>
      <c r="S193" s="193">
        <v>59.183218187999998</v>
      </c>
      <c r="T193" s="797"/>
    </row>
    <row r="194" spans="2:20" ht="15" customHeight="1">
      <c r="B194" s="177" t="s">
        <v>83</v>
      </c>
      <c r="C194" s="1634" t="s">
        <v>625</v>
      </c>
      <c r="D194" s="193">
        <v>8111.4242600979996</v>
      </c>
      <c r="E194" s="193">
        <v>9446.3181725579998</v>
      </c>
      <c r="F194" s="193">
        <v>11808.723873135001</v>
      </c>
      <c r="G194" s="193">
        <v>11363.033200524002</v>
      </c>
      <c r="H194" s="193">
        <v>11410.435056570001</v>
      </c>
      <c r="I194" s="193">
        <v>11951.63106612</v>
      </c>
      <c r="J194" s="193">
        <v>12270.589575542999</v>
      </c>
      <c r="K194" s="193">
        <v>12488.694094605</v>
      </c>
      <c r="L194" s="193">
        <v>12504.96763229</v>
      </c>
      <c r="M194" s="193">
        <v>12622.441539372001</v>
      </c>
      <c r="N194" s="193">
        <v>12751.040865737999</v>
      </c>
      <c r="O194" s="193">
        <v>13245.875944321</v>
      </c>
      <c r="P194" s="193">
        <v>13405.777497565001</v>
      </c>
      <c r="Q194" s="193">
        <v>13811.742162748</v>
      </c>
      <c r="R194" s="193">
        <v>16673.280821070002</v>
      </c>
      <c r="S194" s="193">
        <v>16823.705927955001</v>
      </c>
      <c r="T194" s="797"/>
    </row>
    <row r="195" spans="2:20" ht="15" customHeight="1">
      <c r="B195" s="177"/>
      <c r="C195" s="1634" t="s">
        <v>781</v>
      </c>
      <c r="D195" s="193">
        <v>51.178890809000002</v>
      </c>
      <c r="E195" s="193">
        <v>64.818844072999994</v>
      </c>
      <c r="F195" s="193">
        <v>77.156995164000008</v>
      </c>
      <c r="G195" s="193">
        <v>80.359160746000001</v>
      </c>
      <c r="H195" s="193">
        <v>82.576686632000005</v>
      </c>
      <c r="I195" s="193">
        <v>83.945287844000006</v>
      </c>
      <c r="J195" s="193">
        <v>84.933410069999994</v>
      </c>
      <c r="K195" s="193">
        <v>84.225909666999996</v>
      </c>
      <c r="L195" s="193">
        <v>83.136189801</v>
      </c>
      <c r="M195" s="193">
        <v>77.989437081000005</v>
      </c>
      <c r="N195" s="193">
        <v>74.629102023000002</v>
      </c>
      <c r="O195" s="193">
        <v>74.863653033000006</v>
      </c>
      <c r="P195" s="193">
        <v>85.765463166000004</v>
      </c>
      <c r="Q195" s="193">
        <v>86.218850893999999</v>
      </c>
      <c r="R195" s="193">
        <v>85.501387016999999</v>
      </c>
      <c r="S195" s="193">
        <v>91.447876473999997</v>
      </c>
      <c r="T195" s="797"/>
    </row>
    <row r="196" spans="2:20" ht="24.2" customHeight="1">
      <c r="B196" s="177" t="s">
        <v>84</v>
      </c>
      <c r="C196" s="1634" t="s">
        <v>626</v>
      </c>
      <c r="D196" s="193">
        <v>12071.059005956</v>
      </c>
      <c r="E196" s="193">
        <v>10055.493001133</v>
      </c>
      <c r="F196" s="193">
        <v>11659.428488932001</v>
      </c>
      <c r="G196" s="193">
        <v>11875.737068113001</v>
      </c>
      <c r="H196" s="193">
        <v>10966.153240258</v>
      </c>
      <c r="I196" s="193">
        <v>10853.629852350999</v>
      </c>
      <c r="J196" s="193">
        <v>10924.033030765</v>
      </c>
      <c r="K196" s="193">
        <v>10972.820549995</v>
      </c>
      <c r="L196" s="193">
        <v>11335.907363087999</v>
      </c>
      <c r="M196" s="193">
        <v>11685.099916796999</v>
      </c>
      <c r="N196" s="193">
        <v>11920.039548622</v>
      </c>
      <c r="O196" s="193">
        <v>12393.115089376999</v>
      </c>
      <c r="P196" s="193">
        <v>12661.920119057</v>
      </c>
      <c r="Q196" s="193">
        <v>12860.479723517999</v>
      </c>
      <c r="R196" s="193">
        <v>13253.34554337</v>
      </c>
      <c r="S196" s="193">
        <v>13664.829806304002</v>
      </c>
      <c r="T196" s="797"/>
    </row>
    <row r="197" spans="2:20" ht="15" customHeight="1">
      <c r="B197" s="177"/>
      <c r="C197" s="1634" t="s">
        <v>781</v>
      </c>
      <c r="D197" s="193">
        <v>296.06170254699998</v>
      </c>
      <c r="E197" s="193">
        <v>297.74154183400003</v>
      </c>
      <c r="F197" s="193">
        <v>217.98345372</v>
      </c>
      <c r="G197" s="193">
        <v>221.24742349500002</v>
      </c>
      <c r="H197" s="193">
        <v>216.765886596</v>
      </c>
      <c r="I197" s="193">
        <v>242.739959312</v>
      </c>
      <c r="J197" s="193">
        <v>234.57380483999998</v>
      </c>
      <c r="K197" s="193">
        <v>276.93693212599999</v>
      </c>
      <c r="L197" s="193">
        <v>244.335585377</v>
      </c>
      <c r="M197" s="193">
        <v>234.59480247700003</v>
      </c>
      <c r="N197" s="193">
        <v>232.29603971500001</v>
      </c>
      <c r="O197" s="193">
        <v>235.63273668599999</v>
      </c>
      <c r="P197" s="193">
        <v>233.5782829</v>
      </c>
      <c r="Q197" s="193">
        <v>232.91055718699999</v>
      </c>
      <c r="R197" s="193">
        <v>230.25238082499999</v>
      </c>
      <c r="S197" s="193">
        <v>270.546153</v>
      </c>
      <c r="T197" s="797"/>
    </row>
    <row r="198" spans="2:20" ht="24">
      <c r="B198" s="177" t="s">
        <v>85</v>
      </c>
      <c r="C198" s="1634" t="s">
        <v>627</v>
      </c>
      <c r="D198" s="193">
        <v>331.40377141800002</v>
      </c>
      <c r="E198" s="193">
        <v>283.36599340200002</v>
      </c>
      <c r="F198" s="193">
        <v>268.835486613</v>
      </c>
      <c r="G198" s="193">
        <v>276.36051750500002</v>
      </c>
      <c r="H198" s="193">
        <v>274.03722126000002</v>
      </c>
      <c r="I198" s="193">
        <v>273.82949494299999</v>
      </c>
      <c r="J198" s="193">
        <v>248.033944674</v>
      </c>
      <c r="K198" s="193">
        <v>250.37878850600001</v>
      </c>
      <c r="L198" s="193">
        <v>257.72485750100003</v>
      </c>
      <c r="M198" s="193">
        <v>267.66105616699997</v>
      </c>
      <c r="N198" s="193">
        <v>272.49504023600002</v>
      </c>
      <c r="O198" s="193">
        <v>277.34822424100003</v>
      </c>
      <c r="P198" s="193">
        <v>265.59043032900001</v>
      </c>
      <c r="Q198" s="193">
        <v>269.855465831</v>
      </c>
      <c r="R198" s="193">
        <v>273.73018579699999</v>
      </c>
      <c r="S198" s="193">
        <v>267.43329926000001</v>
      </c>
      <c r="T198" s="797"/>
    </row>
    <row r="199" spans="2:20" ht="15" customHeight="1">
      <c r="B199" s="177"/>
      <c r="C199" s="1634" t="s">
        <v>781</v>
      </c>
      <c r="D199" s="193">
        <v>14.681094631000001</v>
      </c>
      <c r="E199" s="193">
        <v>12.850891676</v>
      </c>
      <c r="F199" s="193">
        <v>16.481034913000002</v>
      </c>
      <c r="G199" s="193">
        <v>15.895598689</v>
      </c>
      <c r="H199" s="193">
        <v>16.324899416000001</v>
      </c>
      <c r="I199" s="193">
        <v>20.657335772000003</v>
      </c>
      <c r="J199" s="193">
        <v>21.255736509999998</v>
      </c>
      <c r="K199" s="193">
        <v>20.926850120000001</v>
      </c>
      <c r="L199" s="193">
        <v>20.634198293000001</v>
      </c>
      <c r="M199" s="193">
        <v>20.662285322999999</v>
      </c>
      <c r="N199" s="193">
        <v>20.395129025999999</v>
      </c>
      <c r="O199" s="193">
        <v>20.638945528999997</v>
      </c>
      <c r="P199" s="193">
        <v>21.672169193000002</v>
      </c>
      <c r="Q199" s="193">
        <v>21.780765271</v>
      </c>
      <c r="R199" s="193">
        <v>21.252113940000001</v>
      </c>
      <c r="S199" s="193">
        <v>20.433821617</v>
      </c>
      <c r="T199" s="797"/>
    </row>
    <row r="200" spans="2:20" ht="24.2" customHeight="1">
      <c r="B200" s="177" t="s">
        <v>86</v>
      </c>
      <c r="C200" s="1634" t="s">
        <v>628</v>
      </c>
      <c r="D200" s="193">
        <v>0.57010000000000005</v>
      </c>
      <c r="E200" s="193">
        <v>0.62270000000000003</v>
      </c>
      <c r="F200" s="193">
        <v>0.61587999999999998</v>
      </c>
      <c r="G200" s="193">
        <v>0.63119999999999998</v>
      </c>
      <c r="H200" s="193">
        <v>0.62860000000000005</v>
      </c>
      <c r="I200" s="193">
        <v>0.63419999999999999</v>
      </c>
      <c r="J200" s="193">
        <v>0.65039999999999998</v>
      </c>
      <c r="K200" s="193">
        <v>0</v>
      </c>
      <c r="L200" s="193">
        <v>0</v>
      </c>
      <c r="M200" s="193">
        <v>0</v>
      </c>
      <c r="N200" s="193">
        <v>0</v>
      </c>
      <c r="O200" s="193">
        <v>0</v>
      </c>
      <c r="P200" s="193">
        <v>0</v>
      </c>
      <c r="Q200" s="193">
        <v>0</v>
      </c>
      <c r="R200" s="193">
        <v>0</v>
      </c>
      <c r="S200" s="193">
        <v>0</v>
      </c>
      <c r="T200" s="797"/>
    </row>
    <row r="201" spans="2:20" ht="15" customHeight="1">
      <c r="B201" s="177"/>
      <c r="C201" s="1634" t="s">
        <v>781</v>
      </c>
      <c r="D201" s="193">
        <v>0</v>
      </c>
      <c r="E201" s="193">
        <v>0</v>
      </c>
      <c r="F201" s="193">
        <v>0</v>
      </c>
      <c r="G201" s="193">
        <v>0</v>
      </c>
      <c r="H201" s="193">
        <v>0</v>
      </c>
      <c r="I201" s="193">
        <v>0</v>
      </c>
      <c r="J201" s="193">
        <v>0</v>
      </c>
      <c r="K201" s="193">
        <v>0</v>
      </c>
      <c r="L201" s="193">
        <v>0</v>
      </c>
      <c r="M201" s="193">
        <v>0</v>
      </c>
      <c r="N201" s="193">
        <v>0</v>
      </c>
      <c r="O201" s="193">
        <v>0</v>
      </c>
      <c r="P201" s="193">
        <v>0</v>
      </c>
      <c r="Q201" s="193">
        <v>0</v>
      </c>
      <c r="R201" s="193">
        <v>0</v>
      </c>
      <c r="S201" s="193">
        <v>0</v>
      </c>
      <c r="T201" s="797"/>
    </row>
    <row r="202" spans="2:20" ht="24">
      <c r="B202" s="177" t="s">
        <v>87</v>
      </c>
      <c r="C202" s="1431" t="s">
        <v>629</v>
      </c>
      <c r="D202" s="193">
        <v>128.13620956899999</v>
      </c>
      <c r="E202" s="193">
        <v>0</v>
      </c>
      <c r="F202" s="193">
        <v>0</v>
      </c>
      <c r="G202" s="193">
        <v>0</v>
      </c>
      <c r="H202" s="193">
        <v>0</v>
      </c>
      <c r="I202" s="193">
        <v>0</v>
      </c>
      <c r="J202" s="193">
        <v>0</v>
      </c>
      <c r="K202" s="193">
        <v>0</v>
      </c>
      <c r="L202" s="193">
        <v>0</v>
      </c>
      <c r="M202" s="193">
        <v>0</v>
      </c>
      <c r="N202" s="193">
        <v>0</v>
      </c>
      <c r="O202" s="193">
        <v>0</v>
      </c>
      <c r="P202" s="193">
        <v>0</v>
      </c>
      <c r="Q202" s="193">
        <v>0</v>
      </c>
      <c r="R202" s="193">
        <v>0</v>
      </c>
      <c r="S202" s="193">
        <v>0</v>
      </c>
      <c r="T202" s="797"/>
    </row>
    <row r="203" spans="2:20" ht="15" customHeight="1">
      <c r="B203" s="177"/>
      <c r="C203" s="1634" t="s">
        <v>781</v>
      </c>
      <c r="D203" s="193">
        <v>18.277102535000001</v>
      </c>
      <c r="E203" s="193">
        <v>0</v>
      </c>
      <c r="F203" s="193">
        <v>0</v>
      </c>
      <c r="G203" s="193">
        <v>0</v>
      </c>
      <c r="H203" s="193">
        <v>0</v>
      </c>
      <c r="I203" s="193">
        <v>0</v>
      </c>
      <c r="J203" s="193">
        <v>0</v>
      </c>
      <c r="K203" s="193">
        <v>0</v>
      </c>
      <c r="L203" s="193">
        <v>0</v>
      </c>
      <c r="M203" s="193">
        <v>0</v>
      </c>
      <c r="N203" s="193">
        <v>0</v>
      </c>
      <c r="O203" s="193">
        <v>0</v>
      </c>
      <c r="P203" s="193">
        <v>0</v>
      </c>
      <c r="Q203" s="193">
        <v>0</v>
      </c>
      <c r="R203" s="193">
        <v>0</v>
      </c>
      <c r="S203" s="193">
        <v>0</v>
      </c>
      <c r="T203" s="815"/>
    </row>
    <row r="204" spans="2:20" ht="24.2" customHeight="1">
      <c r="B204" s="1349" t="s">
        <v>803</v>
      </c>
      <c r="C204" s="1635"/>
      <c r="D204" s="193"/>
      <c r="E204" s="193"/>
      <c r="F204" s="1613"/>
      <c r="G204" s="1613"/>
      <c r="H204" s="1613"/>
      <c r="I204" s="1613"/>
      <c r="J204" s="1613"/>
      <c r="K204" s="1613"/>
      <c r="L204" s="1613"/>
      <c r="M204" s="1613"/>
      <c r="N204" s="1613"/>
      <c r="O204" s="1613"/>
      <c r="P204" s="1613"/>
      <c r="Q204" s="1613"/>
      <c r="R204" s="1613"/>
      <c r="S204" s="1613"/>
      <c r="T204" s="572"/>
    </row>
    <row r="205" spans="2:20" ht="15" customHeight="1">
      <c r="B205" s="1343" t="s">
        <v>630</v>
      </c>
      <c r="C205" s="1636"/>
      <c r="D205" s="193"/>
      <c r="E205" s="193"/>
      <c r="F205" s="193"/>
      <c r="G205" s="193"/>
      <c r="H205" s="193"/>
      <c r="I205" s="193"/>
      <c r="J205" s="193"/>
      <c r="K205" s="193"/>
      <c r="L205" s="193"/>
      <c r="M205" s="193"/>
      <c r="N205" s="193"/>
      <c r="O205" s="193"/>
      <c r="P205" s="193"/>
      <c r="Q205" s="193"/>
      <c r="R205" s="193"/>
      <c r="S205" s="193"/>
      <c r="T205" s="797"/>
    </row>
    <row r="206" spans="2:20" ht="15" customHeight="1">
      <c r="B206" s="181" t="s">
        <v>17</v>
      </c>
      <c r="C206" s="1634" t="s">
        <v>631</v>
      </c>
      <c r="D206" s="193">
        <v>341767.64094751299</v>
      </c>
      <c r="E206" s="193">
        <v>381089.79441782302</v>
      </c>
      <c r="F206" s="193">
        <v>419915.364964835</v>
      </c>
      <c r="G206" s="193">
        <v>422918.33617476001</v>
      </c>
      <c r="H206" s="193">
        <v>425841.44820900098</v>
      </c>
      <c r="I206" s="193">
        <v>428245.39772460802</v>
      </c>
      <c r="J206" s="193">
        <v>430100.44897641701</v>
      </c>
      <c r="K206" s="193">
        <v>433283.22773712699</v>
      </c>
      <c r="L206" s="193">
        <v>437373.58460864198</v>
      </c>
      <c r="M206" s="193">
        <v>441487.34223898395</v>
      </c>
      <c r="N206" s="193">
        <v>442372.27037422004</v>
      </c>
      <c r="O206" s="193">
        <v>442724.739003786</v>
      </c>
      <c r="P206" s="193">
        <v>446077.479103886</v>
      </c>
      <c r="Q206" s="193">
        <v>446631.21070475294</v>
      </c>
      <c r="R206" s="193">
        <v>447528.629215008</v>
      </c>
      <c r="S206" s="193">
        <v>459449.49929190497</v>
      </c>
      <c r="T206" s="816"/>
    </row>
    <row r="207" spans="2:20" ht="15" customHeight="1">
      <c r="B207" s="177"/>
      <c r="C207" s="1634" t="s">
        <v>781</v>
      </c>
      <c r="D207" s="193">
        <v>6220.8145232669995</v>
      </c>
      <c r="E207" s="193">
        <v>6552.1001963869994</v>
      </c>
      <c r="F207" s="193">
        <v>8139.3980530539993</v>
      </c>
      <c r="G207" s="193">
        <v>8610.4425850619991</v>
      </c>
      <c r="H207" s="193">
        <v>8724.0211820149998</v>
      </c>
      <c r="I207" s="193">
        <v>8570.2970998950004</v>
      </c>
      <c r="J207" s="193">
        <v>9098.4134375810008</v>
      </c>
      <c r="K207" s="193">
        <v>9100.209133676999</v>
      </c>
      <c r="L207" s="193">
        <v>9014.6390428650011</v>
      </c>
      <c r="M207" s="193">
        <v>9565.486244243999</v>
      </c>
      <c r="N207" s="193">
        <v>9600.68039383</v>
      </c>
      <c r="O207" s="193">
        <v>9637.5189644999991</v>
      </c>
      <c r="P207" s="193">
        <v>10350.458451355</v>
      </c>
      <c r="Q207" s="193">
        <v>11142.689259728</v>
      </c>
      <c r="R207" s="193">
        <v>11051.344802262</v>
      </c>
      <c r="S207" s="193">
        <v>12504.339629120999</v>
      </c>
      <c r="T207" s="816"/>
    </row>
    <row r="208" spans="2:20" ht="15" customHeight="1">
      <c r="B208" s="181" t="s">
        <v>17</v>
      </c>
      <c r="C208" s="1634" t="s">
        <v>632</v>
      </c>
      <c r="D208" s="193">
        <v>14052.230893263</v>
      </c>
      <c r="E208" s="193">
        <v>15268.723971194</v>
      </c>
      <c r="F208" s="193">
        <v>16333.7327104</v>
      </c>
      <c r="G208" s="193">
        <v>16364.748119005999</v>
      </c>
      <c r="H208" s="193">
        <v>16353.393003409999</v>
      </c>
      <c r="I208" s="193">
        <v>16435.602816172999</v>
      </c>
      <c r="J208" s="193">
        <v>16444.478733684999</v>
      </c>
      <c r="K208" s="193">
        <v>16586.344138470999</v>
      </c>
      <c r="L208" s="193">
        <v>16808.963923561001</v>
      </c>
      <c r="M208" s="193">
        <v>16940.917595032999</v>
      </c>
      <c r="N208" s="193">
        <v>16958.31341893</v>
      </c>
      <c r="O208" s="193">
        <v>17042.735406979999</v>
      </c>
      <c r="P208" s="193">
        <v>17080.014349140998</v>
      </c>
      <c r="Q208" s="193">
        <v>17139.545893074999</v>
      </c>
      <c r="R208" s="193">
        <v>17314.591627491998</v>
      </c>
      <c r="S208" s="193">
        <v>17390.903555197998</v>
      </c>
      <c r="T208" s="816"/>
    </row>
    <row r="209" spans="2:30" ht="15" customHeight="1">
      <c r="B209" s="177"/>
      <c r="C209" s="1634" t="s">
        <v>781</v>
      </c>
      <c r="D209" s="193">
        <v>264.01066888600002</v>
      </c>
      <c r="E209" s="193">
        <v>313.32137428699997</v>
      </c>
      <c r="F209" s="193">
        <v>390.68166627100004</v>
      </c>
      <c r="G209" s="193">
        <v>418.607418155</v>
      </c>
      <c r="H209" s="193">
        <v>410.55735483399997</v>
      </c>
      <c r="I209" s="193">
        <v>425.71120891300001</v>
      </c>
      <c r="J209" s="193">
        <v>453.22975877499999</v>
      </c>
      <c r="K209" s="193">
        <v>472.60127325000002</v>
      </c>
      <c r="L209" s="193">
        <v>457.40161293399996</v>
      </c>
      <c r="M209" s="193">
        <v>474.10961750000001</v>
      </c>
      <c r="N209" s="193">
        <v>465.28797103300002</v>
      </c>
      <c r="O209" s="193">
        <v>462.76271922199999</v>
      </c>
      <c r="P209" s="193">
        <v>455.69123894699999</v>
      </c>
      <c r="Q209" s="193">
        <v>489.66137990700003</v>
      </c>
      <c r="R209" s="193">
        <v>483.01597346200003</v>
      </c>
      <c r="S209" s="193">
        <v>546.38924792199998</v>
      </c>
      <c r="T209" s="816"/>
    </row>
    <row r="210" spans="2:30" ht="15" customHeight="1">
      <c r="B210" s="181" t="s">
        <v>17</v>
      </c>
      <c r="C210" s="1634" t="s">
        <v>633</v>
      </c>
      <c r="D210" s="193">
        <v>12227.996718674001</v>
      </c>
      <c r="E210" s="193">
        <v>12794.947611277001</v>
      </c>
      <c r="F210" s="193">
        <v>14285.528696349</v>
      </c>
      <c r="G210" s="193">
        <v>14417.626053401002</v>
      </c>
      <c r="H210" s="193">
        <v>14545.937700487999</v>
      </c>
      <c r="I210" s="193">
        <v>14698.062415388</v>
      </c>
      <c r="J210" s="193">
        <v>14749.225139143</v>
      </c>
      <c r="K210" s="193">
        <v>14784.967873848</v>
      </c>
      <c r="L210" s="193">
        <v>14856.299162082001</v>
      </c>
      <c r="M210" s="193">
        <v>14929.922430202001</v>
      </c>
      <c r="N210" s="193">
        <v>15014.573119712</v>
      </c>
      <c r="O210" s="193">
        <v>15108.019693339</v>
      </c>
      <c r="P210" s="193">
        <v>15148.397493679</v>
      </c>
      <c r="Q210" s="193">
        <v>15198.459674074</v>
      </c>
      <c r="R210" s="193">
        <v>15221.469965809001</v>
      </c>
      <c r="S210" s="193">
        <v>15163.044287703</v>
      </c>
      <c r="T210" s="816"/>
    </row>
    <row r="211" spans="2:30" ht="15" customHeight="1">
      <c r="B211" s="177"/>
      <c r="C211" s="1634" t="s">
        <v>781</v>
      </c>
      <c r="D211" s="193">
        <v>497.68205914399999</v>
      </c>
      <c r="E211" s="193">
        <v>461.98590689700001</v>
      </c>
      <c r="F211" s="193">
        <v>495.73880748599998</v>
      </c>
      <c r="G211" s="193">
        <v>510.47310726699999</v>
      </c>
      <c r="H211" s="193">
        <v>511.278825219</v>
      </c>
      <c r="I211" s="193">
        <v>511.851262969</v>
      </c>
      <c r="J211" s="193">
        <v>539.51006978099997</v>
      </c>
      <c r="K211" s="193">
        <v>462.76039843799998</v>
      </c>
      <c r="L211" s="193">
        <v>483.00073513299998</v>
      </c>
      <c r="M211" s="193">
        <v>488.826440779</v>
      </c>
      <c r="N211" s="193">
        <v>503.32837301699999</v>
      </c>
      <c r="O211" s="193">
        <v>507.02598070800002</v>
      </c>
      <c r="P211" s="193">
        <v>480.87507137899996</v>
      </c>
      <c r="Q211" s="193">
        <v>478.88428916100003</v>
      </c>
      <c r="R211" s="193">
        <v>455.33765104099996</v>
      </c>
      <c r="S211" s="193">
        <v>502.20962109700002</v>
      </c>
      <c r="T211" s="816"/>
    </row>
    <row r="212" spans="2:30" ht="15" customHeight="1">
      <c r="B212" s="181" t="s">
        <v>17</v>
      </c>
      <c r="C212" s="1634" t="s">
        <v>634</v>
      </c>
      <c r="D212" s="193">
        <v>28997.966348029</v>
      </c>
      <c r="E212" s="193">
        <v>37044.665919777995</v>
      </c>
      <c r="F212" s="193">
        <v>43391.178577226994</v>
      </c>
      <c r="G212" s="193">
        <v>43118.084861618001</v>
      </c>
      <c r="H212" s="193">
        <v>43535.772892472996</v>
      </c>
      <c r="I212" s="193">
        <v>44126.085728891994</v>
      </c>
      <c r="J212" s="193">
        <v>44218.738631738001</v>
      </c>
      <c r="K212" s="193">
        <v>43616.577651737003</v>
      </c>
      <c r="L212" s="193">
        <v>44042.436418170997</v>
      </c>
      <c r="M212" s="193">
        <v>44468.691939545999</v>
      </c>
      <c r="N212" s="193">
        <v>44565.788985384999</v>
      </c>
      <c r="O212" s="193">
        <v>48816.976830774001</v>
      </c>
      <c r="P212" s="193">
        <v>50250.090373234001</v>
      </c>
      <c r="Q212" s="193">
        <v>52514.561696473997</v>
      </c>
      <c r="R212" s="193">
        <v>51022.161888117</v>
      </c>
      <c r="S212" s="193">
        <v>51515.993973334</v>
      </c>
      <c r="T212" s="816"/>
    </row>
    <row r="213" spans="2:30" ht="15" customHeight="1">
      <c r="B213" s="177"/>
      <c r="C213" s="1634" t="s">
        <v>781</v>
      </c>
      <c r="D213" s="193">
        <v>452.37748015900002</v>
      </c>
      <c r="E213" s="193">
        <v>466.20199288600003</v>
      </c>
      <c r="F213" s="193">
        <v>623.32991282500006</v>
      </c>
      <c r="G213" s="193">
        <v>661.13111276699999</v>
      </c>
      <c r="H213" s="193">
        <v>648.75343364899993</v>
      </c>
      <c r="I213" s="193">
        <v>695.72471705499993</v>
      </c>
      <c r="J213" s="193">
        <v>743.78842679000002</v>
      </c>
      <c r="K213" s="193">
        <v>816.18312648999995</v>
      </c>
      <c r="L213" s="193">
        <v>814.58285484500004</v>
      </c>
      <c r="M213" s="193">
        <v>843.96119178399999</v>
      </c>
      <c r="N213" s="193">
        <v>876.96308434100001</v>
      </c>
      <c r="O213" s="193">
        <v>918.24590789900003</v>
      </c>
      <c r="P213" s="193">
        <v>935.24786822600004</v>
      </c>
      <c r="Q213" s="193">
        <v>951.98194288700006</v>
      </c>
      <c r="R213" s="193">
        <v>849.35006116399995</v>
      </c>
      <c r="S213" s="193">
        <v>898.15118833199995</v>
      </c>
      <c r="T213" s="816"/>
    </row>
    <row r="214" spans="2:30" ht="30.95" customHeight="1">
      <c r="B214" s="181" t="s">
        <v>17</v>
      </c>
      <c r="C214" s="1634" t="s">
        <v>635</v>
      </c>
      <c r="D214" s="193">
        <v>121728.321241375</v>
      </c>
      <c r="E214" s="193">
        <v>140330.018896728</v>
      </c>
      <c r="F214" s="193">
        <v>157408.36096358101</v>
      </c>
      <c r="G214" s="193">
        <v>158201.47403751098</v>
      </c>
      <c r="H214" s="193">
        <v>159742.10205661901</v>
      </c>
      <c r="I214" s="193">
        <v>163377.25527939101</v>
      </c>
      <c r="J214" s="193">
        <v>164228.354005873</v>
      </c>
      <c r="K214" s="193">
        <v>165913.04233068301</v>
      </c>
      <c r="L214" s="193">
        <v>167785.40987965598</v>
      </c>
      <c r="M214" s="193">
        <v>169411.93001317</v>
      </c>
      <c r="N214" s="193">
        <v>171500.69284853101</v>
      </c>
      <c r="O214" s="193">
        <v>174259.77129175799</v>
      </c>
      <c r="P214" s="193">
        <v>176113.21869449801</v>
      </c>
      <c r="Q214" s="193">
        <v>177850.601360375</v>
      </c>
      <c r="R214" s="193">
        <v>179426.641396249</v>
      </c>
      <c r="S214" s="193">
        <v>238996.400884259</v>
      </c>
      <c r="T214" s="816"/>
    </row>
    <row r="215" spans="2:30" s="48" customFormat="1" ht="15" customHeight="1">
      <c r="B215" s="177"/>
      <c r="C215" s="1634" t="s">
        <v>781</v>
      </c>
      <c r="D215" s="193">
        <v>1868.1936822560001</v>
      </c>
      <c r="E215" s="193">
        <v>1938.1075262889999</v>
      </c>
      <c r="F215" s="193">
        <v>2235.3672037699998</v>
      </c>
      <c r="G215" s="193">
        <v>2397.1915010820003</v>
      </c>
      <c r="H215" s="193">
        <v>2419.50391339</v>
      </c>
      <c r="I215" s="193">
        <v>2521.8657654660001</v>
      </c>
      <c r="J215" s="193">
        <v>2596.6019932199997</v>
      </c>
      <c r="K215" s="193">
        <v>2707.191962979</v>
      </c>
      <c r="L215" s="193">
        <v>2670.2443530380001</v>
      </c>
      <c r="M215" s="193">
        <v>2745.5373634570001</v>
      </c>
      <c r="N215" s="193">
        <v>2773.5639052219999</v>
      </c>
      <c r="O215" s="193">
        <v>2813.1411625849996</v>
      </c>
      <c r="P215" s="193">
        <v>2870.8899995799998</v>
      </c>
      <c r="Q215" s="193">
        <v>2897.6153003239997</v>
      </c>
      <c r="R215" s="193">
        <v>2940.9011408650003</v>
      </c>
      <c r="S215" s="193">
        <v>3188.6913754970001</v>
      </c>
      <c r="T215" s="816"/>
    </row>
    <row r="216" spans="2:30" ht="15" customHeight="1">
      <c r="B216" s="1347" t="s">
        <v>636</v>
      </c>
      <c r="C216" s="1637"/>
      <c r="D216" s="193">
        <v>20428.058711374</v>
      </c>
      <c r="E216" s="193">
        <v>19260.034405455001</v>
      </c>
      <c r="F216" s="193">
        <v>27883.208346128999</v>
      </c>
      <c r="G216" s="193">
        <v>27747.012203270002</v>
      </c>
      <c r="H216" s="193">
        <v>27533.6359734</v>
      </c>
      <c r="I216" s="193">
        <v>27499.719068180999</v>
      </c>
      <c r="J216" s="193">
        <v>27554.816556885999</v>
      </c>
      <c r="K216" s="193">
        <v>27517.171113613</v>
      </c>
      <c r="L216" s="193">
        <v>27893.967888951003</v>
      </c>
      <c r="M216" s="193">
        <v>27832.046803597001</v>
      </c>
      <c r="N216" s="193">
        <v>27987.436995346998</v>
      </c>
      <c r="O216" s="193">
        <v>28224.142220092999</v>
      </c>
      <c r="P216" s="193">
        <v>28144.412152443998</v>
      </c>
      <c r="Q216" s="193">
        <v>28545.627202440999</v>
      </c>
      <c r="R216" s="193">
        <v>28920.653910700999</v>
      </c>
      <c r="S216" s="193">
        <v>43537.309361874999</v>
      </c>
      <c r="T216" s="816"/>
    </row>
    <row r="217" spans="2:30" s="48" customFormat="1" ht="15" customHeight="1" thickBot="1">
      <c r="B217" s="182"/>
      <c r="C217" s="573" t="s">
        <v>782</v>
      </c>
      <c r="D217" s="308">
        <v>548.96352532200001</v>
      </c>
      <c r="E217" s="308">
        <v>371.553336167</v>
      </c>
      <c r="F217" s="308">
        <v>532.97526294399995</v>
      </c>
      <c r="G217" s="308">
        <v>538.26048097900002</v>
      </c>
      <c r="H217" s="308">
        <v>564.83466707000002</v>
      </c>
      <c r="I217" s="308">
        <v>599.98352036699998</v>
      </c>
      <c r="J217" s="308">
        <v>591.56538650700008</v>
      </c>
      <c r="K217" s="308">
        <v>580.38817690200005</v>
      </c>
      <c r="L217" s="308">
        <v>564.84136657900001</v>
      </c>
      <c r="M217" s="308">
        <v>535.76560307200009</v>
      </c>
      <c r="N217" s="308">
        <v>522.36161877199993</v>
      </c>
      <c r="O217" s="308">
        <v>525.061208362</v>
      </c>
      <c r="P217" s="308">
        <v>626.38175786399995</v>
      </c>
      <c r="Q217" s="308">
        <v>629.66695061600001</v>
      </c>
      <c r="R217" s="308">
        <v>635.57710022599997</v>
      </c>
      <c r="S217" s="308">
        <v>686.38910966200001</v>
      </c>
      <c r="T217" s="817"/>
    </row>
    <row r="218" spans="2:30" ht="102" customHeight="1">
      <c r="B218" s="1344" t="s">
        <v>831</v>
      </c>
      <c r="C218" s="1345"/>
      <c r="D218" s="1345"/>
      <c r="E218" s="1345"/>
      <c r="F218" s="1345"/>
      <c r="G218" s="1345"/>
      <c r="H218" s="1345"/>
      <c r="I218" s="1345"/>
      <c r="J218" s="1345"/>
      <c r="K218" s="1345"/>
      <c r="L218" s="1345"/>
      <c r="M218" s="1345"/>
      <c r="N218" s="1345"/>
      <c r="O218" s="1345"/>
      <c r="P218" s="1345"/>
      <c r="Q218" s="1345"/>
      <c r="R218" s="1345"/>
      <c r="S218" s="1345"/>
      <c r="T218" s="1346"/>
    </row>
    <row r="219" spans="2:30" ht="21" customHeight="1">
      <c r="B219" s="1231" t="s">
        <v>419</v>
      </c>
      <c r="C219" s="1607"/>
      <c r="D219" s="1208">
        <v>2021</v>
      </c>
      <c r="E219" s="1208">
        <v>2022</v>
      </c>
      <c r="F219" s="1208">
        <v>2023</v>
      </c>
      <c r="G219" s="1208">
        <v>2024</v>
      </c>
      <c r="H219" s="1208"/>
      <c r="I219" s="1208"/>
      <c r="J219" s="1208"/>
      <c r="K219" s="1208"/>
      <c r="L219" s="1208"/>
      <c r="M219" s="1208"/>
      <c r="N219" s="1208"/>
      <c r="O219" s="1208"/>
      <c r="P219" s="1208"/>
      <c r="Q219" s="1208"/>
      <c r="R219" s="1208"/>
      <c r="S219" s="1132">
        <v>2025</v>
      </c>
      <c r="T219" s="853"/>
    </row>
    <row r="220" spans="2:30" ht="20.45" customHeight="1">
      <c r="B220" s="1231"/>
      <c r="C220" s="1607"/>
      <c r="D220" s="1430"/>
      <c r="E220" s="1208"/>
      <c r="F220" s="1208"/>
      <c r="G220" s="796" t="s">
        <v>0</v>
      </c>
      <c r="H220" s="796" t="s">
        <v>1</v>
      </c>
      <c r="I220" s="796" t="s">
        <v>893</v>
      </c>
      <c r="J220" s="796" t="s">
        <v>3</v>
      </c>
      <c r="K220" s="796" t="s">
        <v>4</v>
      </c>
      <c r="L220" s="796" t="s">
        <v>5</v>
      </c>
      <c r="M220" s="796" t="s">
        <v>6</v>
      </c>
      <c r="N220" s="796" t="s">
        <v>267</v>
      </c>
      <c r="O220" s="796" t="s">
        <v>7</v>
      </c>
      <c r="P220" s="796" t="s">
        <v>13</v>
      </c>
      <c r="Q220" s="796" t="s">
        <v>14</v>
      </c>
      <c r="R220" s="796" t="s">
        <v>15</v>
      </c>
      <c r="S220" s="796" t="s">
        <v>0</v>
      </c>
      <c r="T220" s="799"/>
    </row>
    <row r="221" spans="2:30" ht="15" customHeight="1">
      <c r="B221" s="1348" t="s">
        <v>783</v>
      </c>
      <c r="C221" s="1633"/>
      <c r="D221" s="570"/>
      <c r="E221" s="570"/>
      <c r="F221" s="570"/>
      <c r="G221" s="570"/>
      <c r="H221" s="570"/>
      <c r="I221" s="570"/>
      <c r="J221" s="570"/>
      <c r="K221" s="570"/>
      <c r="L221" s="570"/>
      <c r="M221" s="570"/>
      <c r="N221" s="570"/>
      <c r="O221" s="570"/>
      <c r="P221" s="570"/>
      <c r="Q221" s="570"/>
      <c r="R221" s="570"/>
      <c r="S221" s="570"/>
      <c r="T221" s="571"/>
    </row>
    <row r="222" spans="2:30" ht="15" customHeight="1">
      <c r="B222" s="177" t="s">
        <v>18</v>
      </c>
      <c r="C222" s="1634" t="s">
        <v>613</v>
      </c>
      <c r="D222" s="193">
        <v>311809.23390337301</v>
      </c>
      <c r="E222" s="193">
        <v>349536.36349317897</v>
      </c>
      <c r="F222" s="193">
        <v>385193.03703288903</v>
      </c>
      <c r="G222" s="193">
        <v>384572.43502634001</v>
      </c>
      <c r="H222" s="193">
        <v>384896.589708585</v>
      </c>
      <c r="I222" s="193">
        <v>388772.78734182101</v>
      </c>
      <c r="J222" s="193">
        <v>388544.54238386097</v>
      </c>
      <c r="K222" s="193">
        <v>393561.75859046099</v>
      </c>
      <c r="L222" s="193">
        <v>396568.14161737199</v>
      </c>
      <c r="M222" s="193">
        <v>400885.62486389501</v>
      </c>
      <c r="N222" s="193">
        <v>400363.38081734302</v>
      </c>
      <c r="O222" s="193">
        <v>401646.298347331</v>
      </c>
      <c r="P222" s="193">
        <v>403358.35505311802</v>
      </c>
      <c r="Q222" s="193">
        <v>404450.544547903</v>
      </c>
      <c r="R222" s="193">
        <v>400128.36760628002</v>
      </c>
      <c r="S222" s="193">
        <v>399587.95442582498</v>
      </c>
      <c r="T222" s="307"/>
      <c r="U222" s="23"/>
      <c r="V222" s="23"/>
      <c r="W222" s="23"/>
      <c r="X222" s="23">
        <f>S222+S224+S226+S228+S230+S232+S234+S236+S238+S240+S242+S244+S246+S248+S250+S252+S254+S260+S262+S264+S266+S268+S270</f>
        <v>4123264.3574396875</v>
      </c>
      <c r="Y222" s="23"/>
      <c r="Z222" s="23"/>
      <c r="AA222" s="23"/>
      <c r="AB222" s="23"/>
      <c r="AC222" s="23"/>
      <c r="AD222" s="23"/>
    </row>
    <row r="223" spans="2:30" ht="15" customHeight="1">
      <c r="B223" s="177"/>
      <c r="C223" s="1634" t="s">
        <v>781</v>
      </c>
      <c r="D223" s="193">
        <v>4009.2866581849999</v>
      </c>
      <c r="E223" s="193">
        <v>4315.1996990349999</v>
      </c>
      <c r="F223" s="193">
        <v>6984.5005517520003</v>
      </c>
      <c r="G223" s="193">
        <v>7616.0421291720004</v>
      </c>
      <c r="H223" s="193">
        <v>7808.9853978159999</v>
      </c>
      <c r="I223" s="193">
        <v>7323.5246134179997</v>
      </c>
      <c r="J223" s="193">
        <v>7607.0004589370001</v>
      </c>
      <c r="K223" s="193">
        <v>7760.9558801599997</v>
      </c>
      <c r="L223" s="193">
        <v>7681.9284327510004</v>
      </c>
      <c r="M223" s="193">
        <v>8343.2999271770004</v>
      </c>
      <c r="N223" s="193">
        <v>8299.3860695780004</v>
      </c>
      <c r="O223" s="193">
        <v>7454.5155624230001</v>
      </c>
      <c r="P223" s="193">
        <v>7741.8948623169999</v>
      </c>
      <c r="Q223" s="193">
        <v>7841.9665041139997</v>
      </c>
      <c r="R223" s="193">
        <v>7660.9826886450001</v>
      </c>
      <c r="S223" s="193">
        <v>7846.8475408900003</v>
      </c>
      <c r="T223" s="307"/>
      <c r="U223" s="23"/>
      <c r="V223" s="23"/>
      <c r="W223" s="23"/>
      <c r="X223" s="23">
        <f>S223+S225+S227+S229+S231+S233+S235+S237+S239+S241+S243+S245+S247+S249+S251+S253+S255+S261+S263+S265+S267+S269+S271</f>
        <v>83094.442474602984</v>
      </c>
      <c r="Y223" s="23"/>
      <c r="Z223" s="23"/>
      <c r="AA223" s="23"/>
      <c r="AB223" s="23"/>
      <c r="AC223" s="23"/>
      <c r="AD223" s="23"/>
    </row>
    <row r="224" spans="2:30" ht="15" customHeight="1">
      <c r="B224" s="177" t="s">
        <v>19</v>
      </c>
      <c r="C224" s="1634" t="s">
        <v>614</v>
      </c>
      <c r="D224" s="193">
        <v>12310.650075124</v>
      </c>
      <c r="E224" s="193">
        <v>13984.608876058999</v>
      </c>
      <c r="F224" s="193">
        <v>15056.360935747</v>
      </c>
      <c r="G224" s="193">
        <v>15035.782869090001</v>
      </c>
      <c r="H224" s="193">
        <v>15092.653621216001</v>
      </c>
      <c r="I224" s="193">
        <v>15202.177762177</v>
      </c>
      <c r="J224" s="193">
        <v>15154.982770262</v>
      </c>
      <c r="K224" s="193">
        <v>15143.889538842999</v>
      </c>
      <c r="L224" s="193">
        <v>15114.766856782</v>
      </c>
      <c r="M224" s="193">
        <v>15121.918195681999</v>
      </c>
      <c r="N224" s="193">
        <v>15138.420294165</v>
      </c>
      <c r="O224" s="193">
        <v>15123.859668956</v>
      </c>
      <c r="P224" s="193">
        <v>15105.79988149</v>
      </c>
      <c r="Q224" s="193">
        <v>14521.578761205999</v>
      </c>
      <c r="R224" s="193">
        <v>14485.543232505001</v>
      </c>
      <c r="S224" s="193">
        <v>14329.235657417999</v>
      </c>
      <c r="T224" s="307"/>
    </row>
    <row r="225" spans="2:20" ht="15" customHeight="1">
      <c r="B225" s="177"/>
      <c r="C225" s="1634" t="s">
        <v>781</v>
      </c>
      <c r="D225" s="193">
        <v>846.818522755</v>
      </c>
      <c r="E225" s="193">
        <v>887.42483498800004</v>
      </c>
      <c r="F225" s="193">
        <v>682.29921157599995</v>
      </c>
      <c r="G225" s="193">
        <v>737.66279025899996</v>
      </c>
      <c r="H225" s="193">
        <v>755.92293511900004</v>
      </c>
      <c r="I225" s="193">
        <v>786.39662459299996</v>
      </c>
      <c r="J225" s="193">
        <v>829.78810970999996</v>
      </c>
      <c r="K225" s="193">
        <v>823.74062327800004</v>
      </c>
      <c r="L225" s="193">
        <v>836.15952821099995</v>
      </c>
      <c r="M225" s="193">
        <v>809.09786582799995</v>
      </c>
      <c r="N225" s="193">
        <v>806.72561600799997</v>
      </c>
      <c r="O225" s="193">
        <v>827.26558803099999</v>
      </c>
      <c r="P225" s="193">
        <v>843.67211577600006</v>
      </c>
      <c r="Q225" s="193">
        <v>674.73747323700002</v>
      </c>
      <c r="R225" s="193">
        <v>618.92015664799999</v>
      </c>
      <c r="S225" s="193">
        <v>664.06897460599998</v>
      </c>
      <c r="T225" s="307"/>
    </row>
    <row r="226" spans="2:20" ht="15" customHeight="1">
      <c r="B226" s="177" t="s">
        <v>20</v>
      </c>
      <c r="C226" s="1634" t="s">
        <v>615</v>
      </c>
      <c r="D226" s="193">
        <v>90025.695185261997</v>
      </c>
      <c r="E226" s="193">
        <v>140652.86280996399</v>
      </c>
      <c r="F226" s="193">
        <v>189254.42848047201</v>
      </c>
      <c r="G226" s="193">
        <v>193309.623376045</v>
      </c>
      <c r="H226" s="193">
        <v>190949.08521009501</v>
      </c>
      <c r="I226" s="193">
        <v>197087.547898747</v>
      </c>
      <c r="J226" s="193">
        <v>201246.999958545</v>
      </c>
      <c r="K226" s="193">
        <v>215294.56599583299</v>
      </c>
      <c r="L226" s="193">
        <v>215609.498221783</v>
      </c>
      <c r="M226" s="193">
        <v>223980.208240087</v>
      </c>
      <c r="N226" s="193">
        <v>223240.51668980901</v>
      </c>
      <c r="O226" s="193">
        <v>236974.95130176601</v>
      </c>
      <c r="P226" s="193">
        <v>246184.61136872499</v>
      </c>
      <c r="Q226" s="193">
        <v>248924.12632546399</v>
      </c>
      <c r="R226" s="193">
        <v>256990.23038814901</v>
      </c>
      <c r="S226" s="193">
        <v>258116.14659027499</v>
      </c>
      <c r="T226" s="307"/>
    </row>
    <row r="227" spans="2:20" ht="15" customHeight="1">
      <c r="B227" s="180"/>
      <c r="C227" s="1634" t="s">
        <v>781</v>
      </c>
      <c r="D227" s="193">
        <v>5663.3147308199996</v>
      </c>
      <c r="E227" s="193">
        <v>4773.4244331210002</v>
      </c>
      <c r="F227" s="193">
        <v>1908.1652220220001</v>
      </c>
      <c r="G227" s="193">
        <v>2006.320158171</v>
      </c>
      <c r="H227" s="193">
        <v>1967.146722257</v>
      </c>
      <c r="I227" s="193">
        <v>2002.4686004969999</v>
      </c>
      <c r="J227" s="193">
        <v>2046.7147924599999</v>
      </c>
      <c r="K227" s="193">
        <v>1971.075345923</v>
      </c>
      <c r="L227" s="193">
        <v>3378.9423023539998</v>
      </c>
      <c r="M227" s="193">
        <v>3361.546264353</v>
      </c>
      <c r="N227" s="193">
        <v>3336.8510036530001</v>
      </c>
      <c r="O227" s="193">
        <v>3316.397776753</v>
      </c>
      <c r="P227" s="193">
        <v>3364.209296391</v>
      </c>
      <c r="Q227" s="193">
        <v>3350.1169872239998</v>
      </c>
      <c r="R227" s="193">
        <v>3310.627015308</v>
      </c>
      <c r="S227" s="193">
        <v>3367.2387404310002</v>
      </c>
      <c r="T227" s="813"/>
    </row>
    <row r="228" spans="2:20" ht="15" customHeight="1">
      <c r="B228" s="177" t="s">
        <v>22</v>
      </c>
      <c r="C228" s="1634" t="s">
        <v>616</v>
      </c>
      <c r="D228" s="193">
        <v>492262.12978076597</v>
      </c>
      <c r="E228" s="193">
        <v>545814.45098398905</v>
      </c>
      <c r="F228" s="193">
        <v>586762.63049723196</v>
      </c>
      <c r="G228" s="193">
        <v>577168.89978968096</v>
      </c>
      <c r="H228" s="193">
        <v>572922.15138177504</v>
      </c>
      <c r="I228" s="193">
        <v>588563.08667035797</v>
      </c>
      <c r="J228" s="193">
        <v>612627.93671531603</v>
      </c>
      <c r="K228" s="193">
        <v>609641.69299975398</v>
      </c>
      <c r="L228" s="193">
        <v>610788.38575276197</v>
      </c>
      <c r="M228" s="193">
        <v>611924.97285799705</v>
      </c>
      <c r="N228" s="193">
        <v>604116.94482911704</v>
      </c>
      <c r="O228" s="193">
        <v>616007.70697266003</v>
      </c>
      <c r="P228" s="193">
        <v>631720.50289733801</v>
      </c>
      <c r="Q228" s="193">
        <v>646403.47559227794</v>
      </c>
      <c r="R228" s="193">
        <v>650326.332366477</v>
      </c>
      <c r="S228" s="193">
        <v>641420.248255966</v>
      </c>
      <c r="T228" s="307"/>
    </row>
    <row r="229" spans="2:20" ht="15" customHeight="1">
      <c r="B229" s="177"/>
      <c r="C229" s="1634" t="s">
        <v>781</v>
      </c>
      <c r="D229" s="193">
        <v>28182.555547233998</v>
      </c>
      <c r="E229" s="193">
        <v>21838.011891327998</v>
      </c>
      <c r="F229" s="193">
        <v>21597.795848128</v>
      </c>
      <c r="G229" s="193">
        <v>21628.330989818998</v>
      </c>
      <c r="H229" s="193">
        <v>20897.786858060001</v>
      </c>
      <c r="I229" s="193">
        <v>20847.453379662002</v>
      </c>
      <c r="J229" s="193">
        <v>21472.391462586998</v>
      </c>
      <c r="K229" s="193">
        <v>21602.473852220999</v>
      </c>
      <c r="L229" s="193">
        <v>22828.077491923999</v>
      </c>
      <c r="M229" s="193">
        <v>22858.539343560999</v>
      </c>
      <c r="N229" s="193">
        <v>22527.024184336002</v>
      </c>
      <c r="O229" s="193">
        <v>22430.008585160998</v>
      </c>
      <c r="P229" s="193">
        <v>22903.066101036999</v>
      </c>
      <c r="Q229" s="193">
        <v>22930.829850678001</v>
      </c>
      <c r="R229" s="193">
        <v>20603.572539547</v>
      </c>
      <c r="S229" s="193">
        <v>19943.701869592998</v>
      </c>
      <c r="T229" s="307"/>
    </row>
    <row r="230" spans="2:20" ht="15" customHeight="1">
      <c r="B230" s="177" t="s">
        <v>23</v>
      </c>
      <c r="C230" s="1634" t="s">
        <v>617</v>
      </c>
      <c r="D230" s="193">
        <v>103788.113965704</v>
      </c>
      <c r="E230" s="193">
        <v>110227.83174153999</v>
      </c>
      <c r="F230" s="193">
        <v>120244.658525267</v>
      </c>
      <c r="G230" s="193">
        <v>125077.366213517</v>
      </c>
      <c r="H230" s="193">
        <v>123333.215294243</v>
      </c>
      <c r="I230" s="193">
        <v>125082.448379312</v>
      </c>
      <c r="J230" s="193">
        <v>132267.49713919399</v>
      </c>
      <c r="K230" s="193">
        <v>134981.946913683</v>
      </c>
      <c r="L230" s="193">
        <v>138523.06817696101</v>
      </c>
      <c r="M230" s="193">
        <v>147763.34127975599</v>
      </c>
      <c r="N230" s="193">
        <v>156192.57284593699</v>
      </c>
      <c r="O230" s="193">
        <v>139682.715915874</v>
      </c>
      <c r="P230" s="193">
        <v>143480.63494965201</v>
      </c>
      <c r="Q230" s="193">
        <v>154180.651840134</v>
      </c>
      <c r="R230" s="193">
        <v>151540.82729124799</v>
      </c>
      <c r="S230" s="193">
        <v>150891.757373186</v>
      </c>
      <c r="T230" s="307"/>
    </row>
    <row r="231" spans="2:20" ht="15" customHeight="1">
      <c r="B231" s="177"/>
      <c r="C231" s="1634" t="s">
        <v>781</v>
      </c>
      <c r="D231" s="193">
        <v>936.12470897399999</v>
      </c>
      <c r="E231" s="193">
        <v>261.840408766</v>
      </c>
      <c r="F231" s="193">
        <v>272.96727275699999</v>
      </c>
      <c r="G231" s="193">
        <v>282.99103317100003</v>
      </c>
      <c r="H231" s="193">
        <v>76.025905312000006</v>
      </c>
      <c r="I231" s="193">
        <v>75.225388339999995</v>
      </c>
      <c r="J231" s="193">
        <v>83.882388683000002</v>
      </c>
      <c r="K231" s="193">
        <v>78.966302823000007</v>
      </c>
      <c r="L231" s="193">
        <v>78.573758052000002</v>
      </c>
      <c r="M231" s="193">
        <v>102.235235765</v>
      </c>
      <c r="N231" s="193">
        <v>102.811802482</v>
      </c>
      <c r="O231" s="193">
        <v>101.494886924</v>
      </c>
      <c r="P231" s="193">
        <v>102.175175524</v>
      </c>
      <c r="Q231" s="193">
        <v>106.966663282</v>
      </c>
      <c r="R231" s="193">
        <v>79.414329107</v>
      </c>
      <c r="S231" s="193">
        <v>78.109051253000004</v>
      </c>
      <c r="T231" s="307"/>
    </row>
    <row r="232" spans="2:20" ht="15" customHeight="1">
      <c r="B232" s="177" t="s">
        <v>24</v>
      </c>
      <c r="C232" s="1634" t="s">
        <v>570</v>
      </c>
      <c r="D232" s="193">
        <v>174524.03012138</v>
      </c>
      <c r="E232" s="193">
        <v>184970.862980454</v>
      </c>
      <c r="F232" s="193">
        <v>194498.19535494901</v>
      </c>
      <c r="G232" s="193">
        <v>190560.11223237799</v>
      </c>
      <c r="H232" s="193">
        <v>192780.39630480899</v>
      </c>
      <c r="I232" s="193">
        <v>195307.03200313801</v>
      </c>
      <c r="J232" s="193">
        <v>195336.76217125799</v>
      </c>
      <c r="K232" s="193">
        <v>194593.731486</v>
      </c>
      <c r="L232" s="193">
        <v>195956.404697099</v>
      </c>
      <c r="M232" s="193">
        <v>195968.96032843701</v>
      </c>
      <c r="N232" s="193">
        <v>195880.41910449599</v>
      </c>
      <c r="O232" s="193">
        <v>204122.016601168</v>
      </c>
      <c r="P232" s="193">
        <v>202373.158389458</v>
      </c>
      <c r="Q232" s="193">
        <v>205923.87259474001</v>
      </c>
      <c r="R232" s="193">
        <v>206892.299158624</v>
      </c>
      <c r="S232" s="193">
        <v>204519.110234558</v>
      </c>
      <c r="T232" s="307"/>
    </row>
    <row r="233" spans="2:20" ht="15" customHeight="1">
      <c r="B233" s="180"/>
      <c r="C233" s="1634" t="s">
        <v>781</v>
      </c>
      <c r="D233" s="193">
        <v>2977.5241958940001</v>
      </c>
      <c r="E233" s="193">
        <v>3338.3355806549998</v>
      </c>
      <c r="F233" s="193">
        <v>2800.2667434310001</v>
      </c>
      <c r="G233" s="193">
        <v>2895.7724553849998</v>
      </c>
      <c r="H233" s="193">
        <v>2854.8910733550001</v>
      </c>
      <c r="I233" s="193">
        <v>2819.1456725859998</v>
      </c>
      <c r="J233" s="193">
        <v>2856.5259849829999</v>
      </c>
      <c r="K233" s="193">
        <v>2755.1039294050001</v>
      </c>
      <c r="L233" s="193">
        <v>2337.5789682159998</v>
      </c>
      <c r="M233" s="193">
        <v>2282.3576731930002</v>
      </c>
      <c r="N233" s="193">
        <v>2272.6728166170001</v>
      </c>
      <c r="O233" s="193">
        <v>2287.8779668689999</v>
      </c>
      <c r="P233" s="193">
        <v>1841.0346344909999</v>
      </c>
      <c r="Q233" s="193">
        <v>1809.202909013</v>
      </c>
      <c r="R233" s="193">
        <v>1637.5015633539999</v>
      </c>
      <c r="S233" s="193">
        <v>1776.0304223170001</v>
      </c>
      <c r="T233" s="307"/>
    </row>
    <row r="234" spans="2:20" ht="15" customHeight="1">
      <c r="B234" s="177" t="s">
        <v>25</v>
      </c>
      <c r="C234" s="1634" t="s">
        <v>618</v>
      </c>
      <c r="D234" s="193">
        <v>609471.51180816803</v>
      </c>
      <c r="E234" s="193">
        <v>663830.20436454494</v>
      </c>
      <c r="F234" s="193">
        <v>718192.02087864501</v>
      </c>
      <c r="G234" s="193">
        <v>708971.85703499103</v>
      </c>
      <c r="H234" s="193">
        <v>712569.26401762699</v>
      </c>
      <c r="I234" s="193">
        <v>723915.04196646495</v>
      </c>
      <c r="J234" s="193">
        <v>731426.60851309705</v>
      </c>
      <c r="K234" s="193">
        <v>738684.75710257003</v>
      </c>
      <c r="L234" s="193">
        <v>747303.38100310904</v>
      </c>
      <c r="M234" s="193">
        <v>742898.55737211602</v>
      </c>
      <c r="N234" s="193">
        <v>742605.06133043999</v>
      </c>
      <c r="O234" s="193">
        <v>757972.88621456095</v>
      </c>
      <c r="P234" s="193">
        <v>756145.82276677201</v>
      </c>
      <c r="Q234" s="193">
        <v>747436.93920763396</v>
      </c>
      <c r="R234" s="193">
        <v>749707.17794140906</v>
      </c>
      <c r="S234" s="193">
        <v>739114.04648090003</v>
      </c>
      <c r="T234" s="307"/>
    </row>
    <row r="235" spans="2:20" ht="15" customHeight="1">
      <c r="B235" s="177"/>
      <c r="C235" s="1634" t="s">
        <v>781</v>
      </c>
      <c r="D235" s="193">
        <v>21397.493997590002</v>
      </c>
      <c r="E235" s="193">
        <v>21305.324316137001</v>
      </c>
      <c r="F235" s="193">
        <v>20979.622053433999</v>
      </c>
      <c r="G235" s="193">
        <v>23257.023785047</v>
      </c>
      <c r="H235" s="193">
        <v>23653.067916607</v>
      </c>
      <c r="I235" s="193">
        <v>22950.310098532998</v>
      </c>
      <c r="J235" s="193">
        <v>24312.892219743</v>
      </c>
      <c r="K235" s="193">
        <v>24660.131819175</v>
      </c>
      <c r="L235" s="193">
        <v>23372.578566336</v>
      </c>
      <c r="M235" s="193">
        <v>23400.234552966998</v>
      </c>
      <c r="N235" s="193">
        <v>23171.798612547998</v>
      </c>
      <c r="O235" s="193">
        <v>22611.156707539001</v>
      </c>
      <c r="P235" s="193">
        <v>22655.316950741999</v>
      </c>
      <c r="Q235" s="193">
        <v>22966.16002562</v>
      </c>
      <c r="R235" s="193">
        <v>21368.850591203001</v>
      </c>
      <c r="S235" s="193">
        <v>23752.102124285</v>
      </c>
      <c r="T235" s="797"/>
    </row>
    <row r="236" spans="2:20" s="48" customFormat="1" ht="24.2" customHeight="1">
      <c r="B236" s="177" t="s">
        <v>26</v>
      </c>
      <c r="C236" s="1634" t="s">
        <v>619</v>
      </c>
      <c r="D236" s="193">
        <v>64874.411424031001</v>
      </c>
      <c r="E236" s="193">
        <v>67675.279722445994</v>
      </c>
      <c r="F236" s="193">
        <v>76001.608101271006</v>
      </c>
      <c r="G236" s="193">
        <v>75224.926517822998</v>
      </c>
      <c r="H236" s="193">
        <v>75269.611497751001</v>
      </c>
      <c r="I236" s="193">
        <v>75208.496358029995</v>
      </c>
      <c r="J236" s="193">
        <v>78850.055796854998</v>
      </c>
      <c r="K236" s="193">
        <v>78600.751369745005</v>
      </c>
      <c r="L236" s="193">
        <v>79862.040875592007</v>
      </c>
      <c r="M236" s="193">
        <v>79557.258461632999</v>
      </c>
      <c r="N236" s="193">
        <v>79642.870510862005</v>
      </c>
      <c r="O236" s="193">
        <v>79643.334055743995</v>
      </c>
      <c r="P236" s="193">
        <v>80094.983861835994</v>
      </c>
      <c r="Q236" s="193">
        <v>80658.105189641006</v>
      </c>
      <c r="R236" s="193">
        <v>79705.123595233003</v>
      </c>
      <c r="S236" s="193">
        <v>79022.581586850996</v>
      </c>
      <c r="T236" s="797"/>
    </row>
    <row r="237" spans="2:20" ht="15" customHeight="1">
      <c r="B237" s="177"/>
      <c r="C237" s="1634" t="s">
        <v>781</v>
      </c>
      <c r="D237" s="193">
        <v>4003.3265478369999</v>
      </c>
      <c r="E237" s="193">
        <v>2706.7739803059999</v>
      </c>
      <c r="F237" s="193">
        <v>1888.0990072090001</v>
      </c>
      <c r="G237" s="193">
        <v>2022.266551832</v>
      </c>
      <c r="H237" s="193">
        <v>2045.747252201</v>
      </c>
      <c r="I237" s="193">
        <v>2028.2455373780001</v>
      </c>
      <c r="J237" s="193">
        <v>2307.256809475</v>
      </c>
      <c r="K237" s="193">
        <v>2277.687101386</v>
      </c>
      <c r="L237" s="193">
        <v>2011.421415989</v>
      </c>
      <c r="M237" s="193">
        <v>1971.6035388580001</v>
      </c>
      <c r="N237" s="193">
        <v>1965.523244898</v>
      </c>
      <c r="O237" s="193">
        <v>2009.666876023</v>
      </c>
      <c r="P237" s="193">
        <v>2019.403280798</v>
      </c>
      <c r="Q237" s="193">
        <v>1907.3244798989999</v>
      </c>
      <c r="R237" s="193">
        <v>1854.663224804</v>
      </c>
      <c r="S237" s="193">
        <v>1806.0306236240001</v>
      </c>
      <c r="T237" s="797"/>
    </row>
    <row r="238" spans="2:20" ht="24">
      <c r="B238" s="177" t="s">
        <v>27</v>
      </c>
      <c r="C238" s="1634" t="s">
        <v>620</v>
      </c>
      <c r="D238" s="193">
        <v>173922.05774804699</v>
      </c>
      <c r="E238" s="193">
        <v>182684.351119525</v>
      </c>
      <c r="F238" s="193">
        <v>217288.767077653</v>
      </c>
      <c r="G238" s="193">
        <v>218854.18853444399</v>
      </c>
      <c r="H238" s="193">
        <v>218209.994029503</v>
      </c>
      <c r="I238" s="193">
        <v>227868.63733431301</v>
      </c>
      <c r="J238" s="193">
        <v>229762.54028804001</v>
      </c>
      <c r="K238" s="193">
        <v>238497.418230743</v>
      </c>
      <c r="L238" s="193">
        <v>243745.78151874201</v>
      </c>
      <c r="M238" s="193">
        <v>240270.02785447199</v>
      </c>
      <c r="N238" s="193">
        <v>239468.74680408</v>
      </c>
      <c r="O238" s="193">
        <v>246422.684079003</v>
      </c>
      <c r="P238" s="193">
        <v>249679.26115484399</v>
      </c>
      <c r="Q238" s="193">
        <v>249458.12601715999</v>
      </c>
      <c r="R238" s="193">
        <v>267824.53619048401</v>
      </c>
      <c r="S238" s="193">
        <v>269900.356810664</v>
      </c>
      <c r="T238" s="797"/>
    </row>
    <row r="239" spans="2:20" ht="15" customHeight="1">
      <c r="B239" s="177"/>
      <c r="C239" s="1634" t="s">
        <v>781</v>
      </c>
      <c r="D239" s="193">
        <v>3897.7846666320002</v>
      </c>
      <c r="E239" s="193">
        <v>3150.2664652359999</v>
      </c>
      <c r="F239" s="193">
        <v>1596.382676618</v>
      </c>
      <c r="G239" s="193">
        <v>1697.328633159</v>
      </c>
      <c r="H239" s="193">
        <v>1668.540075854</v>
      </c>
      <c r="I239" s="193">
        <v>1791.3897479300001</v>
      </c>
      <c r="J239" s="193">
        <v>1831.089076835</v>
      </c>
      <c r="K239" s="193">
        <v>1842.505243998</v>
      </c>
      <c r="L239" s="193">
        <v>1736.8408409450001</v>
      </c>
      <c r="M239" s="193">
        <v>1471.7204891599999</v>
      </c>
      <c r="N239" s="193">
        <v>1423.958429929</v>
      </c>
      <c r="O239" s="193">
        <v>1396.925121283</v>
      </c>
      <c r="P239" s="193">
        <v>1461.9646720840001</v>
      </c>
      <c r="Q239" s="193">
        <v>1480.7984486190001</v>
      </c>
      <c r="R239" s="193">
        <v>2263.9951114149999</v>
      </c>
      <c r="S239" s="193">
        <v>2347.110604509</v>
      </c>
      <c r="T239" s="797"/>
    </row>
    <row r="240" spans="2:20" ht="15" customHeight="1">
      <c r="B240" s="177" t="s">
        <v>28</v>
      </c>
      <c r="C240" s="1634" t="s">
        <v>621</v>
      </c>
      <c r="D240" s="193">
        <v>66703.919937971994</v>
      </c>
      <c r="E240" s="193">
        <v>85321.541144133997</v>
      </c>
      <c r="F240" s="193">
        <v>109764.227430447</v>
      </c>
      <c r="G240" s="193">
        <v>113541.107064735</v>
      </c>
      <c r="H240" s="193">
        <v>125962.22933039301</v>
      </c>
      <c r="I240" s="193">
        <v>137038.556226738</v>
      </c>
      <c r="J240" s="193">
        <v>136836.09191958199</v>
      </c>
      <c r="K240" s="193">
        <v>139598.45622639899</v>
      </c>
      <c r="L240" s="193">
        <v>142549.432109835</v>
      </c>
      <c r="M240" s="193">
        <v>145209.836834777</v>
      </c>
      <c r="N240" s="193">
        <v>148042.49901374601</v>
      </c>
      <c r="O240" s="193">
        <v>147418.165216314</v>
      </c>
      <c r="P240" s="193">
        <v>145041.40659355099</v>
      </c>
      <c r="Q240" s="193">
        <v>149199.94565870901</v>
      </c>
      <c r="R240" s="193">
        <v>154015.00884087599</v>
      </c>
      <c r="S240" s="193">
        <v>154407.390975549</v>
      </c>
      <c r="T240" s="797"/>
    </row>
    <row r="241" spans="2:20" ht="15" customHeight="1">
      <c r="B241" s="177"/>
      <c r="C241" s="1634" t="s">
        <v>781</v>
      </c>
      <c r="D241" s="193">
        <v>705.94110813899999</v>
      </c>
      <c r="E241" s="193">
        <v>253.63704592799999</v>
      </c>
      <c r="F241" s="193">
        <v>189.66310435400001</v>
      </c>
      <c r="G241" s="193">
        <v>297.28075858300002</v>
      </c>
      <c r="H241" s="193">
        <v>294.63866021899997</v>
      </c>
      <c r="I241" s="193">
        <v>289.88905866699997</v>
      </c>
      <c r="J241" s="193">
        <v>298.07409997799999</v>
      </c>
      <c r="K241" s="193">
        <v>297.60266591300001</v>
      </c>
      <c r="L241" s="193">
        <v>177.34429300400001</v>
      </c>
      <c r="M241" s="193">
        <v>176.003913211</v>
      </c>
      <c r="N241" s="193">
        <v>137.35882551500001</v>
      </c>
      <c r="O241" s="193">
        <v>133.714019525</v>
      </c>
      <c r="P241" s="193">
        <v>135.838785008</v>
      </c>
      <c r="Q241" s="193">
        <v>23.145893193999999</v>
      </c>
      <c r="R241" s="193">
        <v>23.644984544</v>
      </c>
      <c r="S241" s="193">
        <v>28.846869821999999</v>
      </c>
      <c r="T241" s="797"/>
    </row>
    <row r="242" spans="2:20" ht="24.2" customHeight="1">
      <c r="B242" s="177" t="s">
        <v>119</v>
      </c>
      <c r="C242" s="1634" t="s">
        <v>622</v>
      </c>
      <c r="D242" s="193">
        <v>107030.736045575</v>
      </c>
      <c r="E242" s="193">
        <v>106390.450345839</v>
      </c>
      <c r="F242" s="193">
        <v>125319.45706765899</v>
      </c>
      <c r="G242" s="193">
        <v>133106.384232123</v>
      </c>
      <c r="H242" s="193">
        <v>131883.76521940599</v>
      </c>
      <c r="I242" s="193">
        <v>133329.81153003799</v>
      </c>
      <c r="J242" s="193">
        <v>134566.43316276601</v>
      </c>
      <c r="K242" s="193">
        <v>136643.169899773</v>
      </c>
      <c r="L242" s="193">
        <v>142025.72562150599</v>
      </c>
      <c r="M242" s="193">
        <v>142045.47912477001</v>
      </c>
      <c r="N242" s="193">
        <v>142212.73266527301</v>
      </c>
      <c r="O242" s="193">
        <v>143906.61211558001</v>
      </c>
      <c r="P242" s="193">
        <v>139321.62471558299</v>
      </c>
      <c r="Q242" s="193">
        <v>138745.88179598399</v>
      </c>
      <c r="R242" s="193">
        <v>145575.24816947099</v>
      </c>
      <c r="S242" s="193">
        <v>144642.28116448701</v>
      </c>
      <c r="T242" s="797"/>
    </row>
    <row r="243" spans="2:20" ht="15" customHeight="1">
      <c r="B243" s="177"/>
      <c r="C243" s="1634" t="s">
        <v>781</v>
      </c>
      <c r="D243" s="193">
        <v>3056.1076686480001</v>
      </c>
      <c r="E243" s="193">
        <v>1605.151405891</v>
      </c>
      <c r="F243" s="193">
        <v>1701.2566527859999</v>
      </c>
      <c r="G243" s="193">
        <v>1768.2375347029999</v>
      </c>
      <c r="H243" s="193">
        <v>2355.925221945</v>
      </c>
      <c r="I243" s="193">
        <v>2537.1888513379999</v>
      </c>
      <c r="J243" s="193">
        <v>2733.1131800610001</v>
      </c>
      <c r="K243" s="193">
        <v>2690.8415112429998</v>
      </c>
      <c r="L243" s="193">
        <v>1619.5519372440001</v>
      </c>
      <c r="M243" s="193">
        <v>1618.5628309040001</v>
      </c>
      <c r="N243" s="193">
        <v>1635.5951524520001</v>
      </c>
      <c r="O243" s="193">
        <v>1296.6032146919999</v>
      </c>
      <c r="P243" s="193">
        <v>1381.6537087310001</v>
      </c>
      <c r="Q243" s="193">
        <v>1355.8124389259999</v>
      </c>
      <c r="R243" s="193">
        <v>1328.834972825</v>
      </c>
      <c r="S243" s="193">
        <v>1361.9637909630001</v>
      </c>
      <c r="T243" s="797"/>
    </row>
    <row r="244" spans="2:20" ht="24.2" customHeight="1">
      <c r="B244" s="177" t="s">
        <v>81</v>
      </c>
      <c r="C244" s="1634" t="s">
        <v>623</v>
      </c>
      <c r="D244" s="193">
        <v>31572.829159089</v>
      </c>
      <c r="E244" s="193">
        <v>41030.164486258</v>
      </c>
      <c r="F244" s="193">
        <v>57678.681735193997</v>
      </c>
      <c r="G244" s="193">
        <v>59571.245067778</v>
      </c>
      <c r="H244" s="193">
        <v>58720.661006167997</v>
      </c>
      <c r="I244" s="193">
        <v>60188.657277792998</v>
      </c>
      <c r="J244" s="193">
        <v>62507.631816911002</v>
      </c>
      <c r="K244" s="193">
        <v>63070.696621893003</v>
      </c>
      <c r="L244" s="193">
        <v>70864.135227007006</v>
      </c>
      <c r="M244" s="193">
        <v>73445.675991573007</v>
      </c>
      <c r="N244" s="193">
        <v>72186.977346821994</v>
      </c>
      <c r="O244" s="193">
        <v>71278.578296310996</v>
      </c>
      <c r="P244" s="193">
        <v>78002.832420614999</v>
      </c>
      <c r="Q244" s="193">
        <v>82626.538977656994</v>
      </c>
      <c r="R244" s="193">
        <v>89590.106060199003</v>
      </c>
      <c r="S244" s="193">
        <v>89917.630891743</v>
      </c>
      <c r="T244" s="797"/>
    </row>
    <row r="245" spans="2:20" ht="15" customHeight="1">
      <c r="B245" s="177"/>
      <c r="C245" s="1634" t="s">
        <v>781</v>
      </c>
      <c r="D245" s="193">
        <v>3.0203995969999999</v>
      </c>
      <c r="E245" s="193">
        <v>0</v>
      </c>
      <c r="F245" s="193">
        <v>0.244819327</v>
      </c>
      <c r="G245" s="193">
        <v>0.244819327</v>
      </c>
      <c r="H245" s="193">
        <v>3.206054022</v>
      </c>
      <c r="I245" s="193">
        <v>3.2061807230000001</v>
      </c>
      <c r="J245" s="193">
        <v>3.2063044710000002</v>
      </c>
      <c r="K245" s="193">
        <v>3.2064336519999999</v>
      </c>
      <c r="L245" s="193">
        <v>3.2065598529999999</v>
      </c>
      <c r="M245" s="193">
        <v>3.2245086399999998</v>
      </c>
      <c r="N245" s="193">
        <v>0.33129809399999999</v>
      </c>
      <c r="O245" s="193">
        <v>0.33129809399999999</v>
      </c>
      <c r="P245" s="193">
        <v>0.33129809399999999</v>
      </c>
      <c r="Q245" s="193">
        <v>0.33129809399999999</v>
      </c>
      <c r="R245" s="193">
        <v>1.5763897999999998E-2</v>
      </c>
      <c r="S245" s="193">
        <v>0</v>
      </c>
      <c r="T245" s="797"/>
    </row>
    <row r="246" spans="2:20" ht="15" customHeight="1">
      <c r="B246" s="177" t="s">
        <v>82</v>
      </c>
      <c r="C246" s="1634" t="s">
        <v>624</v>
      </c>
      <c r="D246" s="193">
        <v>3287.0473972780001</v>
      </c>
      <c r="E246" s="193">
        <v>3294.9213308029998</v>
      </c>
      <c r="F246" s="193">
        <v>3268.9285438420002</v>
      </c>
      <c r="G246" s="193">
        <v>3286.2191846280002</v>
      </c>
      <c r="H246" s="193">
        <v>3385.1494701669999</v>
      </c>
      <c r="I246" s="193">
        <v>3341.2898225190002</v>
      </c>
      <c r="J246" s="193">
        <v>3320.0487230419999</v>
      </c>
      <c r="K246" s="193">
        <v>3394.1298317850001</v>
      </c>
      <c r="L246" s="193">
        <v>3527.40370708</v>
      </c>
      <c r="M246" s="193">
        <v>3548.940243687</v>
      </c>
      <c r="N246" s="193">
        <v>3617.4199988690002</v>
      </c>
      <c r="O246" s="193">
        <v>3592.2128668820001</v>
      </c>
      <c r="P246" s="193">
        <v>3591.57432522</v>
      </c>
      <c r="Q246" s="193">
        <v>3677.669806501</v>
      </c>
      <c r="R246" s="193">
        <v>3739.416143723</v>
      </c>
      <c r="S246" s="193">
        <v>3723.5721412150001</v>
      </c>
      <c r="T246" s="797"/>
    </row>
    <row r="247" spans="2:20" ht="15" customHeight="1">
      <c r="B247" s="177"/>
      <c r="C247" s="1634" t="s">
        <v>781</v>
      </c>
      <c r="D247" s="193">
        <v>12.892144776</v>
      </c>
      <c r="E247" s="193">
        <v>31.860881800000001</v>
      </c>
      <c r="F247" s="193">
        <v>28.482044409</v>
      </c>
      <c r="G247" s="193">
        <v>29.342088022999999</v>
      </c>
      <c r="H247" s="193">
        <v>31.049607317</v>
      </c>
      <c r="I247" s="193">
        <v>34.120217922000002</v>
      </c>
      <c r="J247" s="193">
        <v>31.543095355999998</v>
      </c>
      <c r="K247" s="193">
        <v>35.520599984</v>
      </c>
      <c r="L247" s="193">
        <v>29.283412148</v>
      </c>
      <c r="M247" s="193">
        <v>21.632060539000001</v>
      </c>
      <c r="N247" s="193">
        <v>21.153329552999999</v>
      </c>
      <c r="O247" s="193">
        <v>18.076471716</v>
      </c>
      <c r="P247" s="193">
        <v>17.930048264</v>
      </c>
      <c r="Q247" s="193">
        <v>29.516532310999999</v>
      </c>
      <c r="R247" s="193">
        <v>30.909443187000001</v>
      </c>
      <c r="S247" s="193">
        <v>42.298015794000001</v>
      </c>
      <c r="T247" s="797"/>
    </row>
    <row r="248" spans="2:20" ht="15" customHeight="1">
      <c r="B248" s="177" t="s">
        <v>83</v>
      </c>
      <c r="C248" s="1634" t="s">
        <v>625</v>
      </c>
      <c r="D248" s="193">
        <v>13547.100867759</v>
      </c>
      <c r="E248" s="193">
        <v>14697.088689552</v>
      </c>
      <c r="F248" s="193">
        <v>18114.923155207998</v>
      </c>
      <c r="G248" s="193">
        <v>18384.864736144002</v>
      </c>
      <c r="H248" s="193">
        <v>18661.788863399001</v>
      </c>
      <c r="I248" s="193">
        <v>19134.050873688</v>
      </c>
      <c r="J248" s="193">
        <v>19192.719458772001</v>
      </c>
      <c r="K248" s="193">
        <v>19590.532906830002</v>
      </c>
      <c r="L248" s="193">
        <v>19930.368810201999</v>
      </c>
      <c r="M248" s="193">
        <v>20114.959184251002</v>
      </c>
      <c r="N248" s="193">
        <v>19750.491177634001</v>
      </c>
      <c r="O248" s="193">
        <v>20234.943416904</v>
      </c>
      <c r="P248" s="193">
        <v>20295.018116676001</v>
      </c>
      <c r="Q248" s="193">
        <v>20527.932663415999</v>
      </c>
      <c r="R248" s="193">
        <v>21356.370039460999</v>
      </c>
      <c r="S248" s="193">
        <v>21444.575679682999</v>
      </c>
      <c r="T248" s="797"/>
    </row>
    <row r="249" spans="2:20" ht="15" customHeight="1">
      <c r="B249" s="177"/>
      <c r="C249" s="1634" t="s">
        <v>781</v>
      </c>
      <c r="D249" s="193">
        <v>48.492877544999999</v>
      </c>
      <c r="E249" s="193">
        <v>63.672663055999998</v>
      </c>
      <c r="F249" s="193">
        <v>119.057619727</v>
      </c>
      <c r="G249" s="193">
        <v>139.439678004</v>
      </c>
      <c r="H249" s="193">
        <v>141.00429025400001</v>
      </c>
      <c r="I249" s="193">
        <v>144.06286029099999</v>
      </c>
      <c r="J249" s="193">
        <v>155.42878789100001</v>
      </c>
      <c r="K249" s="193">
        <v>150.299162158</v>
      </c>
      <c r="L249" s="193">
        <v>130.502795152</v>
      </c>
      <c r="M249" s="193">
        <v>123.03560912</v>
      </c>
      <c r="N249" s="193">
        <v>122.649809942</v>
      </c>
      <c r="O249" s="193">
        <v>115.61531732500001</v>
      </c>
      <c r="P249" s="193">
        <v>116.166453807</v>
      </c>
      <c r="Q249" s="193">
        <v>122.26984865999999</v>
      </c>
      <c r="R249" s="193">
        <v>118.675420633</v>
      </c>
      <c r="S249" s="193">
        <v>170.88522509800001</v>
      </c>
      <c r="T249" s="797"/>
    </row>
    <row r="250" spans="2:20" ht="24.2" customHeight="1">
      <c r="B250" s="177" t="s">
        <v>84</v>
      </c>
      <c r="C250" s="1634" t="s">
        <v>626</v>
      </c>
      <c r="D250" s="193">
        <v>67241.719126691998</v>
      </c>
      <c r="E250" s="193">
        <v>86752.495053777006</v>
      </c>
      <c r="F250" s="193">
        <v>129210.424873635</v>
      </c>
      <c r="G250" s="193">
        <v>128378.29410196999</v>
      </c>
      <c r="H250" s="193">
        <v>131122.70855068701</v>
      </c>
      <c r="I250" s="193">
        <v>120537.11909909001</v>
      </c>
      <c r="J250" s="193">
        <v>118349.11384491299</v>
      </c>
      <c r="K250" s="193">
        <v>122905.024289209</v>
      </c>
      <c r="L250" s="193">
        <v>128043.57926745299</v>
      </c>
      <c r="M250" s="193">
        <v>127002.38540276101</v>
      </c>
      <c r="N250" s="193">
        <v>129763.401234921</v>
      </c>
      <c r="O250" s="193">
        <v>133394.18048663699</v>
      </c>
      <c r="P250" s="193">
        <v>137261.59330945401</v>
      </c>
      <c r="Q250" s="193">
        <v>141134.45818724099</v>
      </c>
      <c r="R250" s="193">
        <v>145128.24962697001</v>
      </c>
      <c r="S250" s="193">
        <v>143224.160920322</v>
      </c>
      <c r="T250" s="797"/>
    </row>
    <row r="251" spans="2:20" ht="15" customHeight="1">
      <c r="B251" s="177"/>
      <c r="C251" s="1634" t="s">
        <v>781</v>
      </c>
      <c r="D251" s="193">
        <v>1556.7720377650001</v>
      </c>
      <c r="E251" s="193">
        <v>1638.8877556</v>
      </c>
      <c r="F251" s="193">
        <v>2167.0679917349999</v>
      </c>
      <c r="G251" s="193">
        <v>2469.8835564430001</v>
      </c>
      <c r="H251" s="193">
        <v>2514.9951067669999</v>
      </c>
      <c r="I251" s="193">
        <v>2283.9895623460002</v>
      </c>
      <c r="J251" s="193">
        <v>2432.1349493339999</v>
      </c>
      <c r="K251" s="193">
        <v>2464.194669043</v>
      </c>
      <c r="L251" s="193">
        <v>2319.2260838490001</v>
      </c>
      <c r="M251" s="193">
        <v>2408.2969729209999</v>
      </c>
      <c r="N251" s="193">
        <v>2368.5795123409998</v>
      </c>
      <c r="O251" s="193">
        <v>2375.7567372049998</v>
      </c>
      <c r="P251" s="193">
        <v>2406.1066834479998</v>
      </c>
      <c r="Q251" s="193">
        <v>2604.1808025199998</v>
      </c>
      <c r="R251" s="193">
        <v>2177.7078363109999</v>
      </c>
      <c r="S251" s="193">
        <v>3950.4142908949998</v>
      </c>
      <c r="T251" s="797"/>
    </row>
    <row r="252" spans="2:20" ht="24">
      <c r="B252" s="177" t="s">
        <v>85</v>
      </c>
      <c r="C252" s="1634" t="s">
        <v>627</v>
      </c>
      <c r="D252" s="193">
        <v>1184.1908681560001</v>
      </c>
      <c r="E252" s="193">
        <v>1020.12468758</v>
      </c>
      <c r="F252" s="193">
        <v>1016.398175367</v>
      </c>
      <c r="G252" s="193">
        <v>1018.4227634699999</v>
      </c>
      <c r="H252" s="193">
        <v>994.48305764500003</v>
      </c>
      <c r="I252" s="193">
        <v>989.60193398000001</v>
      </c>
      <c r="J252" s="193">
        <v>943.78707375199997</v>
      </c>
      <c r="K252" s="193">
        <v>921.08160245500005</v>
      </c>
      <c r="L252" s="193">
        <v>939.74671761800005</v>
      </c>
      <c r="M252" s="193">
        <v>895.89360744600003</v>
      </c>
      <c r="N252" s="193">
        <v>884.28759909400003</v>
      </c>
      <c r="O252" s="193">
        <v>922.36880125200003</v>
      </c>
      <c r="P252" s="193">
        <v>903.30937687400001</v>
      </c>
      <c r="Q252" s="193">
        <v>843.496768159</v>
      </c>
      <c r="R252" s="193">
        <v>827.834564731</v>
      </c>
      <c r="S252" s="193">
        <v>817.38610738800003</v>
      </c>
      <c r="T252" s="797"/>
    </row>
    <row r="253" spans="2:20" ht="15" customHeight="1">
      <c r="B253" s="177"/>
      <c r="C253" s="1634" t="s">
        <v>781</v>
      </c>
      <c r="D253" s="193">
        <v>33.168039280000002</v>
      </c>
      <c r="E253" s="193">
        <v>43.683311236000002</v>
      </c>
      <c r="F253" s="193">
        <v>58.572316684999997</v>
      </c>
      <c r="G253" s="193">
        <v>66.903937342999996</v>
      </c>
      <c r="H253" s="193">
        <v>67.658794037999996</v>
      </c>
      <c r="I253" s="193">
        <v>66.626275812000003</v>
      </c>
      <c r="J253" s="193">
        <v>63.915711627999997</v>
      </c>
      <c r="K253" s="193">
        <v>63.138895587</v>
      </c>
      <c r="L253" s="193">
        <v>56.624419621000001</v>
      </c>
      <c r="M253" s="193">
        <v>55.341441985000003</v>
      </c>
      <c r="N253" s="193">
        <v>53.208574601999999</v>
      </c>
      <c r="O253" s="193">
        <v>55.691954541000001</v>
      </c>
      <c r="P253" s="193">
        <v>52.687990028999998</v>
      </c>
      <c r="Q253" s="193">
        <v>47.778072115000001</v>
      </c>
      <c r="R253" s="193">
        <v>37.279972307999998</v>
      </c>
      <c r="S253" s="193">
        <v>42.637778943000001</v>
      </c>
      <c r="T253" s="797"/>
    </row>
    <row r="254" spans="2:20" ht="24.2" customHeight="1">
      <c r="B254" s="177" t="s">
        <v>86</v>
      </c>
      <c r="C254" s="1634" t="s">
        <v>628</v>
      </c>
      <c r="D254" s="193">
        <v>363.07202563700002</v>
      </c>
      <c r="E254" s="193">
        <v>18.495481435999999</v>
      </c>
      <c r="F254" s="193">
        <v>15.107754412</v>
      </c>
      <c r="G254" s="193">
        <v>14.724411197</v>
      </c>
      <c r="H254" s="193">
        <v>14.332230918</v>
      </c>
      <c r="I254" s="193">
        <v>14.233955354000001</v>
      </c>
      <c r="J254" s="193">
        <v>11.827234931</v>
      </c>
      <c r="K254" s="193">
        <v>11.542188222</v>
      </c>
      <c r="L254" s="193">
        <v>11.125590451000001</v>
      </c>
      <c r="M254" s="193">
        <v>10.293844148</v>
      </c>
      <c r="N254" s="193">
        <v>10.164230074000001</v>
      </c>
      <c r="O254" s="193">
        <v>259.41003628800001</v>
      </c>
      <c r="P254" s="193">
        <v>268.40944356099999</v>
      </c>
      <c r="Q254" s="193">
        <v>9.4051927790000001</v>
      </c>
      <c r="R254" s="193">
        <v>9.0582385009999999</v>
      </c>
      <c r="S254" s="193">
        <v>8.9273345539999998</v>
      </c>
      <c r="T254" s="797"/>
    </row>
    <row r="255" spans="2:20" ht="15" customHeight="1">
      <c r="B255" s="177"/>
      <c r="C255" s="1634" t="s">
        <v>781</v>
      </c>
      <c r="D255" s="193">
        <v>0</v>
      </c>
      <c r="E255" s="193">
        <v>0</v>
      </c>
      <c r="F255" s="193">
        <v>0.15025232899999999</v>
      </c>
      <c r="G255" s="193">
        <v>0.14825232899999999</v>
      </c>
      <c r="H255" s="193">
        <v>0</v>
      </c>
      <c r="I255" s="193">
        <v>1.8406995999999998E-2</v>
      </c>
      <c r="J255" s="193">
        <v>0.396090518</v>
      </c>
      <c r="K255" s="193">
        <v>0.396090518</v>
      </c>
      <c r="L255" s="193">
        <v>0.39669521600000002</v>
      </c>
      <c r="M255" s="193">
        <v>0.386539674</v>
      </c>
      <c r="N255" s="193">
        <v>0.38653889499999999</v>
      </c>
      <c r="O255" s="193">
        <v>0.38717312500000001</v>
      </c>
      <c r="P255" s="193">
        <v>0.49361781500000002</v>
      </c>
      <c r="Q255" s="193">
        <v>0.67089339599999998</v>
      </c>
      <c r="R255" s="193">
        <v>0.66503670800000003</v>
      </c>
      <c r="S255" s="193">
        <v>0.66114649800000003</v>
      </c>
      <c r="T255" s="797"/>
    </row>
    <row r="256" spans="2:20" ht="24">
      <c r="B256" s="177" t="s">
        <v>87</v>
      </c>
      <c r="C256" s="1431" t="s">
        <v>629</v>
      </c>
      <c r="D256" s="193">
        <v>0</v>
      </c>
      <c r="E256" s="193">
        <v>0</v>
      </c>
      <c r="F256" s="193">
        <v>0</v>
      </c>
      <c r="G256" s="193">
        <v>0</v>
      </c>
      <c r="H256" s="193">
        <v>0</v>
      </c>
      <c r="I256" s="193">
        <v>0</v>
      </c>
      <c r="J256" s="193">
        <v>0</v>
      </c>
      <c r="K256" s="193">
        <v>0</v>
      </c>
      <c r="L256" s="193">
        <v>0</v>
      </c>
      <c r="M256" s="193">
        <v>0</v>
      </c>
      <c r="N256" s="193">
        <v>0</v>
      </c>
      <c r="O256" s="193">
        <v>0</v>
      </c>
      <c r="P256" s="193">
        <v>0</v>
      </c>
      <c r="Q256" s="193">
        <v>0</v>
      </c>
      <c r="R256" s="193">
        <v>0</v>
      </c>
      <c r="S256" s="193">
        <v>0</v>
      </c>
      <c r="T256" s="797"/>
    </row>
    <row r="257" spans="2:20" ht="15" customHeight="1">
      <c r="B257" s="177"/>
      <c r="C257" s="1634" t="s">
        <v>781</v>
      </c>
      <c r="D257" s="193">
        <v>0</v>
      </c>
      <c r="E257" s="193">
        <v>0</v>
      </c>
      <c r="F257" s="193">
        <v>0</v>
      </c>
      <c r="G257" s="193">
        <v>0</v>
      </c>
      <c r="H257" s="193">
        <v>0</v>
      </c>
      <c r="I257" s="193">
        <v>0</v>
      </c>
      <c r="J257" s="193">
        <v>0</v>
      </c>
      <c r="K257" s="193">
        <v>0</v>
      </c>
      <c r="L257" s="193">
        <v>0</v>
      </c>
      <c r="M257" s="193">
        <v>0</v>
      </c>
      <c r="N257" s="193">
        <v>0</v>
      </c>
      <c r="O257" s="193">
        <v>0</v>
      </c>
      <c r="P257" s="193">
        <v>0</v>
      </c>
      <c r="Q257" s="193">
        <v>0</v>
      </c>
      <c r="R257" s="193">
        <v>0</v>
      </c>
      <c r="S257" s="193">
        <v>0</v>
      </c>
      <c r="T257" s="797"/>
    </row>
    <row r="258" spans="2:20" ht="24.2" customHeight="1">
      <c r="B258" s="1349" t="s">
        <v>803</v>
      </c>
      <c r="C258" s="1635"/>
      <c r="D258" s="193"/>
      <c r="E258" s="193"/>
      <c r="F258" s="1613"/>
      <c r="G258" s="1613"/>
      <c r="H258" s="1613"/>
      <c r="I258" s="1613"/>
      <c r="J258" s="1613"/>
      <c r="K258" s="1613"/>
      <c r="L258" s="1613"/>
      <c r="M258" s="1613"/>
      <c r="N258" s="1613"/>
      <c r="O258" s="1613"/>
      <c r="P258" s="1613"/>
      <c r="Q258" s="1613"/>
      <c r="R258" s="1613"/>
      <c r="S258" s="1613"/>
      <c r="T258" s="814"/>
    </row>
    <row r="259" spans="2:20" ht="15" customHeight="1">
      <c r="B259" s="1343" t="s">
        <v>630</v>
      </c>
      <c r="C259" s="1636"/>
      <c r="D259" s="193"/>
      <c r="E259" s="193"/>
      <c r="F259" s="193"/>
      <c r="G259" s="193"/>
      <c r="H259" s="193"/>
      <c r="I259" s="193"/>
      <c r="J259" s="193"/>
      <c r="K259" s="193"/>
      <c r="L259" s="193"/>
      <c r="M259" s="193"/>
      <c r="N259" s="193"/>
      <c r="O259" s="193"/>
      <c r="P259" s="193"/>
      <c r="Q259" s="193"/>
      <c r="R259" s="193"/>
      <c r="S259" s="193"/>
      <c r="T259" s="572"/>
    </row>
    <row r="260" spans="2:20" ht="15" customHeight="1">
      <c r="B260" s="181" t="s">
        <v>17</v>
      </c>
      <c r="C260" s="1634" t="s">
        <v>631</v>
      </c>
      <c r="D260" s="193">
        <v>158543.96581098999</v>
      </c>
      <c r="E260" s="193">
        <v>158543.96581098999</v>
      </c>
      <c r="F260" s="193">
        <v>188860.936423287</v>
      </c>
      <c r="G260" s="193">
        <v>189451.84248645199</v>
      </c>
      <c r="H260" s="193">
        <v>190191.65111084699</v>
      </c>
      <c r="I260" s="193">
        <v>156863.47538127599</v>
      </c>
      <c r="J260" s="193">
        <v>200454.15004331199</v>
      </c>
      <c r="K260" s="193">
        <v>203133.27510965799</v>
      </c>
      <c r="L260" s="193">
        <v>206154.078254158</v>
      </c>
      <c r="M260" s="193">
        <v>208489.970910326</v>
      </c>
      <c r="N260" s="193">
        <v>210316.125962177</v>
      </c>
      <c r="O260" s="193">
        <v>211943.04225057299</v>
      </c>
      <c r="P260" s="193">
        <v>214806.24931576001</v>
      </c>
      <c r="Q260" s="193">
        <v>217011.78492561099</v>
      </c>
      <c r="R260" s="193">
        <v>220760.15242426001</v>
      </c>
      <c r="S260" s="193">
        <v>228199.39900763999</v>
      </c>
      <c r="T260" s="797"/>
    </row>
    <row r="261" spans="2:20" ht="15" customHeight="1">
      <c r="B261" s="177"/>
      <c r="C261" s="1634" t="s">
        <v>781</v>
      </c>
      <c r="D261" s="193">
        <v>3225.9308774890001</v>
      </c>
      <c r="E261" s="193">
        <v>3225.9308774890001</v>
      </c>
      <c r="F261" s="193">
        <v>4526.2094750329998</v>
      </c>
      <c r="G261" s="193">
        <v>4888.7680676460004</v>
      </c>
      <c r="H261" s="193">
        <v>5025.3994231160004</v>
      </c>
      <c r="I261" s="193">
        <v>3504.8232257519999</v>
      </c>
      <c r="J261" s="193">
        <v>4925.6969453800002</v>
      </c>
      <c r="K261" s="193">
        <v>4993.9635332879998</v>
      </c>
      <c r="L261" s="193">
        <v>4850.4005094430004</v>
      </c>
      <c r="M261" s="193">
        <v>4771.3939349029997</v>
      </c>
      <c r="N261" s="193">
        <v>4743.5638204630004</v>
      </c>
      <c r="O261" s="193">
        <v>4831.6924431099997</v>
      </c>
      <c r="P261" s="193">
        <v>4813.0949493500002</v>
      </c>
      <c r="Q261" s="193">
        <v>4881.9119593269997</v>
      </c>
      <c r="R261" s="193">
        <v>4845.1424589070002</v>
      </c>
      <c r="S261" s="193">
        <v>5508.6254013449998</v>
      </c>
      <c r="T261" s="797"/>
    </row>
    <row r="262" spans="2:20" ht="15" customHeight="1">
      <c r="B262" s="181" t="s">
        <v>17</v>
      </c>
      <c r="C262" s="1634" t="s">
        <v>632</v>
      </c>
      <c r="D262" s="193">
        <v>9058.6248198989997</v>
      </c>
      <c r="E262" s="193">
        <v>9058.6248198989997</v>
      </c>
      <c r="F262" s="193">
        <v>9482.1361977279994</v>
      </c>
      <c r="G262" s="193">
        <v>9453.2687158629997</v>
      </c>
      <c r="H262" s="193">
        <v>9459.8419164940005</v>
      </c>
      <c r="I262" s="193">
        <v>9500.8257597840002</v>
      </c>
      <c r="J262" s="193">
        <v>9594.0936081569998</v>
      </c>
      <c r="K262" s="193">
        <v>9723.6330384880002</v>
      </c>
      <c r="L262" s="193">
        <v>9873.1054285730006</v>
      </c>
      <c r="M262" s="193">
        <v>9978.522091326</v>
      </c>
      <c r="N262" s="193">
        <v>10006.718850204999</v>
      </c>
      <c r="O262" s="193">
        <v>10071.632887428999</v>
      </c>
      <c r="P262" s="193">
        <v>10226.206369461001</v>
      </c>
      <c r="Q262" s="193">
        <v>10335.392510616</v>
      </c>
      <c r="R262" s="193">
        <v>10491.499976453</v>
      </c>
      <c r="S262" s="193">
        <v>11031.736205552999</v>
      </c>
      <c r="T262" s="797"/>
    </row>
    <row r="263" spans="2:20" ht="15" customHeight="1">
      <c r="B263" s="177"/>
      <c r="C263" s="1634" t="s">
        <v>781</v>
      </c>
      <c r="D263" s="193">
        <v>170.68295466800001</v>
      </c>
      <c r="E263" s="193">
        <v>170.68295466800001</v>
      </c>
      <c r="F263" s="193">
        <v>241.50822858000001</v>
      </c>
      <c r="G263" s="193">
        <v>263.08334274399999</v>
      </c>
      <c r="H263" s="193">
        <v>274.48465004899998</v>
      </c>
      <c r="I263" s="193">
        <v>263.32973133799999</v>
      </c>
      <c r="J263" s="193">
        <v>285.92602785399998</v>
      </c>
      <c r="K263" s="193">
        <v>277.99473163699997</v>
      </c>
      <c r="L263" s="193">
        <v>266.07402888000001</v>
      </c>
      <c r="M263" s="193">
        <v>259.18048870199999</v>
      </c>
      <c r="N263" s="193">
        <v>247.50358382100001</v>
      </c>
      <c r="O263" s="193">
        <v>254.85215568800001</v>
      </c>
      <c r="P263" s="193">
        <v>273.869899546</v>
      </c>
      <c r="Q263" s="193">
        <v>289.36333044200001</v>
      </c>
      <c r="R263" s="193">
        <v>296.11725888799998</v>
      </c>
      <c r="S263" s="193">
        <v>376.46306740699998</v>
      </c>
      <c r="T263" s="797"/>
    </row>
    <row r="264" spans="2:20" ht="15" customHeight="1">
      <c r="B264" s="181" t="s">
        <v>17</v>
      </c>
      <c r="C264" s="1634" t="s">
        <v>633</v>
      </c>
      <c r="D264" s="193">
        <v>6389.804407781</v>
      </c>
      <c r="E264" s="193">
        <v>6389.804407781</v>
      </c>
      <c r="F264" s="193">
        <v>6248.584127135</v>
      </c>
      <c r="G264" s="193">
        <v>6351.8435648459999</v>
      </c>
      <c r="H264" s="193">
        <v>6363.8601128250002</v>
      </c>
      <c r="I264" s="193">
        <v>53314.693179665999</v>
      </c>
      <c r="J264" s="1106">
        <v>11109.955785167</v>
      </c>
      <c r="K264" s="193">
        <v>11092.009577579</v>
      </c>
      <c r="L264" s="193">
        <v>11164.383018123999</v>
      </c>
      <c r="M264" s="193">
        <v>11141.688845528</v>
      </c>
      <c r="N264" s="193">
        <v>11130.869249380999</v>
      </c>
      <c r="O264" s="193">
        <v>11173.005196618</v>
      </c>
      <c r="P264" s="193">
        <v>11165.418966067</v>
      </c>
      <c r="Q264" s="193">
        <v>11233.652507911</v>
      </c>
      <c r="R264" s="193">
        <v>11283.109204516</v>
      </c>
      <c r="S264" s="193">
        <v>11459.955965249999</v>
      </c>
      <c r="T264" s="797"/>
    </row>
    <row r="265" spans="2:20" ht="15" customHeight="1">
      <c r="B265" s="177"/>
      <c r="C265" s="1634" t="s">
        <v>781</v>
      </c>
      <c r="D265" s="193">
        <v>393.28950182300002</v>
      </c>
      <c r="E265" s="193">
        <v>393.28950182300002</v>
      </c>
      <c r="F265" s="193">
        <v>309.22038718900001</v>
      </c>
      <c r="G265" s="193">
        <v>334.189674744</v>
      </c>
      <c r="H265" s="193">
        <v>339.90985775500002</v>
      </c>
      <c r="I265" s="193">
        <v>2075.138850501</v>
      </c>
      <c r="J265" s="193">
        <v>797.04495140400002</v>
      </c>
      <c r="K265" s="193">
        <v>717.362101166</v>
      </c>
      <c r="L265" s="193">
        <v>650.49243210300006</v>
      </c>
      <c r="M265" s="193">
        <v>624.47121003699999</v>
      </c>
      <c r="N265" s="193">
        <v>589.72150507699996</v>
      </c>
      <c r="O265" s="193">
        <v>591.24341750200006</v>
      </c>
      <c r="P265" s="193">
        <v>574.27362585499998</v>
      </c>
      <c r="Q265" s="193">
        <v>557.06383249199996</v>
      </c>
      <c r="R265" s="193">
        <v>504.24582904499999</v>
      </c>
      <c r="S265" s="193">
        <v>520.70564901399996</v>
      </c>
      <c r="T265" s="797"/>
    </row>
    <row r="266" spans="2:20" ht="15" customHeight="1">
      <c r="B266" s="181" t="s">
        <v>17</v>
      </c>
      <c r="C266" s="1634" t="s">
        <v>634</v>
      </c>
      <c r="D266" s="193">
        <v>68076.043081160999</v>
      </c>
      <c r="E266" s="193">
        <v>68076.043081160999</v>
      </c>
      <c r="F266" s="193">
        <v>76848.335799320994</v>
      </c>
      <c r="G266" s="193">
        <v>77518.304532067006</v>
      </c>
      <c r="H266" s="193">
        <v>78004.644063693006</v>
      </c>
      <c r="I266" s="193">
        <v>78643.02169003</v>
      </c>
      <c r="J266" s="193">
        <v>79562.269318494</v>
      </c>
      <c r="K266" s="193">
        <v>79882.601706407004</v>
      </c>
      <c r="L266" s="193">
        <v>79183.817276268994</v>
      </c>
      <c r="M266" s="193">
        <v>78989.162120759007</v>
      </c>
      <c r="N266" s="193">
        <v>78807.271995845993</v>
      </c>
      <c r="O266" s="193">
        <v>79946.717858265998</v>
      </c>
      <c r="P266" s="193">
        <v>80417.976964681002</v>
      </c>
      <c r="Q266" s="193">
        <v>80667.844044950994</v>
      </c>
      <c r="R266" s="193">
        <v>81550.055707417006</v>
      </c>
      <c r="S266" s="193">
        <v>80558.747837721006</v>
      </c>
      <c r="T266" s="797"/>
    </row>
    <row r="267" spans="2:20" ht="15" customHeight="1">
      <c r="B267" s="177"/>
      <c r="C267" s="1634" t="s">
        <v>781</v>
      </c>
      <c r="D267" s="193">
        <v>1052.8472192879999</v>
      </c>
      <c r="E267" s="193">
        <v>1052.8472192879999</v>
      </c>
      <c r="F267" s="193">
        <v>1569.1461750809999</v>
      </c>
      <c r="G267" s="193">
        <v>1585.7478907</v>
      </c>
      <c r="H267" s="193">
        <v>1617.534268954</v>
      </c>
      <c r="I267" s="193">
        <v>1687.022818446</v>
      </c>
      <c r="J267" s="193">
        <v>1794.0315323350001</v>
      </c>
      <c r="K267" s="193">
        <v>1882.0938240329999</v>
      </c>
      <c r="L267" s="193">
        <v>1886.222405748</v>
      </c>
      <c r="M267" s="193">
        <v>1911.6512168459999</v>
      </c>
      <c r="N267" s="193">
        <v>1890.6513712559999</v>
      </c>
      <c r="O267" s="193">
        <v>1894.9084061789999</v>
      </c>
      <c r="P267" s="193">
        <v>1891.8330149129999</v>
      </c>
      <c r="Q267" s="193">
        <v>1896.4268106930001</v>
      </c>
      <c r="R267" s="193">
        <v>2019.8109911940001</v>
      </c>
      <c r="S267" s="193">
        <v>1939.392942811</v>
      </c>
      <c r="T267" s="797"/>
    </row>
    <row r="268" spans="2:20" ht="25.5" customHeight="1">
      <c r="B268" s="181" t="s">
        <v>17</v>
      </c>
      <c r="C268" s="1634" t="s">
        <v>635</v>
      </c>
      <c r="D268" s="193">
        <v>350784.44877759402</v>
      </c>
      <c r="E268" s="193">
        <v>350784.44877759402</v>
      </c>
      <c r="F268" s="193">
        <v>355544.50058438099</v>
      </c>
      <c r="G268" s="193">
        <v>354945.19342493103</v>
      </c>
      <c r="H268" s="193">
        <v>355130.528679043</v>
      </c>
      <c r="I268" s="193">
        <v>356543.88931881398</v>
      </c>
      <c r="J268" s="193">
        <v>357301.13504324103</v>
      </c>
      <c r="K268" s="193">
        <v>359027.90830089099</v>
      </c>
      <c r="L268" s="193">
        <v>362346.79206980299</v>
      </c>
      <c r="M268" s="193">
        <v>366301.175621289</v>
      </c>
      <c r="N268" s="193">
        <v>369274.90363555198</v>
      </c>
      <c r="O268" s="193">
        <v>372142.40562882798</v>
      </c>
      <c r="P268" s="193">
        <v>376525.54491858103</v>
      </c>
      <c r="Q268" s="193">
        <v>380325.17849123402</v>
      </c>
      <c r="R268" s="193">
        <v>384921.63369705802</v>
      </c>
      <c r="S268" s="193">
        <v>383972.16379298898</v>
      </c>
      <c r="T268" s="797"/>
    </row>
    <row r="269" spans="2:20" ht="15" customHeight="1">
      <c r="B269" s="177"/>
      <c r="C269" s="1634" t="s">
        <v>781</v>
      </c>
      <c r="D269" s="193">
        <v>3493.106875599</v>
      </c>
      <c r="E269" s="193">
        <v>3493.106875599</v>
      </c>
      <c r="F269" s="193">
        <v>4061.4141334169999</v>
      </c>
      <c r="G269" s="193">
        <v>4390.7327348890003</v>
      </c>
      <c r="H269" s="193">
        <v>4579.9794874199997</v>
      </c>
      <c r="I269" s="193">
        <v>4498.7681261420003</v>
      </c>
      <c r="J269" s="193">
        <v>4880.7649734879997</v>
      </c>
      <c r="K269" s="193">
        <v>4996.6923066090003</v>
      </c>
      <c r="L269" s="193">
        <v>5201.0582908160004</v>
      </c>
      <c r="M269" s="193">
        <v>5511.8116961249998</v>
      </c>
      <c r="N269" s="193">
        <v>5448.9240690870001</v>
      </c>
      <c r="O269" s="193">
        <v>5577.8003479230001</v>
      </c>
      <c r="P269" s="193">
        <v>5613.2796416729998</v>
      </c>
      <c r="Q269" s="193">
        <v>5631.0450956799996</v>
      </c>
      <c r="R269" s="193">
        <v>5921.9956907380001</v>
      </c>
      <c r="S269" s="193">
        <v>6430.393225279</v>
      </c>
      <c r="T269" s="797"/>
    </row>
    <row r="270" spans="2:20" ht="15" customHeight="1">
      <c r="B270" s="1347" t="s">
        <v>636</v>
      </c>
      <c r="C270" s="1637"/>
      <c r="D270" s="193">
        <v>72799.494662241006</v>
      </c>
      <c r="E270" s="193">
        <v>72799.494662241006</v>
      </c>
      <c r="F270" s="193">
        <v>85143.787709027994</v>
      </c>
      <c r="G270" s="193">
        <v>86027.689725286997</v>
      </c>
      <c r="H270" s="193">
        <v>86692.003568881002</v>
      </c>
      <c r="I270" s="193">
        <v>87685.359543882005</v>
      </c>
      <c r="J270" s="193">
        <v>88397.023184534002</v>
      </c>
      <c r="K270" s="193">
        <v>89523.694630345999</v>
      </c>
      <c r="L270" s="193">
        <v>91497.071436208993</v>
      </c>
      <c r="M270" s="193">
        <v>92351.866222928002</v>
      </c>
      <c r="N270" s="193">
        <v>93573.940759083998</v>
      </c>
      <c r="O270" s="193">
        <v>94668.053881134998</v>
      </c>
      <c r="P270" s="193">
        <v>95785.634454728002</v>
      </c>
      <c r="Q270" s="193">
        <v>97256.666824636006</v>
      </c>
      <c r="R270" s="193">
        <v>99673.474621472007</v>
      </c>
      <c r="S270" s="193">
        <v>92954.991999951002</v>
      </c>
      <c r="T270" s="797"/>
    </row>
    <row r="271" spans="2:20" s="48" customFormat="1" ht="15" customHeight="1" thickBot="1">
      <c r="B271" s="182"/>
      <c r="C271" s="573" t="s">
        <v>782</v>
      </c>
      <c r="D271" s="308">
        <v>811.95239312399997</v>
      </c>
      <c r="E271" s="308">
        <v>811.95239312399997</v>
      </c>
      <c r="F271" s="308">
        <v>965.51130630800003</v>
      </c>
      <c r="G271" s="308">
        <v>1045.128295105</v>
      </c>
      <c r="H271" s="308">
        <v>1057.664809373</v>
      </c>
      <c r="I271" s="308">
        <v>1051.532050303</v>
      </c>
      <c r="J271" s="308">
        <v>1093.6937047609999</v>
      </c>
      <c r="K271" s="308">
        <v>1099.159027102</v>
      </c>
      <c r="L271" s="308">
        <v>1117.2673367949999</v>
      </c>
      <c r="M271" s="308">
        <v>1077.225859204</v>
      </c>
      <c r="N271" s="308">
        <v>1068.2325512039999</v>
      </c>
      <c r="O271" s="308">
        <v>1138.65184041</v>
      </c>
      <c r="P271" s="308">
        <v>1199.5890952919999</v>
      </c>
      <c r="Q271" s="308">
        <v>1288.3566576410001</v>
      </c>
      <c r="R271" s="308">
        <v>1380.03698095</v>
      </c>
      <c r="S271" s="308">
        <v>1139.9151192259999</v>
      </c>
      <c r="T271" s="800"/>
    </row>
  </sheetData>
  <mergeCells count="51">
    <mergeCell ref="B1:T1"/>
    <mergeCell ref="B2:C3"/>
    <mergeCell ref="B109:T109"/>
    <mergeCell ref="D2:D3"/>
    <mergeCell ref="B4:C4"/>
    <mergeCell ref="B55:T55"/>
    <mergeCell ref="B56:C57"/>
    <mergeCell ref="B58:C58"/>
    <mergeCell ref="B95:C95"/>
    <mergeCell ref="B41:C41"/>
    <mergeCell ref="B42:C42"/>
    <mergeCell ref="B53:C53"/>
    <mergeCell ref="B107:C107"/>
    <mergeCell ref="E2:E3"/>
    <mergeCell ref="D56:D57"/>
    <mergeCell ref="E56:E57"/>
    <mergeCell ref="E164:E165"/>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R219"/>
    <mergeCell ref="B166:C166"/>
    <mergeCell ref="B167:C167"/>
    <mergeCell ref="B164:C165"/>
    <mergeCell ref="B112:C112"/>
    <mergeCell ref="B149:C149"/>
    <mergeCell ref="B110:C111"/>
    <mergeCell ref="D110:D111"/>
    <mergeCell ref="D164:D165"/>
    <mergeCell ref="F164:F165"/>
    <mergeCell ref="F2:F3"/>
    <mergeCell ref="G2:R2"/>
    <mergeCell ref="F56:F57"/>
    <mergeCell ref="G56:R56"/>
    <mergeCell ref="F110:F111"/>
    <mergeCell ref="G110:R110"/>
    <mergeCell ref="G164:R164"/>
    <mergeCell ref="B96:C96"/>
    <mergeCell ref="B163:T163"/>
    <mergeCell ref="B150:C150"/>
    <mergeCell ref="B161:C161"/>
    <mergeCell ref="E110:E111"/>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100" zoomScale="85" zoomScaleNormal="90" zoomScaleSheetLayoutView="85" workbookViewId="0">
      <selection activeCell="R121" sqref="A2:S121"/>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323" t="s">
        <v>798</v>
      </c>
      <c r="B2" s="1324"/>
      <c r="C2" s="1324"/>
      <c r="D2" s="1324"/>
      <c r="E2" s="1324"/>
      <c r="F2" s="1324"/>
      <c r="G2" s="1324"/>
      <c r="H2" s="1324"/>
      <c r="I2" s="1324"/>
      <c r="J2" s="1324"/>
      <c r="K2" s="1324"/>
      <c r="L2" s="1324"/>
      <c r="M2" s="1324"/>
      <c r="N2" s="1324"/>
      <c r="O2" s="1324"/>
      <c r="P2" s="1324"/>
      <c r="Q2" s="1324"/>
      <c r="R2" s="1324"/>
      <c r="S2" s="1325"/>
      <c r="T2" s="34"/>
      <c r="U2" s="34"/>
    </row>
    <row r="3" spans="1:29" ht="22.35" customHeight="1">
      <c r="A3" s="1231" t="s">
        <v>419</v>
      </c>
      <c r="B3" s="1607"/>
      <c r="C3" s="1208">
        <v>2021</v>
      </c>
      <c r="D3" s="1208">
        <v>2022</v>
      </c>
      <c r="E3" s="1353">
        <v>2023</v>
      </c>
      <c r="F3" s="1354">
        <v>2024</v>
      </c>
      <c r="G3" s="1354"/>
      <c r="H3" s="1354"/>
      <c r="I3" s="1354"/>
      <c r="J3" s="1354"/>
      <c r="K3" s="1354"/>
      <c r="L3" s="1354"/>
      <c r="M3" s="1354"/>
      <c r="N3" s="1354"/>
      <c r="O3" s="1354"/>
      <c r="P3" s="1354"/>
      <c r="Q3" s="1354"/>
      <c r="R3" s="1140">
        <v>2025</v>
      </c>
      <c r="S3" s="1099"/>
      <c r="T3" s="1077"/>
      <c r="U3" s="1077"/>
      <c r="V3" s="1077"/>
      <c r="W3" s="1077"/>
      <c r="X3" s="1077"/>
      <c r="Y3" s="1077"/>
      <c r="Z3" s="1077"/>
      <c r="AA3" s="1077"/>
      <c r="AB3" s="1077"/>
      <c r="AC3" s="1077"/>
    </row>
    <row r="4" spans="1:29" ht="22.35" customHeight="1">
      <c r="A4" s="1231"/>
      <c r="B4" s="1607"/>
      <c r="C4" s="1430"/>
      <c r="D4" s="1208"/>
      <c r="E4" s="1430"/>
      <c r="F4" s="796" t="s">
        <v>0</v>
      </c>
      <c r="G4" s="796" t="s">
        <v>1</v>
      </c>
      <c r="H4" s="796" t="s">
        <v>2</v>
      </c>
      <c r="I4" s="796" t="s">
        <v>3</v>
      </c>
      <c r="J4" s="796" t="s">
        <v>4</v>
      </c>
      <c r="K4" s="796" t="s">
        <v>5</v>
      </c>
      <c r="L4" s="796" t="s">
        <v>6</v>
      </c>
      <c r="M4" s="796" t="s">
        <v>267</v>
      </c>
      <c r="N4" s="796" t="s">
        <v>7</v>
      </c>
      <c r="O4" s="796" t="s">
        <v>13</v>
      </c>
      <c r="P4" s="796" t="s">
        <v>14</v>
      </c>
      <c r="Q4" s="796" t="s">
        <v>15</v>
      </c>
      <c r="R4" s="796" t="s">
        <v>0</v>
      </c>
      <c r="S4" s="799"/>
    </row>
    <row r="5" spans="1:29" ht="15" customHeight="1">
      <c r="A5" s="1358" t="s">
        <v>637</v>
      </c>
      <c r="B5" s="1641"/>
      <c r="C5" s="1642"/>
      <c r="D5" s="1642"/>
      <c r="E5" s="1642"/>
      <c r="F5" s="1642"/>
      <c r="G5" s="1642"/>
      <c r="H5" s="1642"/>
      <c r="I5" s="1642"/>
      <c r="J5" s="1642"/>
      <c r="K5" s="1642"/>
      <c r="L5" s="1642"/>
      <c r="M5" s="1642"/>
      <c r="N5" s="1642"/>
      <c r="O5" s="1642"/>
      <c r="P5" s="1642"/>
      <c r="Q5" s="1642"/>
      <c r="R5" s="1642"/>
      <c r="S5" s="590"/>
    </row>
    <row r="6" spans="1:29" ht="15" customHeight="1">
      <c r="A6" s="1358" t="s">
        <v>784</v>
      </c>
      <c r="B6" s="1641"/>
      <c r="C6" s="1642"/>
      <c r="D6" s="1642"/>
      <c r="E6" s="1642"/>
      <c r="F6" s="1642"/>
      <c r="G6" s="1642"/>
      <c r="H6" s="1642"/>
      <c r="I6" s="1642"/>
      <c r="J6" s="1642"/>
      <c r="K6" s="1642"/>
      <c r="L6" s="1642"/>
      <c r="M6" s="1642"/>
      <c r="N6" s="1642"/>
      <c r="O6" s="1642"/>
      <c r="P6" s="1642"/>
      <c r="Q6" s="1642"/>
      <c r="R6" s="1642"/>
      <c r="S6" s="590"/>
    </row>
    <row r="7" spans="1:29" ht="15" customHeight="1">
      <c r="A7" s="268" t="s">
        <v>18</v>
      </c>
      <c r="B7" s="1643" t="s">
        <v>590</v>
      </c>
      <c r="C7" s="1644">
        <v>2621250.49024837</v>
      </c>
      <c r="D7" s="1644">
        <v>2940288.5992903998</v>
      </c>
      <c r="E7" s="1644">
        <v>3235835.62631561</v>
      </c>
      <c r="F7" s="1644">
        <v>3174439.8210029299</v>
      </c>
      <c r="G7" s="1644">
        <v>3192016.6042924002</v>
      </c>
      <c r="H7" s="1644">
        <v>3273269.34391694</v>
      </c>
      <c r="I7" s="1644">
        <v>3319148.10670311</v>
      </c>
      <c r="J7" s="1644">
        <v>3332463.85246024</v>
      </c>
      <c r="K7" s="1644">
        <v>3389529.68709904</v>
      </c>
      <c r="L7" s="1644">
        <v>3392455.1298926198</v>
      </c>
      <c r="M7" s="1644">
        <v>3390114.89627707</v>
      </c>
      <c r="N7" s="1644">
        <v>3433613.9554619901</v>
      </c>
      <c r="O7" s="1644">
        <v>3431489.43115428</v>
      </c>
      <c r="P7" s="1644">
        <v>3451740.4967346499</v>
      </c>
      <c r="Q7" s="1644">
        <v>3506109.62232091</v>
      </c>
      <c r="R7" s="1644">
        <v>3441085.22479105</v>
      </c>
      <c r="S7" s="819"/>
      <c r="T7" s="36"/>
      <c r="U7" s="36"/>
    </row>
    <row r="8" spans="1:29" ht="15" customHeight="1">
      <c r="A8" s="268"/>
      <c r="B8" s="1608" t="s">
        <v>785</v>
      </c>
      <c r="C8" s="1644">
        <v>104691.922872802</v>
      </c>
      <c r="D8" s="1644">
        <v>95606.776978012</v>
      </c>
      <c r="E8" s="1644">
        <v>90068.900252735999</v>
      </c>
      <c r="F8" s="1644">
        <v>93967.915549708006</v>
      </c>
      <c r="G8" s="1644">
        <v>93607.377555043</v>
      </c>
      <c r="H8" s="1644">
        <v>92573.536949447996</v>
      </c>
      <c r="I8" s="1644">
        <v>95338.146527935998</v>
      </c>
      <c r="J8" s="1644">
        <v>96834.688446379005</v>
      </c>
      <c r="K8" s="1644">
        <v>95807.274899459997</v>
      </c>
      <c r="L8" s="1644">
        <v>96416.336947364005</v>
      </c>
      <c r="M8" s="1644">
        <v>95443.974579507005</v>
      </c>
      <c r="N8" s="1644">
        <v>93800.883417595003</v>
      </c>
      <c r="O8" s="1644">
        <v>93270.366967590002</v>
      </c>
      <c r="P8" s="1644">
        <v>93042.827018213997</v>
      </c>
      <c r="Q8" s="1644">
        <v>89964.784364307998</v>
      </c>
      <c r="R8" s="1644">
        <v>93211.734411450001</v>
      </c>
      <c r="S8" s="819"/>
      <c r="T8" s="36"/>
      <c r="U8" s="36"/>
    </row>
    <row r="9" spans="1:29" s="10" customFormat="1" ht="15" customHeight="1">
      <c r="A9" s="268" t="s">
        <v>19</v>
      </c>
      <c r="B9" s="1643" t="s">
        <v>586</v>
      </c>
      <c r="C9" s="1644">
        <v>1527638.8936262301</v>
      </c>
      <c r="D9" s="1644">
        <v>1710943.61069316</v>
      </c>
      <c r="E9" s="1644">
        <v>1920752.1447184901</v>
      </c>
      <c r="F9" s="1644">
        <v>1941960.84521443</v>
      </c>
      <c r="G9" s="1644">
        <v>1950442.5069091399</v>
      </c>
      <c r="H9" s="1644">
        <v>1990525.4172951099</v>
      </c>
      <c r="I9" s="1644">
        <v>2002260.10973282</v>
      </c>
      <c r="J9" s="1644">
        <v>2038684.9356938901</v>
      </c>
      <c r="K9" s="1644">
        <v>2063182.1770182501</v>
      </c>
      <c r="L9" s="1644">
        <v>2077143.86592751</v>
      </c>
      <c r="M9" s="1644">
        <v>2056025.4362101799</v>
      </c>
      <c r="N9" s="1644">
        <v>2063920.0215381801</v>
      </c>
      <c r="O9" s="1644">
        <v>2121534.7462063902</v>
      </c>
      <c r="P9" s="1644">
        <v>2143787.2455426599</v>
      </c>
      <c r="Q9" s="1644">
        <v>2182312.9629758699</v>
      </c>
      <c r="R9" s="1644">
        <v>2198603.6295632399</v>
      </c>
      <c r="S9" s="819"/>
      <c r="T9" s="36"/>
      <c r="U9" s="36"/>
    </row>
    <row r="10" spans="1:29" s="10" customFormat="1" ht="15" customHeight="1">
      <c r="A10" s="268"/>
      <c r="B10" s="1608" t="s">
        <v>785</v>
      </c>
      <c r="C10" s="1644">
        <v>41275.532397609</v>
      </c>
      <c r="D10" s="1644">
        <v>33736.963497586999</v>
      </c>
      <c r="E10" s="1644">
        <v>32222.245904686999</v>
      </c>
      <c r="F10" s="1644">
        <v>36937.112650472001</v>
      </c>
      <c r="G10" s="1644">
        <v>37461.289181551998</v>
      </c>
      <c r="H10" s="1644">
        <v>35004.248178622001</v>
      </c>
      <c r="I10" s="1644">
        <v>37441.190868662998</v>
      </c>
      <c r="J10" s="1644">
        <v>37678.791287446002</v>
      </c>
      <c r="K10" s="1644">
        <v>36087.112775602</v>
      </c>
      <c r="L10" s="1644">
        <v>36230.120417560996</v>
      </c>
      <c r="M10" s="1644">
        <v>36020.224755051</v>
      </c>
      <c r="N10" s="1644">
        <v>34910.500634538002</v>
      </c>
      <c r="O10" s="1644">
        <v>35634.204294670002</v>
      </c>
      <c r="P10" s="1644">
        <v>35337.696477281002</v>
      </c>
      <c r="Q10" s="1644">
        <v>32404.469084634999</v>
      </c>
      <c r="R10" s="1644">
        <v>33193.330906509</v>
      </c>
      <c r="S10" s="819"/>
      <c r="T10" s="36"/>
      <c r="U10" s="36"/>
    </row>
    <row r="11" spans="1:29" s="10" customFormat="1" ht="15" customHeight="1">
      <c r="A11" s="268" t="s">
        <v>20</v>
      </c>
      <c r="B11" s="1608" t="s">
        <v>587</v>
      </c>
      <c r="C11" s="1644">
        <v>1619696.0693688099</v>
      </c>
      <c r="D11" s="1644">
        <v>1772331.36335658</v>
      </c>
      <c r="E11" s="1644">
        <v>1933655.6254791899</v>
      </c>
      <c r="F11" s="1644">
        <v>1941157.6137415101</v>
      </c>
      <c r="G11" s="1644">
        <v>1952055.01384866</v>
      </c>
      <c r="H11" s="1644">
        <v>1980842.2742713301</v>
      </c>
      <c r="I11" s="1644">
        <v>1989274.92935624</v>
      </c>
      <c r="J11" s="1644">
        <v>2004965.4481420701</v>
      </c>
      <c r="K11" s="1644">
        <v>2025692.4746302599</v>
      </c>
      <c r="L11" s="1644">
        <v>2045019.04656762</v>
      </c>
      <c r="M11" s="1644">
        <v>2061563.4006757101</v>
      </c>
      <c r="N11" s="1644">
        <v>2081715.98028194</v>
      </c>
      <c r="O11" s="1644">
        <v>2103871.14325681</v>
      </c>
      <c r="P11" s="1644">
        <v>2121729.5038767899</v>
      </c>
      <c r="Q11" s="1644">
        <v>2138725.00512627</v>
      </c>
      <c r="R11" s="1644">
        <v>2142530.5562302098</v>
      </c>
      <c r="S11" s="819"/>
      <c r="T11" s="36"/>
      <c r="U11" s="36"/>
    </row>
    <row r="12" spans="1:29" s="10" customFormat="1" ht="15" customHeight="1">
      <c r="A12" s="268"/>
      <c r="B12" s="1608" t="s">
        <v>785</v>
      </c>
      <c r="C12" s="1644">
        <v>27302.998756740999</v>
      </c>
      <c r="D12" s="1644">
        <v>27232.038987967</v>
      </c>
      <c r="E12" s="1644">
        <v>32685.839597398</v>
      </c>
      <c r="F12" s="1644">
        <v>34643.001487342997</v>
      </c>
      <c r="G12" s="1644">
        <v>35534.385718190999</v>
      </c>
      <c r="H12" s="1644">
        <v>35681.897132496997</v>
      </c>
      <c r="I12" s="1644">
        <v>37222.424439741</v>
      </c>
      <c r="J12" s="1644">
        <v>37825.51420854</v>
      </c>
      <c r="K12" s="1644">
        <v>37339.151116710003</v>
      </c>
      <c r="L12" s="1644">
        <v>38248.629951987998</v>
      </c>
      <c r="M12" s="1644">
        <v>38131.514742813997</v>
      </c>
      <c r="N12" s="1644">
        <v>38480.876918463</v>
      </c>
      <c r="O12" s="1644">
        <v>39424.852272240001</v>
      </c>
      <c r="P12" s="1644">
        <v>40582.238716521999</v>
      </c>
      <c r="Q12" s="1644">
        <v>40536.501095296</v>
      </c>
      <c r="R12" s="1644">
        <v>43347.392915532997</v>
      </c>
      <c r="S12" s="819"/>
      <c r="T12" s="36"/>
      <c r="U12" s="36"/>
    </row>
    <row r="13" spans="1:29" s="583" customFormat="1" ht="15" customHeight="1">
      <c r="A13" s="1359" t="s">
        <v>786</v>
      </c>
      <c r="B13" s="1645"/>
      <c r="C13" s="581">
        <v>5768585.4532434102</v>
      </c>
      <c r="D13" s="581">
        <v>6423563.5733401394</v>
      </c>
      <c r="E13" s="581">
        <v>7090243.3965132898</v>
      </c>
      <c r="F13" s="581">
        <v>7057558.2799588703</v>
      </c>
      <c r="G13" s="581">
        <v>7094514.1250502001</v>
      </c>
      <c r="H13" s="581">
        <v>7244637.0354833798</v>
      </c>
      <c r="I13" s="581">
        <v>7310683.1457921695</v>
      </c>
      <c r="J13" s="581">
        <v>7376114.2362962002</v>
      </c>
      <c r="K13" s="581">
        <v>7478404.3387475498</v>
      </c>
      <c r="L13" s="581">
        <v>7514618.0423877491</v>
      </c>
      <c r="M13" s="581">
        <v>7507703.73316296</v>
      </c>
      <c r="N13" s="581">
        <v>7579249.9572821101</v>
      </c>
      <c r="O13" s="581">
        <v>7656895.3206174802</v>
      </c>
      <c r="P13" s="581">
        <v>7717257.2461540997</v>
      </c>
      <c r="Q13" s="581">
        <v>7827147.5904230494</v>
      </c>
      <c r="R13" s="581">
        <v>7782219.4105845001</v>
      </c>
      <c r="S13" s="591"/>
      <c r="T13" s="582"/>
      <c r="U13" s="582"/>
    </row>
    <row r="14" spans="1:29" s="583" customFormat="1" ht="15" customHeight="1">
      <c r="A14" s="592"/>
      <c r="B14" s="1646" t="s">
        <v>785</v>
      </c>
      <c r="C14" s="581">
        <v>173270.45402715198</v>
      </c>
      <c r="D14" s="581">
        <v>156575.779463566</v>
      </c>
      <c r="E14" s="581">
        <v>154976.98575482101</v>
      </c>
      <c r="F14" s="581">
        <v>165548.029687523</v>
      </c>
      <c r="G14" s="581">
        <v>166603.052454786</v>
      </c>
      <c r="H14" s="581">
        <v>163259.682260567</v>
      </c>
      <c r="I14" s="581">
        <v>170001.76183634001</v>
      </c>
      <c r="J14" s="581">
        <v>172338.99394236502</v>
      </c>
      <c r="K14" s="581">
        <v>169233.53879177201</v>
      </c>
      <c r="L14" s="581">
        <v>170895.08731691301</v>
      </c>
      <c r="M14" s="581">
        <v>169595.71407737202</v>
      </c>
      <c r="N14" s="581">
        <v>167192.26097059602</v>
      </c>
      <c r="O14" s="581">
        <v>168329.42353450001</v>
      </c>
      <c r="P14" s="581">
        <v>168962.762212017</v>
      </c>
      <c r="Q14" s="581">
        <v>162905.754544239</v>
      </c>
      <c r="R14" s="581">
        <v>169752.45823349198</v>
      </c>
      <c r="S14" s="591"/>
      <c r="T14" s="582"/>
      <c r="U14" s="582"/>
    </row>
    <row r="15" spans="1:29" s="10" customFormat="1" ht="15" customHeight="1">
      <c r="A15" s="269"/>
      <c r="B15" s="1643"/>
      <c r="C15" s="576"/>
      <c r="D15" s="576"/>
      <c r="E15" s="576"/>
      <c r="F15" s="576"/>
      <c r="G15" s="576"/>
      <c r="H15" s="576"/>
      <c r="I15" s="576"/>
      <c r="J15" s="576"/>
      <c r="K15" s="576"/>
      <c r="L15" s="576"/>
      <c r="M15" s="576"/>
      <c r="N15" s="576"/>
      <c r="O15" s="576"/>
      <c r="P15" s="576"/>
      <c r="Q15" s="576"/>
      <c r="R15" s="576"/>
      <c r="S15" s="593"/>
      <c r="T15" s="36"/>
      <c r="U15" s="36"/>
    </row>
    <row r="16" spans="1:29" s="10" customFormat="1" ht="15" customHeight="1">
      <c r="A16" s="1358" t="s">
        <v>639</v>
      </c>
      <c r="B16" s="1641"/>
      <c r="C16" s="577"/>
      <c r="D16" s="577"/>
      <c r="E16" s="577"/>
      <c r="F16" s="577"/>
      <c r="G16" s="577"/>
      <c r="H16" s="577"/>
      <c r="I16" s="577"/>
      <c r="J16" s="577"/>
      <c r="K16" s="577"/>
      <c r="L16" s="577"/>
      <c r="M16" s="577"/>
      <c r="N16" s="577"/>
      <c r="O16" s="577"/>
      <c r="P16" s="577"/>
      <c r="Q16" s="577"/>
      <c r="R16" s="577"/>
      <c r="S16" s="594"/>
      <c r="T16" s="36"/>
      <c r="U16" s="36"/>
    </row>
    <row r="17" spans="1:21" s="10" customFormat="1" ht="15" customHeight="1">
      <c r="A17" s="1358" t="s">
        <v>638</v>
      </c>
      <c r="B17" s="1641"/>
      <c r="C17" s="1647"/>
      <c r="D17" s="1647"/>
      <c r="E17" s="1647"/>
      <c r="F17" s="1647"/>
      <c r="G17" s="1647"/>
      <c r="H17" s="1647"/>
      <c r="I17" s="1647"/>
      <c r="J17" s="1647"/>
      <c r="K17" s="1647"/>
      <c r="L17" s="1647"/>
      <c r="M17" s="1647"/>
      <c r="N17" s="1647"/>
      <c r="O17" s="1647"/>
      <c r="P17" s="1647"/>
      <c r="Q17" s="1647"/>
      <c r="R17" s="1647"/>
      <c r="S17" s="820"/>
      <c r="T17" s="36"/>
      <c r="U17" s="36"/>
    </row>
    <row r="18" spans="1:21" s="10" customFormat="1" ht="15" customHeight="1">
      <c r="A18" s="268" t="s">
        <v>18</v>
      </c>
      <c r="B18" s="1643" t="s">
        <v>640</v>
      </c>
      <c r="C18" s="1648">
        <v>199099.54233567099</v>
      </c>
      <c r="D18" s="1648">
        <v>189896.16454871101</v>
      </c>
      <c r="E18" s="1648">
        <v>184109.167981312</v>
      </c>
      <c r="F18" s="1648">
        <v>188047.633188654</v>
      </c>
      <c r="G18" s="1648">
        <v>183626.59563854299</v>
      </c>
      <c r="H18" s="1648">
        <v>184917.305561966</v>
      </c>
      <c r="I18" s="1648">
        <v>205747.93321767999</v>
      </c>
      <c r="J18" s="1648">
        <v>200595.84847662001</v>
      </c>
      <c r="K18" s="1648">
        <v>195074.678874184</v>
      </c>
      <c r="L18" s="1648">
        <v>200468.64949500901</v>
      </c>
      <c r="M18" s="1648">
        <v>187267.51992712199</v>
      </c>
      <c r="N18" s="1648">
        <v>174613.24477181101</v>
      </c>
      <c r="O18" s="1648">
        <v>178257.57668307901</v>
      </c>
      <c r="P18" s="1648">
        <v>180071.56929059399</v>
      </c>
      <c r="Q18" s="1648">
        <v>186122.710942248</v>
      </c>
      <c r="R18" s="1648">
        <v>188514.24209190501</v>
      </c>
      <c r="S18" s="824"/>
      <c r="T18" s="36"/>
      <c r="U18" s="36"/>
    </row>
    <row r="19" spans="1:21" s="10" customFormat="1" ht="15" customHeight="1">
      <c r="A19" s="268"/>
      <c r="B19" s="1608" t="s">
        <v>785</v>
      </c>
      <c r="C19" s="1648">
        <v>6092.0252076810002</v>
      </c>
      <c r="D19" s="1648">
        <v>5533.3830428379997</v>
      </c>
      <c r="E19" s="1648">
        <v>5237.2588589759998</v>
      </c>
      <c r="F19" s="1648">
        <v>5487.1778650409997</v>
      </c>
      <c r="G19" s="1648">
        <v>5475.8547221279996</v>
      </c>
      <c r="H19" s="1648">
        <v>5988.8687616970001</v>
      </c>
      <c r="I19" s="1648">
        <v>5568.165787678</v>
      </c>
      <c r="J19" s="1648">
        <v>5653.5987243330001</v>
      </c>
      <c r="K19" s="1648">
        <v>5005.6977001750001</v>
      </c>
      <c r="L19" s="1648">
        <v>4868.5533628129997</v>
      </c>
      <c r="M19" s="1648">
        <v>4654.681847371</v>
      </c>
      <c r="N19" s="1648">
        <v>3881.9143491469999</v>
      </c>
      <c r="O19" s="1648">
        <v>3781.3692814740002</v>
      </c>
      <c r="P19" s="1648">
        <v>4711.7755593960001</v>
      </c>
      <c r="Q19" s="1648">
        <v>4705.0763803420004</v>
      </c>
      <c r="R19" s="1648">
        <v>5517.1724233630002</v>
      </c>
      <c r="S19" s="824"/>
      <c r="T19" s="36"/>
      <c r="U19" s="36"/>
    </row>
    <row r="20" spans="1:21" s="10" customFormat="1" ht="15" customHeight="1">
      <c r="A20" s="268" t="s">
        <v>19</v>
      </c>
      <c r="B20" s="1643" t="s">
        <v>641</v>
      </c>
      <c r="C20" s="1648">
        <v>79660.473667393002</v>
      </c>
      <c r="D20" s="1648">
        <v>86567.206116904999</v>
      </c>
      <c r="E20" s="1648">
        <v>105929.234937425</v>
      </c>
      <c r="F20" s="1648">
        <v>99898.422863636995</v>
      </c>
      <c r="G20" s="1648">
        <v>100716.733366113</v>
      </c>
      <c r="H20" s="1648">
        <v>110502.401323011</v>
      </c>
      <c r="I20" s="1648">
        <v>110380.138586792</v>
      </c>
      <c r="J20" s="1648">
        <v>107933.568685319</v>
      </c>
      <c r="K20" s="1648">
        <v>114619.46773949701</v>
      </c>
      <c r="L20" s="1648">
        <v>109911.534871936</v>
      </c>
      <c r="M20" s="1648">
        <v>111218.132948217</v>
      </c>
      <c r="N20" s="1648">
        <v>111307.64460307801</v>
      </c>
      <c r="O20" s="1648">
        <v>115650.96349061999</v>
      </c>
      <c r="P20" s="1648">
        <v>121739.489383162</v>
      </c>
      <c r="Q20" s="1648">
        <v>120765.307423862</v>
      </c>
      <c r="R20" s="1648">
        <v>117222.08548449</v>
      </c>
      <c r="S20" s="824"/>
      <c r="T20" s="36"/>
      <c r="U20" s="36"/>
    </row>
    <row r="21" spans="1:21" s="10" customFormat="1" ht="15" customHeight="1">
      <c r="A21" s="268"/>
      <c r="B21" s="1608" t="s">
        <v>785</v>
      </c>
      <c r="C21" s="1648">
        <v>3472.1673513699998</v>
      </c>
      <c r="D21" s="1648">
        <v>1948.1010659609999</v>
      </c>
      <c r="E21" s="1648">
        <v>1446.2160037870001</v>
      </c>
      <c r="F21" s="1648">
        <v>1445.8810359659999</v>
      </c>
      <c r="G21" s="1648">
        <v>1464.7119441069999</v>
      </c>
      <c r="H21" s="1648">
        <v>1430.9884008839999</v>
      </c>
      <c r="I21" s="1648">
        <v>1451.3003801949999</v>
      </c>
      <c r="J21" s="1648">
        <v>1431.6981006159999</v>
      </c>
      <c r="K21" s="1648">
        <v>1427.5398779019999</v>
      </c>
      <c r="L21" s="1648">
        <v>1576.2406695520001</v>
      </c>
      <c r="M21" s="1648">
        <v>1431.342716716</v>
      </c>
      <c r="N21" s="1648">
        <v>1527.096855004</v>
      </c>
      <c r="O21" s="1648">
        <v>1555.989614999</v>
      </c>
      <c r="P21" s="1648">
        <v>1514.1553591490001</v>
      </c>
      <c r="Q21" s="1648">
        <v>1573.8472363210001</v>
      </c>
      <c r="R21" s="1648">
        <v>1391.505880187</v>
      </c>
      <c r="S21" s="824"/>
      <c r="T21" s="36"/>
      <c r="U21" s="36"/>
    </row>
    <row r="22" spans="1:21" s="10" customFormat="1" ht="15" customHeight="1">
      <c r="A22" s="268" t="s">
        <v>20</v>
      </c>
      <c r="B22" s="1643" t="s">
        <v>642</v>
      </c>
      <c r="C22" s="580">
        <v>5489825.4372403501</v>
      </c>
      <c r="D22" s="580">
        <v>6147100.2026745202</v>
      </c>
      <c r="E22" s="580">
        <v>6800204.9935945496</v>
      </c>
      <c r="F22" s="580">
        <v>6769612.2239065897</v>
      </c>
      <c r="G22" s="580">
        <v>6810170.7960455399</v>
      </c>
      <c r="H22" s="580">
        <v>6949217.3285983996</v>
      </c>
      <c r="I22" s="580">
        <v>6994555.0739877</v>
      </c>
      <c r="J22" s="580">
        <v>7067584.8191342698</v>
      </c>
      <c r="K22" s="580">
        <v>7168710.1921338802</v>
      </c>
      <c r="L22" s="580">
        <v>7204237.8580208002</v>
      </c>
      <c r="M22" s="580">
        <v>7209218.0802876204</v>
      </c>
      <c r="N22" s="580">
        <v>7293329.06790723</v>
      </c>
      <c r="O22" s="580">
        <v>7362986.7804437801</v>
      </c>
      <c r="P22" s="580">
        <v>7415446.1874803398</v>
      </c>
      <c r="Q22" s="580">
        <v>7520259.5720569501</v>
      </c>
      <c r="R22" s="580">
        <v>7476483.0830081003</v>
      </c>
      <c r="S22" s="825"/>
      <c r="T22" s="36"/>
      <c r="U22" s="36"/>
    </row>
    <row r="23" spans="1:21" s="10" customFormat="1" ht="15" customHeight="1">
      <c r="A23" s="269"/>
      <c r="B23" s="1608" t="s">
        <v>785</v>
      </c>
      <c r="C23" s="580">
        <v>163706.261468101</v>
      </c>
      <c r="D23" s="580">
        <v>149094.295354767</v>
      </c>
      <c r="E23" s="580">
        <v>148293.510892058</v>
      </c>
      <c r="F23" s="580">
        <v>158614.970786516</v>
      </c>
      <c r="G23" s="580">
        <v>159662.48578855101</v>
      </c>
      <c r="H23" s="580">
        <v>155839.825097986</v>
      </c>
      <c r="I23" s="580">
        <v>162982.29566846701</v>
      </c>
      <c r="J23" s="580">
        <v>165253.69711741601</v>
      </c>
      <c r="K23" s="580">
        <v>162800.301213695</v>
      </c>
      <c r="L23" s="580">
        <v>164450.29328454801</v>
      </c>
      <c r="M23" s="580">
        <v>163509.689513285</v>
      </c>
      <c r="N23" s="580">
        <v>161783.24976644499</v>
      </c>
      <c r="O23" s="580">
        <v>162992.06463802699</v>
      </c>
      <c r="P23" s="580">
        <v>162736.831293472</v>
      </c>
      <c r="Q23" s="580">
        <v>156626.830927576</v>
      </c>
      <c r="R23" s="580">
        <v>162843.77992994199</v>
      </c>
      <c r="S23" s="825"/>
      <c r="T23" s="36"/>
      <c r="U23" s="36"/>
    </row>
    <row r="24" spans="1:21" s="583" customFormat="1" ht="15" customHeight="1">
      <c r="A24" s="1359" t="s">
        <v>786</v>
      </c>
      <c r="B24" s="1645"/>
      <c r="C24" s="584">
        <v>5768585.4532434139</v>
      </c>
      <c r="D24" s="584">
        <v>6423563.5733401366</v>
      </c>
      <c r="E24" s="584">
        <v>7090243.396513287</v>
      </c>
      <c r="F24" s="584">
        <v>7057558.2799588805</v>
      </c>
      <c r="G24" s="584">
        <v>7094514.1250501955</v>
      </c>
      <c r="H24" s="584">
        <v>7244637.0354833771</v>
      </c>
      <c r="I24" s="584">
        <v>7310683.1457921723</v>
      </c>
      <c r="J24" s="584">
        <v>7376114.2362962086</v>
      </c>
      <c r="K24" s="584">
        <v>7478404.338747561</v>
      </c>
      <c r="L24" s="584">
        <v>7514618.0423877453</v>
      </c>
      <c r="M24" s="584">
        <v>7507703.7331629591</v>
      </c>
      <c r="N24" s="584">
        <v>7579249.9572821194</v>
      </c>
      <c r="O24" s="584">
        <v>7656895.3206174793</v>
      </c>
      <c r="P24" s="584">
        <v>7717257.246154096</v>
      </c>
      <c r="Q24" s="584">
        <v>7827147.5904230596</v>
      </c>
      <c r="R24" s="584">
        <v>7782219.4105844954</v>
      </c>
      <c r="S24" s="823"/>
      <c r="T24" s="582"/>
      <c r="U24" s="582"/>
    </row>
    <row r="25" spans="1:21" s="583" customFormat="1" ht="15" customHeight="1" thickBot="1">
      <c r="A25" s="595"/>
      <c r="B25" s="596" t="s">
        <v>785</v>
      </c>
      <c r="C25" s="598">
        <v>173270.45402715201</v>
      </c>
      <c r="D25" s="598">
        <v>156575.779463566</v>
      </c>
      <c r="E25" s="598">
        <v>154976.98575482098</v>
      </c>
      <c r="F25" s="598">
        <v>165548.029687523</v>
      </c>
      <c r="G25" s="598">
        <v>166603.05245478603</v>
      </c>
      <c r="H25" s="598">
        <v>163259.682260567</v>
      </c>
      <c r="I25" s="598">
        <v>170001.76183634001</v>
      </c>
      <c r="J25" s="598">
        <v>172338.99394236502</v>
      </c>
      <c r="K25" s="598">
        <v>169233.53879177201</v>
      </c>
      <c r="L25" s="598">
        <v>170895.08731691301</v>
      </c>
      <c r="M25" s="598">
        <v>169595.71407737202</v>
      </c>
      <c r="N25" s="598">
        <v>167192.26097059599</v>
      </c>
      <c r="O25" s="598">
        <v>168329.42353450001</v>
      </c>
      <c r="P25" s="598">
        <v>168962.762212017</v>
      </c>
      <c r="Q25" s="598">
        <v>162905.754544239</v>
      </c>
      <c r="R25" s="598">
        <v>169752.45823349198</v>
      </c>
      <c r="S25" s="599"/>
      <c r="T25" s="582"/>
      <c r="U25" s="582"/>
    </row>
    <row r="26" spans="1:21" ht="105" customHeight="1" thickBot="1">
      <c r="A26" s="1344" t="s">
        <v>799</v>
      </c>
      <c r="B26" s="1345"/>
      <c r="C26" s="1345"/>
      <c r="D26" s="1345"/>
      <c r="E26" s="1345"/>
      <c r="F26" s="1345"/>
      <c r="G26" s="1345"/>
      <c r="H26" s="1345"/>
      <c r="I26" s="1345"/>
      <c r="J26" s="1345"/>
      <c r="K26" s="1345"/>
      <c r="L26" s="1345"/>
      <c r="M26" s="1345"/>
      <c r="N26" s="1345"/>
      <c r="O26" s="1345"/>
      <c r="P26" s="1345"/>
      <c r="Q26" s="1345"/>
      <c r="R26" s="1345"/>
      <c r="S26" s="1346"/>
    </row>
    <row r="27" spans="1:21" ht="22.35" customHeight="1">
      <c r="A27" s="1231" t="s">
        <v>419</v>
      </c>
      <c r="B27" s="1607"/>
      <c r="C27" s="1208">
        <v>2021</v>
      </c>
      <c r="D27" s="1208">
        <v>2022</v>
      </c>
      <c r="E27" s="1353">
        <v>2023</v>
      </c>
      <c r="F27" s="1354">
        <v>2024</v>
      </c>
      <c r="G27" s="1354"/>
      <c r="H27" s="1354"/>
      <c r="I27" s="1354"/>
      <c r="J27" s="1354"/>
      <c r="K27" s="1354"/>
      <c r="L27" s="1354"/>
      <c r="M27" s="1354"/>
      <c r="N27" s="1354"/>
      <c r="O27" s="1354"/>
      <c r="P27" s="1354"/>
      <c r="Q27" s="1354"/>
      <c r="R27" s="1139">
        <v>2025</v>
      </c>
      <c r="S27" s="853"/>
    </row>
    <row r="28" spans="1:21" ht="22.35" customHeight="1">
      <c r="A28" s="1231"/>
      <c r="B28" s="1607"/>
      <c r="C28" s="1430"/>
      <c r="D28" s="1208"/>
      <c r="E28" s="1430"/>
      <c r="F28" s="796" t="s">
        <v>0</v>
      </c>
      <c r="G28" s="796" t="s">
        <v>1</v>
      </c>
      <c r="H28" s="796" t="s">
        <v>2</v>
      </c>
      <c r="I28" s="796" t="s">
        <v>3</v>
      </c>
      <c r="J28" s="796" t="s">
        <v>4</v>
      </c>
      <c r="K28" s="796" t="s">
        <v>5</v>
      </c>
      <c r="L28" s="796" t="s">
        <v>6</v>
      </c>
      <c r="M28" s="796" t="s">
        <v>267</v>
      </c>
      <c r="N28" s="796" t="s">
        <v>7</v>
      </c>
      <c r="O28" s="796" t="s">
        <v>13</v>
      </c>
      <c r="P28" s="796" t="s">
        <v>14</v>
      </c>
      <c r="Q28" s="796" t="s">
        <v>15</v>
      </c>
      <c r="R28" s="796" t="s">
        <v>0</v>
      </c>
      <c r="S28" s="799"/>
    </row>
    <row r="29" spans="1:21" ht="15" customHeight="1">
      <c r="A29" s="1358" t="s">
        <v>637</v>
      </c>
      <c r="B29" s="1641"/>
      <c r="C29" s="1649"/>
      <c r="D29" s="1649"/>
      <c r="E29" s="1649"/>
      <c r="F29" s="1649"/>
      <c r="G29" s="1649"/>
      <c r="H29" s="1649"/>
      <c r="I29" s="1649"/>
      <c r="J29" s="1649"/>
      <c r="K29" s="1649"/>
      <c r="L29" s="1649"/>
      <c r="M29" s="1649"/>
      <c r="N29" s="1649"/>
      <c r="O29" s="1649"/>
      <c r="P29" s="1649"/>
      <c r="Q29" s="1649"/>
      <c r="R29" s="1649"/>
      <c r="S29" s="818"/>
    </row>
    <row r="30" spans="1:21" ht="15" customHeight="1">
      <c r="A30" s="1358" t="s">
        <v>784</v>
      </c>
      <c r="B30" s="1641"/>
      <c r="C30" s="1649"/>
      <c r="D30" s="1649"/>
      <c r="E30" s="1649"/>
      <c r="F30" s="1649"/>
      <c r="G30" s="1649"/>
      <c r="H30" s="1649"/>
      <c r="I30" s="1649"/>
      <c r="J30" s="1649"/>
      <c r="K30" s="1649"/>
      <c r="L30" s="1649"/>
      <c r="M30" s="1649"/>
      <c r="N30" s="1649"/>
      <c r="O30" s="1649"/>
      <c r="P30" s="1649"/>
      <c r="Q30" s="1649"/>
      <c r="R30" s="1649"/>
      <c r="S30" s="818"/>
    </row>
    <row r="31" spans="1:21" ht="15" customHeight="1">
      <c r="A31" s="268" t="s">
        <v>18</v>
      </c>
      <c r="B31" s="1643" t="s">
        <v>590</v>
      </c>
      <c r="C31" s="1644">
        <v>281145.748308109</v>
      </c>
      <c r="D31" s="1644">
        <v>313815.29107160401</v>
      </c>
      <c r="E31" s="1644">
        <v>309136.47567363398</v>
      </c>
      <c r="F31" s="1644">
        <v>298595.088522851</v>
      </c>
      <c r="G31" s="1644">
        <v>300461.81782078999</v>
      </c>
      <c r="H31" s="1644">
        <v>272386.131291728</v>
      </c>
      <c r="I31" s="1644">
        <v>286495.91062696901</v>
      </c>
      <c r="J31" s="1644">
        <v>287944.58824532101</v>
      </c>
      <c r="K31" s="1644">
        <v>293032.51125673903</v>
      </c>
      <c r="L31" s="1644">
        <v>293041.026367863</v>
      </c>
      <c r="M31" s="1644">
        <v>294495.158513389</v>
      </c>
      <c r="N31" s="1644">
        <v>292033.81094443001</v>
      </c>
      <c r="O31" s="1644">
        <v>294516.41176652396</v>
      </c>
      <c r="P31" s="1644">
        <v>299772.58920868998</v>
      </c>
      <c r="Q31" s="1644">
        <v>305167.60675660998</v>
      </c>
      <c r="R31" s="1644">
        <v>297146.48641300504</v>
      </c>
      <c r="S31" s="819"/>
    </row>
    <row r="32" spans="1:21" ht="15" customHeight="1">
      <c r="A32" s="268"/>
      <c r="B32" s="1608" t="s">
        <v>785</v>
      </c>
      <c r="C32" s="1644">
        <v>11866.995381239001</v>
      </c>
      <c r="D32" s="1644">
        <v>10574.216018753999</v>
      </c>
      <c r="E32" s="1644">
        <v>9373.9901962820004</v>
      </c>
      <c r="F32" s="1644">
        <v>9901.6810199829997</v>
      </c>
      <c r="G32" s="1644">
        <v>9767.2535142460001</v>
      </c>
      <c r="H32" s="1644">
        <v>9682.1353204759998</v>
      </c>
      <c r="I32" s="1644">
        <v>12424.522474555</v>
      </c>
      <c r="J32" s="1644">
        <v>12816.922210113</v>
      </c>
      <c r="K32" s="1644">
        <v>12450.571232047001</v>
      </c>
      <c r="L32" s="1644">
        <v>11993.357646069</v>
      </c>
      <c r="M32" s="1644">
        <v>12060.731019430999</v>
      </c>
      <c r="N32" s="1644">
        <v>11892.983028825</v>
      </c>
      <c r="O32" s="1644">
        <v>11952.551952190999</v>
      </c>
      <c r="P32" s="1644">
        <v>11640.180073990001</v>
      </c>
      <c r="Q32" s="1644">
        <v>11534.467559189001</v>
      </c>
      <c r="R32" s="1644">
        <v>11827.692697398001</v>
      </c>
      <c r="S32" s="819"/>
    </row>
    <row r="33" spans="1:20" ht="15" customHeight="1">
      <c r="A33" s="268" t="s">
        <v>19</v>
      </c>
      <c r="B33" s="1643" t="s">
        <v>586</v>
      </c>
      <c r="C33" s="1644">
        <v>148707.556058769</v>
      </c>
      <c r="D33" s="1644">
        <v>154995.85466652599</v>
      </c>
      <c r="E33" s="1644">
        <v>147053.338901921</v>
      </c>
      <c r="F33" s="1644">
        <v>147786.43437029899</v>
      </c>
      <c r="G33" s="1644">
        <v>147289.40948823999</v>
      </c>
      <c r="H33" s="1644">
        <v>150134.39549264699</v>
      </c>
      <c r="I33" s="1644">
        <v>161412.59993772599</v>
      </c>
      <c r="J33" s="1644">
        <v>163308.13832137501</v>
      </c>
      <c r="K33" s="1644">
        <v>164439.39816564301</v>
      </c>
      <c r="L33" s="1644">
        <v>165376.61308149702</v>
      </c>
      <c r="M33" s="1644">
        <v>165238.65914869402</v>
      </c>
      <c r="N33" s="1644">
        <v>164641.135258575</v>
      </c>
      <c r="O33" s="1644">
        <v>166846.75484613399</v>
      </c>
      <c r="P33" s="1644">
        <v>166594.78028480202</v>
      </c>
      <c r="Q33" s="1644">
        <v>165797.958310749</v>
      </c>
      <c r="R33" s="1644">
        <v>170668.31562616897</v>
      </c>
      <c r="S33" s="819"/>
    </row>
    <row r="34" spans="1:20" ht="15" customHeight="1">
      <c r="A34" s="268"/>
      <c r="B34" s="1608" t="s">
        <v>785</v>
      </c>
      <c r="C34" s="1644">
        <v>4289.6921498519996</v>
      </c>
      <c r="D34" s="1644">
        <v>3563.8767365600002</v>
      </c>
      <c r="E34" s="1644">
        <v>2956.17577274</v>
      </c>
      <c r="F34" s="1644">
        <v>3185.0140873869996</v>
      </c>
      <c r="G34" s="1644">
        <v>3257.4284015879998</v>
      </c>
      <c r="H34" s="1644">
        <v>3252.5232044869999</v>
      </c>
      <c r="I34" s="1644">
        <v>4064.7349688700001</v>
      </c>
      <c r="J34" s="1644">
        <v>4183.9028335370003</v>
      </c>
      <c r="K34" s="1644">
        <v>4135.9708229959997</v>
      </c>
      <c r="L34" s="1644">
        <v>4087.9055177330001</v>
      </c>
      <c r="M34" s="1644">
        <v>4305.7954133829999</v>
      </c>
      <c r="N34" s="1644">
        <v>4263.0850992409996</v>
      </c>
      <c r="O34" s="1644">
        <v>4227.9680715559998</v>
      </c>
      <c r="P34" s="1644">
        <v>4165.8620492169994</v>
      </c>
      <c r="Q34" s="1644">
        <v>3816.5332281139999</v>
      </c>
      <c r="R34" s="1644">
        <v>4693.2647127649998</v>
      </c>
      <c r="S34" s="819"/>
    </row>
    <row r="35" spans="1:20" ht="15" customHeight="1">
      <c r="A35" s="268" t="s">
        <v>20</v>
      </c>
      <c r="B35" s="1608" t="s">
        <v>587</v>
      </c>
      <c r="C35" s="1644">
        <v>263878.53171266499</v>
      </c>
      <c r="D35" s="1644">
        <v>300222.412122946</v>
      </c>
      <c r="E35" s="1644">
        <v>295345.96645399299</v>
      </c>
      <c r="F35" s="1644">
        <v>296947.33364925697</v>
      </c>
      <c r="G35" s="1644">
        <v>299106.28503121797</v>
      </c>
      <c r="H35" s="1644">
        <v>292987.44290288701</v>
      </c>
      <c r="I35" s="1644">
        <v>305732.08836741699</v>
      </c>
      <c r="J35" s="1644">
        <v>308684.076392246</v>
      </c>
      <c r="K35" s="1644">
        <v>312360.63554133399</v>
      </c>
      <c r="L35" s="1644">
        <v>316046.32658579003</v>
      </c>
      <c r="M35" s="1644">
        <v>320848.262029565</v>
      </c>
      <c r="N35" s="1644">
        <v>322269.28187039698</v>
      </c>
      <c r="O35" s="1644">
        <v>327281.296620465</v>
      </c>
      <c r="P35" s="1644">
        <v>331013.880595667</v>
      </c>
      <c r="Q35" s="1644">
        <v>333580.13382049301</v>
      </c>
      <c r="R35" s="1644">
        <v>335292.94562557299</v>
      </c>
      <c r="S35" s="819"/>
    </row>
    <row r="36" spans="1:20" ht="15" customHeight="1">
      <c r="A36" s="268"/>
      <c r="B36" s="1608" t="s">
        <v>785</v>
      </c>
      <c r="C36" s="1644">
        <v>3111.2916671019998</v>
      </c>
      <c r="D36" s="1644">
        <v>5675.6945186440007</v>
      </c>
      <c r="E36" s="1644">
        <v>4099.6535347250001</v>
      </c>
      <c r="F36" s="1644">
        <v>4318.0824785049999</v>
      </c>
      <c r="G36" s="1644">
        <v>4572.8970338380004</v>
      </c>
      <c r="H36" s="1644">
        <v>4567.1192270239999</v>
      </c>
      <c r="I36" s="1644">
        <v>6322.1436273489999</v>
      </c>
      <c r="J36" s="1644">
        <v>6480.9935350939995</v>
      </c>
      <c r="K36" s="1644">
        <v>6387.8101329580004</v>
      </c>
      <c r="L36" s="1644">
        <v>6438.1729370940002</v>
      </c>
      <c r="M36" s="1644">
        <v>6464.8119429589997</v>
      </c>
      <c r="N36" s="1644">
        <v>6339.9497601889998</v>
      </c>
      <c r="O36" s="1644">
        <v>6383.0367930080001</v>
      </c>
      <c r="P36" s="1644">
        <v>6532.1781283309992</v>
      </c>
      <c r="Q36" s="1644">
        <v>6277.6382041779998</v>
      </c>
      <c r="R36" s="1644">
        <v>6587.9094513119999</v>
      </c>
      <c r="S36" s="819"/>
    </row>
    <row r="37" spans="1:20" s="585" customFormat="1" ht="15" customHeight="1">
      <c r="A37" s="1359" t="s">
        <v>786</v>
      </c>
      <c r="B37" s="1645"/>
      <c r="C37" s="581">
        <v>693731.83607954299</v>
      </c>
      <c r="D37" s="581">
        <v>769033.55786107597</v>
      </c>
      <c r="E37" s="581">
        <v>751535.78102954803</v>
      </c>
      <c r="F37" s="581">
        <v>743328.85654240695</v>
      </c>
      <c r="G37" s="581">
        <v>746857.51234024798</v>
      </c>
      <c r="H37" s="581">
        <v>715507.96968726197</v>
      </c>
      <c r="I37" s="581">
        <v>753640.59893211199</v>
      </c>
      <c r="J37" s="581">
        <v>759936.80295894202</v>
      </c>
      <c r="K37" s="581">
        <v>769832.54496371606</v>
      </c>
      <c r="L37" s="581">
        <v>774463.96603514999</v>
      </c>
      <c r="M37" s="581">
        <v>780582.07969164802</v>
      </c>
      <c r="N37" s="581">
        <v>778944.22807340208</v>
      </c>
      <c r="O37" s="581">
        <v>788644.46323312295</v>
      </c>
      <c r="P37" s="581">
        <v>797381.250089159</v>
      </c>
      <c r="Q37" s="581">
        <v>804545.69888785202</v>
      </c>
      <c r="R37" s="581">
        <v>803107.74766474706</v>
      </c>
      <c r="S37" s="591"/>
      <c r="T37" s="582"/>
    </row>
    <row r="38" spans="1:20" s="585" customFormat="1" ht="15" customHeight="1">
      <c r="A38" s="592"/>
      <c r="B38" s="1646" t="s">
        <v>785</v>
      </c>
      <c r="C38" s="581">
        <v>19267.979198192999</v>
      </c>
      <c r="D38" s="581">
        <v>19813.787273957998</v>
      </c>
      <c r="E38" s="581">
        <v>16429.819503747</v>
      </c>
      <c r="F38" s="581">
        <v>17404.777585874999</v>
      </c>
      <c r="G38" s="581">
        <v>17597.578949672003</v>
      </c>
      <c r="H38" s="581">
        <v>17501.777751987</v>
      </c>
      <c r="I38" s="581">
        <v>22811.401070774002</v>
      </c>
      <c r="J38" s="581">
        <v>23481.818578744002</v>
      </c>
      <c r="K38" s="581">
        <v>22974.352188001001</v>
      </c>
      <c r="L38" s="581">
        <v>22519.436100896</v>
      </c>
      <c r="M38" s="581">
        <v>22831.338375773001</v>
      </c>
      <c r="N38" s="581">
        <v>22496.017888254999</v>
      </c>
      <c r="O38" s="581">
        <v>22563.556816754997</v>
      </c>
      <c r="P38" s="581">
        <v>22338.220251537998</v>
      </c>
      <c r="Q38" s="581">
        <v>21628.638991480999</v>
      </c>
      <c r="R38" s="581">
        <v>23108.866861474999</v>
      </c>
      <c r="S38" s="591"/>
      <c r="T38" s="582"/>
    </row>
    <row r="39" spans="1:20" ht="15" customHeight="1">
      <c r="A39" s="269"/>
      <c r="B39" s="1643"/>
      <c r="C39" s="576"/>
      <c r="D39" s="576"/>
      <c r="E39" s="576"/>
      <c r="F39" s="576"/>
      <c r="G39" s="576"/>
      <c r="H39" s="576"/>
      <c r="I39" s="576"/>
      <c r="J39" s="576"/>
      <c r="K39" s="576"/>
      <c r="L39" s="576"/>
      <c r="M39" s="576"/>
      <c r="N39" s="576"/>
      <c r="O39" s="576"/>
      <c r="P39" s="576"/>
      <c r="Q39" s="576"/>
      <c r="R39" s="576"/>
      <c r="S39" s="593"/>
    </row>
    <row r="40" spans="1:20" ht="15" customHeight="1">
      <c r="A40" s="1358" t="s">
        <v>639</v>
      </c>
      <c r="B40" s="1641"/>
      <c r="C40" s="577"/>
      <c r="D40" s="577"/>
      <c r="E40" s="577"/>
      <c r="F40" s="577"/>
      <c r="G40" s="577"/>
      <c r="H40" s="577"/>
      <c r="I40" s="577"/>
      <c r="J40" s="577"/>
      <c r="K40" s="577"/>
      <c r="L40" s="577"/>
      <c r="M40" s="577"/>
      <c r="N40" s="577"/>
      <c r="O40" s="577"/>
      <c r="P40" s="577"/>
      <c r="Q40" s="577"/>
      <c r="R40" s="577"/>
      <c r="S40" s="594"/>
    </row>
    <row r="41" spans="1:20" ht="15" customHeight="1">
      <c r="A41" s="1358" t="s">
        <v>638</v>
      </c>
      <c r="B41" s="1641"/>
      <c r="C41" s="1647"/>
      <c r="D41" s="1647"/>
      <c r="E41" s="1647"/>
      <c r="F41" s="1647"/>
      <c r="G41" s="1647"/>
      <c r="H41" s="1647"/>
      <c r="I41" s="1647"/>
      <c r="J41" s="1647"/>
      <c r="K41" s="1647"/>
      <c r="L41" s="1647"/>
      <c r="M41" s="1647"/>
      <c r="N41" s="1647"/>
      <c r="O41" s="1647"/>
      <c r="P41" s="1647"/>
      <c r="Q41" s="1647"/>
      <c r="R41" s="1647"/>
      <c r="S41" s="820"/>
    </row>
    <row r="42" spans="1:20" ht="15" customHeight="1">
      <c r="A42" s="268" t="s">
        <v>18</v>
      </c>
      <c r="B42" s="1643" t="s">
        <v>640</v>
      </c>
      <c r="C42" s="1650">
        <v>21850.418384641998</v>
      </c>
      <c r="D42" s="1650">
        <v>12503.686955146999</v>
      </c>
      <c r="E42" s="1650">
        <v>12005.652856370001</v>
      </c>
      <c r="F42" s="1650">
        <v>11212.091805636001</v>
      </c>
      <c r="G42" s="1650">
        <v>11101.10011761</v>
      </c>
      <c r="H42" s="1650">
        <v>11852.673224339</v>
      </c>
      <c r="I42" s="1650">
        <v>12202.137988662</v>
      </c>
      <c r="J42" s="1650">
        <v>12458.318554543999</v>
      </c>
      <c r="K42" s="1650">
        <v>12537.69160437</v>
      </c>
      <c r="L42" s="1650">
        <v>12269.939986457</v>
      </c>
      <c r="M42" s="1650">
        <v>11933.088684115</v>
      </c>
      <c r="N42" s="1650">
        <v>10714.948973254999</v>
      </c>
      <c r="O42" s="1650">
        <v>10566.931854902001</v>
      </c>
      <c r="P42" s="1650">
        <v>10298.786288153</v>
      </c>
      <c r="Q42" s="1650">
        <v>10938.978606522</v>
      </c>
      <c r="R42" s="1650">
        <v>10553.827660479001</v>
      </c>
      <c r="S42" s="821"/>
    </row>
    <row r="43" spans="1:20" ht="15" customHeight="1">
      <c r="A43" s="268"/>
      <c r="B43" s="1608" t="s">
        <v>785</v>
      </c>
      <c r="C43" s="1650">
        <v>1693.404431421</v>
      </c>
      <c r="D43" s="1650">
        <v>340.99644299199997</v>
      </c>
      <c r="E43" s="1650">
        <v>188.32062209200001</v>
      </c>
      <c r="F43" s="1650">
        <v>190.07001412099999</v>
      </c>
      <c r="G43" s="1650">
        <v>189.422447331</v>
      </c>
      <c r="H43" s="1650">
        <v>189.941074238</v>
      </c>
      <c r="I43" s="1650">
        <v>193.33077083799998</v>
      </c>
      <c r="J43" s="1650">
        <v>268.61070984499997</v>
      </c>
      <c r="K43" s="1650">
        <v>258.30939859599999</v>
      </c>
      <c r="L43" s="1650">
        <v>256.66838429799998</v>
      </c>
      <c r="M43" s="1650">
        <v>249.052236591</v>
      </c>
      <c r="N43" s="1650">
        <v>238.07382276599998</v>
      </c>
      <c r="O43" s="1650">
        <v>242.76188596200001</v>
      </c>
      <c r="P43" s="1650">
        <v>244.041963444</v>
      </c>
      <c r="Q43" s="1650">
        <v>245.318584477</v>
      </c>
      <c r="R43" s="1650">
        <v>171.431224378</v>
      </c>
      <c r="S43" s="821"/>
    </row>
    <row r="44" spans="1:20" ht="15" customHeight="1">
      <c r="A44" s="268" t="s">
        <v>19</v>
      </c>
      <c r="B44" s="1643" t="s">
        <v>641</v>
      </c>
      <c r="C44" s="1650">
        <v>4268.2678553750002</v>
      </c>
      <c r="D44" s="1650">
        <v>3348.0994673810001</v>
      </c>
      <c r="E44" s="1650">
        <v>4031.5528794370002</v>
      </c>
      <c r="F44" s="1650">
        <v>4547.6301388709999</v>
      </c>
      <c r="G44" s="1650">
        <v>4860.3431464059995</v>
      </c>
      <c r="H44" s="1650">
        <v>4498.6932148449996</v>
      </c>
      <c r="I44" s="1650">
        <v>4407.8090089529996</v>
      </c>
      <c r="J44" s="1650">
        <v>3867.6974653289999</v>
      </c>
      <c r="K44" s="1650">
        <v>4156.1178515720003</v>
      </c>
      <c r="L44" s="1650">
        <v>4358.9200413010003</v>
      </c>
      <c r="M44" s="1650">
        <v>4161.5839365729998</v>
      </c>
      <c r="N44" s="1650">
        <v>3981.1659089279997</v>
      </c>
      <c r="O44" s="1650">
        <v>3979.473486418</v>
      </c>
      <c r="P44" s="1650">
        <v>4031.9826688409998</v>
      </c>
      <c r="Q44" s="1650">
        <v>4545.5995907940005</v>
      </c>
      <c r="R44" s="1650">
        <v>4286.7749337979994</v>
      </c>
      <c r="S44" s="821"/>
    </row>
    <row r="45" spans="1:20" ht="15" customHeight="1">
      <c r="A45" s="268"/>
      <c r="B45" s="1608" t="s">
        <v>785</v>
      </c>
      <c r="C45" s="1648">
        <v>39.245098882000001</v>
      </c>
      <c r="D45" s="1648">
        <v>18.909696279999999</v>
      </c>
      <c r="E45" s="1648">
        <v>75.480332513999997</v>
      </c>
      <c r="F45" s="1648">
        <v>67.530332514000008</v>
      </c>
      <c r="G45" s="1648">
        <v>67.530332514000008</v>
      </c>
      <c r="H45" s="1648">
        <v>67.530332514000008</v>
      </c>
      <c r="I45" s="1648">
        <v>67.530332514000008</v>
      </c>
      <c r="J45" s="1648">
        <v>67.510332513999998</v>
      </c>
      <c r="K45" s="1648">
        <v>96.717289792999992</v>
      </c>
      <c r="L45" s="1648">
        <v>97.224828799999997</v>
      </c>
      <c r="M45" s="1648">
        <v>65.904073229999995</v>
      </c>
      <c r="N45" s="1648">
        <v>67.559412597000005</v>
      </c>
      <c r="O45" s="1648">
        <v>84.640334222000007</v>
      </c>
      <c r="P45" s="1648">
        <v>79.223127454999997</v>
      </c>
      <c r="Q45" s="1648">
        <v>76.281568897</v>
      </c>
      <c r="R45" s="1648">
        <v>80.715031809999999</v>
      </c>
      <c r="S45" s="824"/>
    </row>
    <row r="46" spans="1:20" ht="15" customHeight="1">
      <c r="A46" s="268" t="s">
        <v>20</v>
      </c>
      <c r="B46" s="1643" t="s">
        <v>642</v>
      </c>
      <c r="C46" s="579">
        <v>667613.14983952604</v>
      </c>
      <c r="D46" s="579">
        <v>753181.77143854799</v>
      </c>
      <c r="E46" s="579">
        <v>735498.57529374096</v>
      </c>
      <c r="F46" s="579">
        <v>727569.13459789997</v>
      </c>
      <c r="G46" s="579">
        <v>730896.06907623203</v>
      </c>
      <c r="H46" s="579">
        <v>699156.60324807791</v>
      </c>
      <c r="I46" s="579">
        <v>737030.65193449694</v>
      </c>
      <c r="J46" s="579">
        <v>743610.78693906905</v>
      </c>
      <c r="K46" s="579">
        <v>753138.73550777405</v>
      </c>
      <c r="L46" s="579">
        <v>757835.10600739194</v>
      </c>
      <c r="M46" s="579">
        <v>764487.40707096003</v>
      </c>
      <c r="N46" s="579">
        <v>764248.11319121893</v>
      </c>
      <c r="O46" s="579">
        <v>774098.0578918031</v>
      </c>
      <c r="P46" s="579">
        <v>783050.48113216506</v>
      </c>
      <c r="Q46" s="579">
        <v>789061.12069053599</v>
      </c>
      <c r="R46" s="579">
        <v>788267.14507047005</v>
      </c>
      <c r="S46" s="822"/>
    </row>
    <row r="47" spans="1:20" ht="15" customHeight="1">
      <c r="A47" s="269"/>
      <c r="B47" s="1608" t="s">
        <v>785</v>
      </c>
      <c r="C47" s="579">
        <v>17535.329667890001</v>
      </c>
      <c r="D47" s="579">
        <v>19453.881134685998</v>
      </c>
      <c r="E47" s="579">
        <v>16166.018549140999</v>
      </c>
      <c r="F47" s="579">
        <v>17147.177239240002</v>
      </c>
      <c r="G47" s="579">
        <v>17340.626169826999</v>
      </c>
      <c r="H47" s="579">
        <v>17244.306345235</v>
      </c>
      <c r="I47" s="579">
        <v>22550.539967422003</v>
      </c>
      <c r="J47" s="579">
        <v>23145.697536385</v>
      </c>
      <c r="K47" s="579">
        <v>22619.325499611998</v>
      </c>
      <c r="L47" s="579">
        <v>22165.542887798001</v>
      </c>
      <c r="M47" s="579">
        <v>22516.382065951999</v>
      </c>
      <c r="N47" s="579">
        <v>22190.384652892</v>
      </c>
      <c r="O47" s="579">
        <v>22236.154596570999</v>
      </c>
      <c r="P47" s="579">
        <v>22014.955160638998</v>
      </c>
      <c r="Q47" s="579">
        <v>21307.038838106997</v>
      </c>
      <c r="R47" s="579">
        <v>22856.720605286999</v>
      </c>
      <c r="S47" s="822"/>
    </row>
    <row r="48" spans="1:20" s="585" customFormat="1" ht="15" customHeight="1">
      <c r="A48" s="1359" t="s">
        <v>786</v>
      </c>
      <c r="B48" s="1645"/>
      <c r="C48" s="584">
        <v>693731.83607954299</v>
      </c>
      <c r="D48" s="584">
        <v>769033.55786107597</v>
      </c>
      <c r="E48" s="584">
        <v>751535.78102954791</v>
      </c>
      <c r="F48" s="584">
        <v>743328.85654240695</v>
      </c>
      <c r="G48" s="584">
        <v>746857.51234024798</v>
      </c>
      <c r="H48" s="584">
        <v>715507.96968726185</v>
      </c>
      <c r="I48" s="584">
        <v>753640.59893211199</v>
      </c>
      <c r="J48" s="584">
        <v>759936.80295894202</v>
      </c>
      <c r="K48" s="584">
        <v>769832.54496371606</v>
      </c>
      <c r="L48" s="584">
        <v>774463.96603514999</v>
      </c>
      <c r="M48" s="584">
        <v>780582.07969164802</v>
      </c>
      <c r="N48" s="584">
        <v>778944.22807340196</v>
      </c>
      <c r="O48" s="584">
        <v>788644.46323312307</v>
      </c>
      <c r="P48" s="584">
        <v>797381.25008915912</v>
      </c>
      <c r="Q48" s="584">
        <v>804545.69888785202</v>
      </c>
      <c r="R48" s="584">
        <v>803107.74766474706</v>
      </c>
      <c r="S48" s="823"/>
    </row>
    <row r="49" spans="1:19" s="585" customFormat="1" ht="16.350000000000001" customHeight="1" thickBot="1">
      <c r="A49" s="595"/>
      <c r="B49" s="596" t="s">
        <v>785</v>
      </c>
      <c r="C49" s="598">
        <v>19267.979198192999</v>
      </c>
      <c r="D49" s="598">
        <v>19813.787273957998</v>
      </c>
      <c r="E49" s="598">
        <v>16429.819503747</v>
      </c>
      <c r="F49" s="598">
        <v>17404.777585875003</v>
      </c>
      <c r="G49" s="598">
        <v>17597.578949671999</v>
      </c>
      <c r="H49" s="598">
        <v>17501.777751987</v>
      </c>
      <c r="I49" s="598">
        <v>22811.401070774002</v>
      </c>
      <c r="J49" s="598">
        <v>23481.818578743998</v>
      </c>
      <c r="K49" s="598">
        <v>22974.352188000998</v>
      </c>
      <c r="L49" s="598">
        <v>22519.436100896</v>
      </c>
      <c r="M49" s="598">
        <v>22831.338375772997</v>
      </c>
      <c r="N49" s="598">
        <v>22496.017888254999</v>
      </c>
      <c r="O49" s="598">
        <v>22563.556816755001</v>
      </c>
      <c r="P49" s="598">
        <v>22338.220251537998</v>
      </c>
      <c r="Q49" s="598">
        <v>21628.638991480999</v>
      </c>
      <c r="R49" s="598">
        <v>23108.866861474999</v>
      </c>
      <c r="S49" s="599"/>
    </row>
    <row r="50" spans="1:19" ht="105" customHeight="1" thickBot="1">
      <c r="A50" s="1344" t="s">
        <v>800</v>
      </c>
      <c r="B50" s="1345"/>
      <c r="C50" s="1345"/>
      <c r="D50" s="1345"/>
      <c r="E50" s="1345"/>
      <c r="F50" s="1345"/>
      <c r="G50" s="1345"/>
      <c r="H50" s="1345"/>
      <c r="I50" s="1345"/>
      <c r="J50" s="1345"/>
      <c r="K50" s="1345"/>
      <c r="L50" s="1345"/>
      <c r="M50" s="1345"/>
      <c r="N50" s="1345"/>
      <c r="O50" s="1345"/>
      <c r="P50" s="1345"/>
      <c r="Q50" s="1345"/>
      <c r="R50" s="1345"/>
      <c r="S50" s="1346"/>
    </row>
    <row r="51" spans="1:19" ht="22.35" customHeight="1">
      <c r="A51" s="1231" t="s">
        <v>419</v>
      </c>
      <c r="B51" s="1607"/>
      <c r="C51" s="1208">
        <v>2021</v>
      </c>
      <c r="D51" s="1208">
        <v>2022</v>
      </c>
      <c r="E51" s="1353">
        <v>2023</v>
      </c>
      <c r="F51" s="1354">
        <v>2024</v>
      </c>
      <c r="G51" s="1354"/>
      <c r="H51" s="1354"/>
      <c r="I51" s="1354"/>
      <c r="J51" s="1354"/>
      <c r="K51" s="1354"/>
      <c r="L51" s="1354"/>
      <c r="M51" s="1354"/>
      <c r="N51" s="1354"/>
      <c r="O51" s="1354"/>
      <c r="P51" s="1354"/>
      <c r="Q51" s="1354"/>
      <c r="R51" s="1139">
        <v>2025</v>
      </c>
      <c r="S51" s="853"/>
    </row>
    <row r="52" spans="1:19" ht="22.35" customHeight="1">
      <c r="A52" s="1231"/>
      <c r="B52" s="1607"/>
      <c r="C52" s="1430"/>
      <c r="D52" s="1208"/>
      <c r="E52" s="1430"/>
      <c r="F52" s="796" t="s">
        <v>0</v>
      </c>
      <c r="G52" s="796" t="s">
        <v>1</v>
      </c>
      <c r="H52" s="796" t="s">
        <v>2</v>
      </c>
      <c r="I52" s="796" t="s">
        <v>3</v>
      </c>
      <c r="J52" s="796" t="s">
        <v>4</v>
      </c>
      <c r="K52" s="796" t="s">
        <v>5</v>
      </c>
      <c r="L52" s="796" t="s">
        <v>6</v>
      </c>
      <c r="M52" s="796" t="s">
        <v>267</v>
      </c>
      <c r="N52" s="796" t="s">
        <v>7</v>
      </c>
      <c r="O52" s="796" t="s">
        <v>13</v>
      </c>
      <c r="P52" s="796" t="s">
        <v>14</v>
      </c>
      <c r="Q52" s="796" t="s">
        <v>15</v>
      </c>
      <c r="R52" s="796" t="s">
        <v>0</v>
      </c>
      <c r="S52" s="799"/>
    </row>
    <row r="53" spans="1:19" ht="15" customHeight="1">
      <c r="A53" s="1358" t="s">
        <v>637</v>
      </c>
      <c r="B53" s="1641"/>
      <c r="C53" s="1649"/>
      <c r="D53" s="1649"/>
      <c r="E53" s="1649"/>
      <c r="F53" s="1649"/>
      <c r="G53" s="1649"/>
      <c r="H53" s="1649"/>
      <c r="I53" s="1649"/>
      <c r="J53" s="1649"/>
      <c r="K53" s="1649"/>
      <c r="L53" s="1649"/>
      <c r="M53" s="1649"/>
      <c r="N53" s="1649"/>
      <c r="O53" s="1649"/>
      <c r="P53" s="1649"/>
      <c r="Q53" s="1649"/>
      <c r="R53" s="1649"/>
      <c r="S53" s="818"/>
    </row>
    <row r="54" spans="1:19" ht="15" customHeight="1">
      <c r="A54" s="1358" t="s">
        <v>784</v>
      </c>
      <c r="B54" s="1641"/>
      <c r="C54" s="1649"/>
      <c r="D54" s="1649"/>
      <c r="E54" s="1649"/>
      <c r="F54" s="1649"/>
      <c r="G54" s="1649"/>
      <c r="H54" s="1649"/>
      <c r="I54" s="1649"/>
      <c r="J54" s="1649"/>
      <c r="K54" s="1649"/>
      <c r="L54" s="1649"/>
      <c r="M54" s="1649"/>
      <c r="N54" s="1649"/>
      <c r="O54" s="1649"/>
      <c r="P54" s="1649"/>
      <c r="Q54" s="1649"/>
      <c r="R54" s="1649"/>
      <c r="S54" s="818"/>
    </row>
    <row r="55" spans="1:19" ht="15" customHeight="1">
      <c r="A55" s="268" t="s">
        <v>18</v>
      </c>
      <c r="B55" s="1643" t="s">
        <v>590</v>
      </c>
      <c r="C55" s="1644">
        <v>334487.65683011501</v>
      </c>
      <c r="D55" s="1644">
        <v>362071.62479800399</v>
      </c>
      <c r="E55" s="1644">
        <v>430075.54708264204</v>
      </c>
      <c r="F55" s="1644">
        <v>422341.36206162302</v>
      </c>
      <c r="G55" s="1644">
        <v>426869.17005592299</v>
      </c>
      <c r="H55" s="1644">
        <v>482512.56699300301</v>
      </c>
      <c r="I55" s="1644">
        <v>464811.32591110497</v>
      </c>
      <c r="J55" s="1644">
        <v>464130.86517820205</v>
      </c>
      <c r="K55" s="1644">
        <v>478638.82273625</v>
      </c>
      <c r="L55" s="1644">
        <v>475905.56785151403</v>
      </c>
      <c r="M55" s="1644">
        <v>465286.015248115</v>
      </c>
      <c r="N55" s="1644">
        <v>462653.33718771103</v>
      </c>
      <c r="O55" s="1644">
        <v>465737.22587924497</v>
      </c>
      <c r="P55" s="1644">
        <v>467093.65882165503</v>
      </c>
      <c r="Q55" s="1644">
        <v>475243.338251226</v>
      </c>
      <c r="R55" s="1644">
        <v>449816.4689871</v>
      </c>
      <c r="S55" s="819"/>
    </row>
    <row r="56" spans="1:19" ht="15" customHeight="1">
      <c r="A56" s="268"/>
      <c r="B56" s="1608" t="s">
        <v>785</v>
      </c>
      <c r="C56" s="1644">
        <v>13087.571302909</v>
      </c>
      <c r="D56" s="1644">
        <v>9661.2456777169991</v>
      </c>
      <c r="E56" s="1644">
        <v>13481.639608304</v>
      </c>
      <c r="F56" s="1644">
        <v>14104.812822554</v>
      </c>
      <c r="G56" s="1644">
        <v>14012.601273352</v>
      </c>
      <c r="H56" s="1644">
        <v>14941.413758491</v>
      </c>
      <c r="I56" s="1644">
        <v>13911.042449823</v>
      </c>
      <c r="J56" s="1644">
        <v>14492.853865604</v>
      </c>
      <c r="K56" s="1644">
        <v>14027.721712930001</v>
      </c>
      <c r="L56" s="1644">
        <v>14579.729843409999</v>
      </c>
      <c r="M56" s="1644">
        <v>14523.721881795</v>
      </c>
      <c r="N56" s="1644">
        <v>14040.404716311999</v>
      </c>
      <c r="O56" s="1644">
        <v>14389.227194767</v>
      </c>
      <c r="P56" s="1644">
        <v>14744.663959235</v>
      </c>
      <c r="Q56" s="1644">
        <v>14689.000651181999</v>
      </c>
      <c r="R56" s="1644">
        <v>13240.911169479999</v>
      </c>
      <c r="S56" s="819"/>
    </row>
    <row r="57" spans="1:19" ht="15" customHeight="1">
      <c r="A57" s="268" t="s">
        <v>19</v>
      </c>
      <c r="B57" s="1643" t="s">
        <v>586</v>
      </c>
      <c r="C57" s="1644">
        <v>116822.06536209</v>
      </c>
      <c r="D57" s="1644">
        <v>141026.33366936797</v>
      </c>
      <c r="E57" s="1644">
        <v>167752.24288276798</v>
      </c>
      <c r="F57" s="1644">
        <v>164707.690419625</v>
      </c>
      <c r="G57" s="1644">
        <v>164419.90251808599</v>
      </c>
      <c r="H57" s="1644">
        <v>166751.443317945</v>
      </c>
      <c r="I57" s="1644">
        <v>155404.12154350901</v>
      </c>
      <c r="J57" s="1644">
        <v>157461.44851867299</v>
      </c>
      <c r="K57" s="1644">
        <v>157345.40456779799</v>
      </c>
      <c r="L57" s="1644">
        <v>158060.916945807</v>
      </c>
      <c r="M57" s="1644">
        <v>154005.93175816399</v>
      </c>
      <c r="N57" s="1644">
        <v>148340.95135107299</v>
      </c>
      <c r="O57" s="1644">
        <v>148115.917870067</v>
      </c>
      <c r="P57" s="1644">
        <v>151177.90788447799</v>
      </c>
      <c r="Q57" s="1644">
        <v>158312.88801015599</v>
      </c>
      <c r="R57" s="1644">
        <v>151414.58588557001</v>
      </c>
      <c r="S57" s="819"/>
    </row>
    <row r="58" spans="1:19" ht="15" customHeight="1">
      <c r="A58" s="268"/>
      <c r="B58" s="1608" t="s">
        <v>785</v>
      </c>
      <c r="C58" s="1644">
        <v>3208.8803494049998</v>
      </c>
      <c r="D58" s="1644">
        <v>2418.2205210500001</v>
      </c>
      <c r="E58" s="1644">
        <v>2875.8122914609999</v>
      </c>
      <c r="F58" s="1644">
        <v>3298.7913493299998</v>
      </c>
      <c r="G58" s="1644">
        <v>3300.5620722919998</v>
      </c>
      <c r="H58" s="1644">
        <v>2986.4662924700001</v>
      </c>
      <c r="I58" s="1644">
        <v>2091.49213147</v>
      </c>
      <c r="J58" s="1644">
        <v>2060.0653618440001</v>
      </c>
      <c r="K58" s="1644">
        <v>1978.1091763330001</v>
      </c>
      <c r="L58" s="1644">
        <v>2000.848542596</v>
      </c>
      <c r="M58" s="1644">
        <v>2091.185421009</v>
      </c>
      <c r="N58" s="1644">
        <v>2219.9313728400002</v>
      </c>
      <c r="O58" s="1644">
        <v>2214.0214208880002</v>
      </c>
      <c r="P58" s="1644">
        <v>2238.031863829</v>
      </c>
      <c r="Q58" s="1644">
        <v>2225.1883618739998</v>
      </c>
      <c r="R58" s="1644">
        <v>1993.578059141</v>
      </c>
      <c r="S58" s="819"/>
    </row>
    <row r="59" spans="1:19" ht="15" customHeight="1">
      <c r="A59" s="268" t="s">
        <v>20</v>
      </c>
      <c r="B59" s="1608" t="s">
        <v>587</v>
      </c>
      <c r="C59" s="1644">
        <v>193689.75509541199</v>
      </c>
      <c r="D59" s="1644">
        <v>200668.38445171402</v>
      </c>
      <c r="E59" s="1644">
        <v>236964.003925798</v>
      </c>
      <c r="F59" s="1644">
        <v>237694.856193243</v>
      </c>
      <c r="G59" s="1644">
        <v>239553.90953026799</v>
      </c>
      <c r="H59" s="1644">
        <v>250921.443462353</v>
      </c>
      <c r="I59" s="1644">
        <v>239828.15196217201</v>
      </c>
      <c r="J59" s="1644">
        <v>242196.91854097901</v>
      </c>
      <c r="K59" s="1644">
        <v>244351.92972473201</v>
      </c>
      <c r="L59" s="1644">
        <v>246649.48314914099</v>
      </c>
      <c r="M59" s="1644">
        <v>249206.23245177101</v>
      </c>
      <c r="N59" s="1644">
        <v>253325.45626196801</v>
      </c>
      <c r="O59" s="1644">
        <v>254849.203480183</v>
      </c>
      <c r="P59" s="1644">
        <v>256005.09744497499</v>
      </c>
      <c r="Q59" s="1644">
        <v>257030.797671229</v>
      </c>
      <c r="R59" s="1644">
        <v>173007.464441255</v>
      </c>
      <c r="S59" s="819"/>
    </row>
    <row r="60" spans="1:19" ht="15" customHeight="1">
      <c r="A60" s="268"/>
      <c r="B60" s="1608" t="s">
        <v>785</v>
      </c>
      <c r="C60" s="1644">
        <v>4537.185135101</v>
      </c>
      <c r="D60" s="1644">
        <v>2305.2643144189997</v>
      </c>
      <c r="E60" s="1644">
        <v>4495.6854507150001</v>
      </c>
      <c r="F60" s="1644">
        <v>4681.1627976979998</v>
      </c>
      <c r="G60" s="1644">
        <v>4787.5668115090002</v>
      </c>
      <c r="H60" s="1644">
        <v>4708.729528326</v>
      </c>
      <c r="I60" s="1644">
        <v>3100.0136045160002</v>
      </c>
      <c r="J60" s="1644">
        <v>3237.9210778749998</v>
      </c>
      <c r="K60" s="1644">
        <v>2975.116014573</v>
      </c>
      <c r="L60" s="1644">
        <v>3001.0361482409999</v>
      </c>
      <c r="M60" s="1644">
        <v>2935.920552732</v>
      </c>
      <c r="N60" s="1644">
        <v>2988.0226041859996</v>
      </c>
      <c r="O60" s="1644">
        <v>2956.330865252</v>
      </c>
      <c r="P60" s="1644">
        <v>2915.3937792929996</v>
      </c>
      <c r="Q60" s="1644">
        <v>2875.9869523760003</v>
      </c>
      <c r="R60" s="1644">
        <v>2517.8178875080002</v>
      </c>
      <c r="S60" s="819"/>
    </row>
    <row r="61" spans="1:19" s="585" customFormat="1" ht="15" customHeight="1">
      <c r="A61" s="1359" t="s">
        <v>786</v>
      </c>
      <c r="B61" s="1645"/>
      <c r="C61" s="581">
        <v>644999.47728761705</v>
      </c>
      <c r="D61" s="581">
        <v>703766.34291908599</v>
      </c>
      <c r="E61" s="581">
        <v>834791.79389120801</v>
      </c>
      <c r="F61" s="581">
        <v>824743.9086744911</v>
      </c>
      <c r="G61" s="581">
        <v>830842.98210427701</v>
      </c>
      <c r="H61" s="581">
        <v>900185.45377330098</v>
      </c>
      <c r="I61" s="581">
        <v>860043.59941678599</v>
      </c>
      <c r="J61" s="581">
        <v>863789.23223785404</v>
      </c>
      <c r="K61" s="581">
        <v>880336.15702878009</v>
      </c>
      <c r="L61" s="581">
        <v>880615.96794646198</v>
      </c>
      <c r="M61" s="581">
        <v>868498.17945805006</v>
      </c>
      <c r="N61" s="581">
        <v>864319.74480075203</v>
      </c>
      <c r="O61" s="581">
        <v>868702.34722949506</v>
      </c>
      <c r="P61" s="581">
        <v>874276.66415110813</v>
      </c>
      <c r="Q61" s="581">
        <v>890587.02393261099</v>
      </c>
      <c r="R61" s="581">
        <v>774238.51931392495</v>
      </c>
      <c r="S61" s="591"/>
    </row>
    <row r="62" spans="1:19" s="585" customFormat="1" ht="15" customHeight="1">
      <c r="A62" s="592"/>
      <c r="B62" s="1646" t="s">
        <v>785</v>
      </c>
      <c r="C62" s="581">
        <v>20833.636787415002</v>
      </c>
      <c r="D62" s="581">
        <v>14384.730513185998</v>
      </c>
      <c r="E62" s="581">
        <v>20853.137350479999</v>
      </c>
      <c r="F62" s="581">
        <v>22084.766969582</v>
      </c>
      <c r="G62" s="581">
        <v>22100.730157153001</v>
      </c>
      <c r="H62" s="581">
        <v>22636.609579287</v>
      </c>
      <c r="I62" s="581">
        <v>19102.548185809002</v>
      </c>
      <c r="J62" s="581">
        <v>19790.840305322999</v>
      </c>
      <c r="K62" s="581">
        <v>18980.946903836</v>
      </c>
      <c r="L62" s="581">
        <v>19581.614534247001</v>
      </c>
      <c r="M62" s="581">
        <v>19550.827855536001</v>
      </c>
      <c r="N62" s="581">
        <v>19248.358693337999</v>
      </c>
      <c r="O62" s="581">
        <v>19559.579480906999</v>
      </c>
      <c r="P62" s="581">
        <v>19898.089602357002</v>
      </c>
      <c r="Q62" s="581">
        <v>19790.175965431998</v>
      </c>
      <c r="R62" s="581">
        <v>17752.307116128999</v>
      </c>
      <c r="S62" s="591"/>
    </row>
    <row r="63" spans="1:19" ht="15" customHeight="1">
      <c r="A63" s="269"/>
      <c r="B63" s="1643"/>
      <c r="C63" s="576"/>
      <c r="D63" s="576"/>
      <c r="E63" s="576"/>
      <c r="F63" s="576"/>
      <c r="G63" s="576"/>
      <c r="H63" s="576"/>
      <c r="I63" s="576"/>
      <c r="J63" s="576"/>
      <c r="K63" s="576"/>
      <c r="L63" s="576"/>
      <c r="M63" s="576"/>
      <c r="N63" s="576"/>
      <c r="O63" s="576"/>
      <c r="P63" s="576"/>
      <c r="Q63" s="576"/>
      <c r="R63" s="576"/>
      <c r="S63" s="593"/>
    </row>
    <row r="64" spans="1:19" ht="15" customHeight="1">
      <c r="A64" s="1358" t="s">
        <v>639</v>
      </c>
      <c r="B64" s="1641"/>
      <c r="C64" s="577"/>
      <c r="D64" s="577"/>
      <c r="E64" s="577"/>
      <c r="F64" s="577"/>
      <c r="G64" s="577"/>
      <c r="H64" s="577"/>
      <c r="I64" s="577"/>
      <c r="J64" s="577"/>
      <c r="K64" s="577"/>
      <c r="L64" s="577"/>
      <c r="M64" s="577"/>
      <c r="N64" s="577"/>
      <c r="O64" s="577"/>
      <c r="P64" s="577"/>
      <c r="Q64" s="577"/>
      <c r="R64" s="577"/>
      <c r="S64" s="594"/>
    </row>
    <row r="65" spans="1:19" ht="15" customHeight="1">
      <c r="A65" s="1358" t="s">
        <v>638</v>
      </c>
      <c r="B65" s="1641"/>
      <c r="C65" s="1647"/>
      <c r="D65" s="1647"/>
      <c r="E65" s="1647"/>
      <c r="F65" s="1647"/>
      <c r="G65" s="1647"/>
      <c r="H65" s="1647"/>
      <c r="I65" s="1647"/>
      <c r="J65" s="1647"/>
      <c r="K65" s="1647"/>
      <c r="L65" s="1647"/>
      <c r="M65" s="1647"/>
      <c r="N65" s="1647"/>
      <c r="O65" s="1647"/>
      <c r="P65" s="1647"/>
      <c r="Q65" s="1647"/>
      <c r="R65" s="1647"/>
      <c r="S65" s="820"/>
    </row>
    <row r="66" spans="1:19" ht="15" customHeight="1">
      <c r="A66" s="268" t="s">
        <v>18</v>
      </c>
      <c r="B66" s="1643" t="s">
        <v>640</v>
      </c>
      <c r="C66" s="1650">
        <v>36130.997668356998</v>
      </c>
      <c r="D66" s="1650">
        <v>30725.634078666</v>
      </c>
      <c r="E66" s="1650">
        <v>31335.649462916001</v>
      </c>
      <c r="F66" s="1650">
        <v>32821.511907822998</v>
      </c>
      <c r="G66" s="1650">
        <v>33212.420534564</v>
      </c>
      <c r="H66" s="1650">
        <v>34717.862906734001</v>
      </c>
      <c r="I66" s="1650">
        <v>38274.448808731002</v>
      </c>
      <c r="J66" s="1650">
        <v>36954.153192723003</v>
      </c>
      <c r="K66" s="1650">
        <v>38173.520376533001</v>
      </c>
      <c r="L66" s="1650">
        <v>39008.341010534998</v>
      </c>
      <c r="M66" s="1650">
        <v>37245.070889330003</v>
      </c>
      <c r="N66" s="1650">
        <v>31038.142472591</v>
      </c>
      <c r="O66" s="1650">
        <v>32601.114351338001</v>
      </c>
      <c r="P66" s="1650">
        <v>34649.462046818</v>
      </c>
      <c r="Q66" s="1650">
        <v>37467.085483002003</v>
      </c>
      <c r="R66" s="1650">
        <v>37969.674849201001</v>
      </c>
      <c r="S66" s="821"/>
    </row>
    <row r="67" spans="1:19" ht="15" customHeight="1">
      <c r="A67" s="268"/>
      <c r="B67" s="1608" t="s">
        <v>785</v>
      </c>
      <c r="C67" s="1650">
        <v>1791.6142938180001</v>
      </c>
      <c r="D67" s="1650">
        <v>2028.323723767</v>
      </c>
      <c r="E67" s="1650">
        <v>775.17401354499998</v>
      </c>
      <c r="F67" s="1650">
        <v>789.34039333299995</v>
      </c>
      <c r="G67" s="1650">
        <v>788.20098544799998</v>
      </c>
      <c r="H67" s="1650">
        <v>1526.4800501079999</v>
      </c>
      <c r="I67" s="1650">
        <v>1352.0060642660001</v>
      </c>
      <c r="J67" s="1650">
        <v>1362.979107311</v>
      </c>
      <c r="K67" s="1650">
        <v>1367.81937014</v>
      </c>
      <c r="L67" s="1650">
        <v>1362.6611266499999</v>
      </c>
      <c r="M67" s="1650">
        <v>1297.9845532070001</v>
      </c>
      <c r="N67" s="1650">
        <v>652.80648860099996</v>
      </c>
      <c r="O67" s="1650">
        <v>627.83364431899997</v>
      </c>
      <c r="P67" s="1650">
        <v>1398.9754336149999</v>
      </c>
      <c r="Q67" s="1650">
        <v>1408.567159551</v>
      </c>
      <c r="R67" s="1650">
        <v>1404.3012786260001</v>
      </c>
      <c r="S67" s="821"/>
    </row>
    <row r="68" spans="1:19" ht="15" customHeight="1">
      <c r="A68" s="268" t="s">
        <v>19</v>
      </c>
      <c r="B68" s="1643" t="s">
        <v>641</v>
      </c>
      <c r="C68" s="1650">
        <v>4135.0714952239996</v>
      </c>
      <c r="D68" s="1650">
        <v>6654.7829953290002</v>
      </c>
      <c r="E68" s="1650">
        <v>4709.4470174349999</v>
      </c>
      <c r="F68" s="1650">
        <v>6603.1677664090003</v>
      </c>
      <c r="G68" s="1650">
        <v>5327.0635545240002</v>
      </c>
      <c r="H68" s="1650">
        <v>6637.8084736119999</v>
      </c>
      <c r="I68" s="1650">
        <v>7304.8488180750001</v>
      </c>
      <c r="J68" s="1650">
        <v>6424.9048831290002</v>
      </c>
      <c r="K68" s="1650">
        <v>6608.0033888440003</v>
      </c>
      <c r="L68" s="1650">
        <v>5707.3080643220001</v>
      </c>
      <c r="M68" s="1650">
        <v>6248.7332553570004</v>
      </c>
      <c r="N68" s="1650">
        <v>5829.2280538360001</v>
      </c>
      <c r="O68" s="1650">
        <v>6221.1624481380004</v>
      </c>
      <c r="P68" s="1650">
        <v>6383.5949857120004</v>
      </c>
      <c r="Q68" s="1650">
        <v>5988.5258091220003</v>
      </c>
      <c r="R68" s="1650">
        <v>6343.1105368299995</v>
      </c>
      <c r="S68" s="821"/>
    </row>
    <row r="69" spans="1:19" ht="15" customHeight="1">
      <c r="A69" s="268"/>
      <c r="B69" s="1608" t="s">
        <v>785</v>
      </c>
      <c r="C69" s="1648">
        <v>299.74067153200002</v>
      </c>
      <c r="D69" s="1648">
        <v>434.21246677400001</v>
      </c>
      <c r="E69" s="1648">
        <v>318.58382204700001</v>
      </c>
      <c r="F69" s="1648">
        <v>320.34061309499998</v>
      </c>
      <c r="G69" s="1648">
        <v>320.13104429499998</v>
      </c>
      <c r="H69" s="1648">
        <v>320.66043296399999</v>
      </c>
      <c r="I69" s="1648">
        <v>322.53041380799999</v>
      </c>
      <c r="J69" s="1648">
        <v>322.51832099199999</v>
      </c>
      <c r="K69" s="1648">
        <v>323.10901693800002</v>
      </c>
      <c r="L69" s="1648">
        <v>439.889515394</v>
      </c>
      <c r="M69" s="1648">
        <v>318.90381817100001</v>
      </c>
      <c r="N69" s="1648">
        <v>409.52707045599999</v>
      </c>
      <c r="O69" s="1648">
        <v>413.57289837100001</v>
      </c>
      <c r="P69" s="1648">
        <v>414.66342359999999</v>
      </c>
      <c r="Q69" s="1648">
        <v>416.48357741900003</v>
      </c>
      <c r="R69" s="1648">
        <v>110.954594195</v>
      </c>
      <c r="S69" s="824"/>
    </row>
    <row r="70" spans="1:19" ht="15" customHeight="1">
      <c r="A70" s="268" t="s">
        <v>20</v>
      </c>
      <c r="B70" s="1643" t="s">
        <v>642</v>
      </c>
      <c r="C70" s="579">
        <v>604733.40812403604</v>
      </c>
      <c r="D70" s="579">
        <v>666385.925845091</v>
      </c>
      <c r="E70" s="579">
        <v>798746.69741085696</v>
      </c>
      <c r="F70" s="579">
        <v>785319.22900025907</v>
      </c>
      <c r="G70" s="579">
        <v>792303.49801518896</v>
      </c>
      <c r="H70" s="579">
        <v>858829.78239295504</v>
      </c>
      <c r="I70" s="579">
        <v>814464.30178998003</v>
      </c>
      <c r="J70" s="579">
        <v>820410.17416200193</v>
      </c>
      <c r="K70" s="579">
        <v>835554.63326340297</v>
      </c>
      <c r="L70" s="579">
        <v>835900.31887160509</v>
      </c>
      <c r="M70" s="579">
        <v>825004.37531336304</v>
      </c>
      <c r="N70" s="579">
        <v>827452.37427432497</v>
      </c>
      <c r="O70" s="579">
        <v>829880.07043001894</v>
      </c>
      <c r="P70" s="579">
        <v>833243.60711857793</v>
      </c>
      <c r="Q70" s="579">
        <v>847131.41264048708</v>
      </c>
      <c r="R70" s="579">
        <v>729925.73392789403</v>
      </c>
      <c r="S70" s="822"/>
    </row>
    <row r="71" spans="1:19" ht="15" customHeight="1">
      <c r="A71" s="269"/>
      <c r="B71" s="1608" t="s">
        <v>785</v>
      </c>
      <c r="C71" s="579">
        <v>18742.281822065001</v>
      </c>
      <c r="D71" s="579">
        <v>11922.194322645</v>
      </c>
      <c r="E71" s="579">
        <v>19759.379514887998</v>
      </c>
      <c r="F71" s="579">
        <v>20975.085963154001</v>
      </c>
      <c r="G71" s="579">
        <v>20992.398127410001</v>
      </c>
      <c r="H71" s="579">
        <v>20789.469096215002</v>
      </c>
      <c r="I71" s="579">
        <v>17428.011707735001</v>
      </c>
      <c r="J71" s="579">
        <v>18105.342877019997</v>
      </c>
      <c r="K71" s="579">
        <v>17290.018516757998</v>
      </c>
      <c r="L71" s="579">
        <v>17779.063892202998</v>
      </c>
      <c r="M71" s="579">
        <v>17933.939484158</v>
      </c>
      <c r="N71" s="579">
        <v>18186.025134281001</v>
      </c>
      <c r="O71" s="579">
        <v>18518.172938217002</v>
      </c>
      <c r="P71" s="579">
        <v>18084.450745142</v>
      </c>
      <c r="Q71" s="579">
        <v>17965.125228461999</v>
      </c>
      <c r="R71" s="579">
        <v>16237.051243308</v>
      </c>
      <c r="S71" s="822"/>
    </row>
    <row r="72" spans="1:19" s="585" customFormat="1" ht="15" customHeight="1">
      <c r="A72" s="1359" t="s">
        <v>786</v>
      </c>
      <c r="B72" s="1645"/>
      <c r="C72" s="584">
        <v>644999.47728761705</v>
      </c>
      <c r="D72" s="584">
        <v>703766.34291908599</v>
      </c>
      <c r="E72" s="584">
        <v>834791.79389120801</v>
      </c>
      <c r="F72" s="584">
        <v>824743.9086744911</v>
      </c>
      <c r="G72" s="584">
        <v>830842.98210427701</v>
      </c>
      <c r="H72" s="584">
        <v>900185.45377330109</v>
      </c>
      <c r="I72" s="584">
        <v>860043.59941678599</v>
      </c>
      <c r="J72" s="584">
        <v>863789.23223785392</v>
      </c>
      <c r="K72" s="584">
        <v>880336.15702877997</v>
      </c>
      <c r="L72" s="584">
        <v>880615.9679464621</v>
      </c>
      <c r="M72" s="584">
        <v>868498.17945805006</v>
      </c>
      <c r="N72" s="584">
        <v>864319.74480075203</v>
      </c>
      <c r="O72" s="584">
        <v>868702.34722949495</v>
      </c>
      <c r="P72" s="584">
        <v>874276.66415110789</v>
      </c>
      <c r="Q72" s="584">
        <v>890587.0239326111</v>
      </c>
      <c r="R72" s="584">
        <v>774238.51931392506</v>
      </c>
      <c r="S72" s="823"/>
    </row>
    <row r="73" spans="1:19" s="585" customFormat="1" ht="16.350000000000001" customHeight="1" thickBot="1">
      <c r="A73" s="595"/>
      <c r="B73" s="596" t="s">
        <v>785</v>
      </c>
      <c r="C73" s="598">
        <v>20833.636787415002</v>
      </c>
      <c r="D73" s="598">
        <v>14384.730513186001</v>
      </c>
      <c r="E73" s="598">
        <v>20853.137350479999</v>
      </c>
      <c r="F73" s="598">
        <v>22084.766969582</v>
      </c>
      <c r="G73" s="598">
        <v>22100.730157153001</v>
      </c>
      <c r="H73" s="598">
        <v>22636.609579287</v>
      </c>
      <c r="I73" s="598">
        <v>19102.548185808999</v>
      </c>
      <c r="J73" s="598">
        <v>19790.840305322996</v>
      </c>
      <c r="K73" s="598">
        <v>18980.946903835997</v>
      </c>
      <c r="L73" s="598">
        <v>19581.614534246997</v>
      </c>
      <c r="M73" s="598">
        <v>19550.827855536001</v>
      </c>
      <c r="N73" s="598">
        <v>19248.358693337999</v>
      </c>
      <c r="O73" s="598">
        <v>19559.579480907003</v>
      </c>
      <c r="P73" s="598">
        <v>19898.089602356999</v>
      </c>
      <c r="Q73" s="598">
        <v>19790.175965431998</v>
      </c>
      <c r="R73" s="598">
        <v>17752.307116128999</v>
      </c>
      <c r="S73" s="599"/>
    </row>
    <row r="74" spans="1:19" ht="105" customHeight="1" thickBot="1">
      <c r="A74" s="1344" t="s">
        <v>801</v>
      </c>
      <c r="B74" s="1345"/>
      <c r="C74" s="1345"/>
      <c r="D74" s="1345"/>
      <c r="E74" s="1345"/>
      <c r="F74" s="1345"/>
      <c r="G74" s="1345"/>
      <c r="H74" s="1345"/>
      <c r="I74" s="1345"/>
      <c r="J74" s="1345"/>
      <c r="K74" s="1345"/>
      <c r="L74" s="1345"/>
      <c r="M74" s="1345"/>
      <c r="N74" s="1345"/>
      <c r="O74" s="1345"/>
      <c r="P74" s="1345"/>
      <c r="Q74" s="1345"/>
      <c r="R74" s="1345"/>
      <c r="S74" s="1346"/>
    </row>
    <row r="75" spans="1:19" ht="22.35" customHeight="1">
      <c r="A75" s="1231" t="s">
        <v>419</v>
      </c>
      <c r="B75" s="1607"/>
      <c r="C75" s="1208">
        <v>2021</v>
      </c>
      <c r="D75" s="1208">
        <v>2022</v>
      </c>
      <c r="E75" s="1353">
        <v>2023</v>
      </c>
      <c r="F75" s="1354">
        <v>2024</v>
      </c>
      <c r="G75" s="1354"/>
      <c r="H75" s="1354"/>
      <c r="I75" s="1354"/>
      <c r="J75" s="1354"/>
      <c r="K75" s="1354"/>
      <c r="L75" s="1354"/>
      <c r="M75" s="1354"/>
      <c r="N75" s="1354"/>
      <c r="O75" s="1354"/>
      <c r="P75" s="1354"/>
      <c r="Q75" s="1354"/>
      <c r="R75" s="1139">
        <v>2025</v>
      </c>
      <c r="S75" s="853"/>
    </row>
    <row r="76" spans="1:19" ht="22.35" customHeight="1">
      <c r="A76" s="1231"/>
      <c r="B76" s="1607"/>
      <c r="C76" s="1430"/>
      <c r="D76" s="1208"/>
      <c r="E76" s="1430"/>
      <c r="F76" s="796" t="s">
        <v>0</v>
      </c>
      <c r="G76" s="796" t="s">
        <v>1</v>
      </c>
      <c r="H76" s="796" t="s">
        <v>2</v>
      </c>
      <c r="I76" s="796" t="s">
        <v>3</v>
      </c>
      <c r="J76" s="796" t="s">
        <v>4</v>
      </c>
      <c r="K76" s="796" t="s">
        <v>5</v>
      </c>
      <c r="L76" s="796" t="s">
        <v>6</v>
      </c>
      <c r="M76" s="796" t="s">
        <v>267</v>
      </c>
      <c r="N76" s="796" t="s">
        <v>7</v>
      </c>
      <c r="O76" s="796" t="s">
        <v>13</v>
      </c>
      <c r="P76" s="796" t="s">
        <v>14</v>
      </c>
      <c r="Q76" s="796" t="s">
        <v>15</v>
      </c>
      <c r="R76" s="796" t="s">
        <v>0</v>
      </c>
      <c r="S76" s="799"/>
    </row>
    <row r="77" spans="1:19" ht="15" customHeight="1">
      <c r="A77" s="1358" t="s">
        <v>637</v>
      </c>
      <c r="B77" s="1641"/>
      <c r="C77" s="1649"/>
      <c r="D77" s="1649"/>
      <c r="E77" s="1649"/>
      <c r="F77" s="1649"/>
      <c r="G77" s="1649"/>
      <c r="H77" s="1649"/>
      <c r="I77" s="1649"/>
      <c r="J77" s="1649"/>
      <c r="K77" s="1649"/>
      <c r="L77" s="1649"/>
      <c r="M77" s="1649"/>
      <c r="N77" s="1649"/>
      <c r="O77" s="1649"/>
      <c r="P77" s="1649"/>
      <c r="Q77" s="1649"/>
      <c r="R77" s="1649"/>
      <c r="S77" s="818"/>
    </row>
    <row r="78" spans="1:19" ht="15" customHeight="1">
      <c r="A78" s="1358" t="s">
        <v>784</v>
      </c>
      <c r="B78" s="1641"/>
      <c r="C78" s="1649"/>
      <c r="D78" s="1649"/>
      <c r="E78" s="1649"/>
      <c r="F78" s="1649"/>
      <c r="G78" s="1649"/>
      <c r="H78" s="1649"/>
      <c r="I78" s="1649"/>
      <c r="J78" s="1649"/>
      <c r="K78" s="1649"/>
      <c r="L78" s="1649"/>
      <c r="M78" s="1649"/>
      <c r="N78" s="1649"/>
      <c r="O78" s="1649"/>
      <c r="P78" s="1649"/>
      <c r="Q78" s="1649"/>
      <c r="R78" s="1649"/>
      <c r="S78" s="818"/>
    </row>
    <row r="79" spans="1:19" ht="15" customHeight="1">
      <c r="A79" s="268" t="s">
        <v>18</v>
      </c>
      <c r="B79" s="1643" t="s">
        <v>590</v>
      </c>
      <c r="C79" s="1644">
        <v>583181.90127791197</v>
      </c>
      <c r="D79" s="1644">
        <v>666861.18544782698</v>
      </c>
      <c r="E79" s="1644">
        <v>714983.40218634193</v>
      </c>
      <c r="F79" s="1644">
        <v>694899.7337616249</v>
      </c>
      <c r="G79" s="1644">
        <v>706428.61357785098</v>
      </c>
      <c r="H79" s="1644">
        <v>735579.92713077902</v>
      </c>
      <c r="I79" s="1644">
        <v>746070.59051129909</v>
      </c>
      <c r="J79" s="1644">
        <v>741321.10103429097</v>
      </c>
      <c r="K79" s="1644">
        <v>755764.07881483098</v>
      </c>
      <c r="L79" s="1644">
        <v>751278.08218075091</v>
      </c>
      <c r="M79" s="1644">
        <v>744506.06822253007</v>
      </c>
      <c r="N79" s="1644">
        <v>760011.185439063</v>
      </c>
      <c r="O79" s="1644">
        <v>767196.59409996599</v>
      </c>
      <c r="P79" s="1644">
        <v>759787.09655541601</v>
      </c>
      <c r="Q79" s="1644">
        <v>768321.0809063121</v>
      </c>
      <c r="R79" s="1644">
        <v>770347.09455598402</v>
      </c>
      <c r="S79" s="819"/>
    </row>
    <row r="80" spans="1:19" ht="15" customHeight="1">
      <c r="A80" s="268"/>
      <c r="B80" s="1608" t="s">
        <v>785</v>
      </c>
      <c r="C80" s="1644">
        <v>25967.615274259999</v>
      </c>
      <c r="D80" s="1644">
        <v>27019.901254721997</v>
      </c>
      <c r="E80" s="1644">
        <v>22878.048829352003</v>
      </c>
      <c r="F80" s="1644">
        <v>23281.462818649001</v>
      </c>
      <c r="G80" s="1644">
        <v>23395.413109589997</v>
      </c>
      <c r="H80" s="1644">
        <v>22824.585439938</v>
      </c>
      <c r="I80" s="1644">
        <v>22007.014053104002</v>
      </c>
      <c r="J80" s="1644">
        <v>22187.511649586999</v>
      </c>
      <c r="K80" s="1644">
        <v>21638.754325424001</v>
      </c>
      <c r="L80" s="1644">
        <v>21835.577331121</v>
      </c>
      <c r="M80" s="1644">
        <v>21452.664075287001</v>
      </c>
      <c r="N80" s="1644">
        <v>20937.766494904001</v>
      </c>
      <c r="O80" s="1644">
        <v>20160.79017728</v>
      </c>
      <c r="P80" s="1644">
        <v>19752.520097553999</v>
      </c>
      <c r="Q80" s="1644">
        <v>18743.971850710997</v>
      </c>
      <c r="R80" s="1644">
        <v>20015.591496483001</v>
      </c>
      <c r="S80" s="819"/>
    </row>
    <row r="81" spans="1:19" ht="15" customHeight="1">
      <c r="A81" s="268" t="s">
        <v>19</v>
      </c>
      <c r="B81" s="1643" t="s">
        <v>586</v>
      </c>
      <c r="C81" s="1644">
        <v>360625.73377702502</v>
      </c>
      <c r="D81" s="1644">
        <v>414559.82301915</v>
      </c>
      <c r="E81" s="1644">
        <v>440706.90868690296</v>
      </c>
      <c r="F81" s="1644">
        <v>441993.90392498701</v>
      </c>
      <c r="G81" s="1644">
        <v>440222.11894625897</v>
      </c>
      <c r="H81" s="1644">
        <v>444849.72055238904</v>
      </c>
      <c r="I81" s="1644">
        <v>446268.08893422596</v>
      </c>
      <c r="J81" s="1644">
        <v>451847.50106207305</v>
      </c>
      <c r="K81" s="1644">
        <v>452128.66280468699</v>
      </c>
      <c r="L81" s="1644">
        <v>455292.45570520498</v>
      </c>
      <c r="M81" s="1644">
        <v>449491.59310368198</v>
      </c>
      <c r="N81" s="1644">
        <v>451250.63242609205</v>
      </c>
      <c r="O81" s="1644">
        <v>457782.37427396799</v>
      </c>
      <c r="P81" s="1644">
        <v>462378.96039565501</v>
      </c>
      <c r="Q81" s="1644">
        <v>477737.98360739101</v>
      </c>
      <c r="R81" s="1644">
        <v>485208.54025587701</v>
      </c>
      <c r="S81" s="819"/>
    </row>
    <row r="82" spans="1:19" ht="15" customHeight="1">
      <c r="A82" s="268"/>
      <c r="B82" s="1608" t="s">
        <v>785</v>
      </c>
      <c r="C82" s="1644">
        <v>10216.076961074999</v>
      </c>
      <c r="D82" s="1644">
        <v>9892.7855937130007</v>
      </c>
      <c r="E82" s="1644">
        <v>7750.8860710049994</v>
      </c>
      <c r="F82" s="1644">
        <v>10218.046951507</v>
      </c>
      <c r="G82" s="1644">
        <v>10198.816494384</v>
      </c>
      <c r="H82" s="1644">
        <v>7907.4000351760005</v>
      </c>
      <c r="I82" s="1644">
        <v>9215.177796127</v>
      </c>
      <c r="J82" s="1644">
        <v>9294.3836866729998</v>
      </c>
      <c r="K82" s="1644">
        <v>9065.0229044669995</v>
      </c>
      <c r="L82" s="1644">
        <v>9141.9197161400007</v>
      </c>
      <c r="M82" s="1644">
        <v>8784.0867022099992</v>
      </c>
      <c r="N82" s="1644">
        <v>8925.7280827819995</v>
      </c>
      <c r="O82" s="1644">
        <v>8916.0667712220002</v>
      </c>
      <c r="P82" s="1644">
        <v>8587.456330768</v>
      </c>
      <c r="Q82" s="1644">
        <v>8243.8311474279999</v>
      </c>
      <c r="R82" s="1644">
        <v>7455.0801131710004</v>
      </c>
      <c r="S82" s="819"/>
    </row>
    <row r="83" spans="1:19" ht="15" customHeight="1">
      <c r="A83" s="268" t="s">
        <v>20</v>
      </c>
      <c r="B83" s="1608" t="s">
        <v>587</v>
      </c>
      <c r="C83" s="1644">
        <v>539202.21486022801</v>
      </c>
      <c r="D83" s="1644">
        <v>605788.18522225495</v>
      </c>
      <c r="E83" s="1644">
        <v>679217.37425852101</v>
      </c>
      <c r="F83" s="1644">
        <v>682767.28144956601</v>
      </c>
      <c r="G83" s="1644">
        <v>687552.28983539098</v>
      </c>
      <c r="H83" s="1644">
        <v>694382.12303263298</v>
      </c>
      <c r="I83" s="1644">
        <v>697296.06204374204</v>
      </c>
      <c r="J83" s="1644">
        <v>701701.33084547892</v>
      </c>
      <c r="K83" s="1644">
        <v>708760.66188106302</v>
      </c>
      <c r="L83" s="1644">
        <v>715070.85102053196</v>
      </c>
      <c r="M83" s="1644">
        <v>718399.07574212493</v>
      </c>
      <c r="N83" s="1644">
        <v>726176.38444673002</v>
      </c>
      <c r="O83" s="1644">
        <v>732813.61216688203</v>
      </c>
      <c r="P83" s="1644">
        <v>737880.00653119199</v>
      </c>
      <c r="Q83" s="1644">
        <v>739434.14800337597</v>
      </c>
      <c r="R83" s="1644">
        <v>826053.15135427401</v>
      </c>
      <c r="S83" s="819"/>
    </row>
    <row r="84" spans="1:19" ht="15" customHeight="1">
      <c r="A84" s="268"/>
      <c r="B84" s="1608" t="s">
        <v>785</v>
      </c>
      <c r="C84" s="1644">
        <v>9852.0419390339994</v>
      </c>
      <c r="D84" s="1644">
        <v>10103.270332913</v>
      </c>
      <c r="E84" s="1644">
        <v>12417.49090635</v>
      </c>
      <c r="F84" s="1644">
        <v>13136.106205312</v>
      </c>
      <c r="G84" s="1644">
        <v>13278.949376177001</v>
      </c>
      <c r="H84" s="1644">
        <v>13325.433574664999</v>
      </c>
      <c r="I84" s="1644">
        <v>14023.109072653999</v>
      </c>
      <c r="J84" s="1644">
        <v>14139.334071735999</v>
      </c>
      <c r="K84" s="1644">
        <v>14004.709965393999</v>
      </c>
      <c r="L84" s="1644">
        <v>14653.686460836001</v>
      </c>
      <c r="M84" s="1644">
        <v>14742.185346214999</v>
      </c>
      <c r="N84" s="1644">
        <v>14863.755943275999</v>
      </c>
      <c r="O84" s="1644">
        <v>15719.544387350999</v>
      </c>
      <c r="P84" s="1644">
        <v>16590.499122623001</v>
      </c>
      <c r="Q84" s="1644">
        <v>16415.526729019999</v>
      </c>
      <c r="R84" s="1644">
        <v>18326.170171631002</v>
      </c>
      <c r="S84" s="819"/>
    </row>
    <row r="85" spans="1:19" s="585" customFormat="1" ht="15" customHeight="1">
      <c r="A85" s="1359" t="s">
        <v>786</v>
      </c>
      <c r="B85" s="1645"/>
      <c r="C85" s="581">
        <v>1483009.849915165</v>
      </c>
      <c r="D85" s="581">
        <v>1687209.1936892318</v>
      </c>
      <c r="E85" s="581">
        <v>1834907.6851317659</v>
      </c>
      <c r="F85" s="581">
        <v>1819660.9191361777</v>
      </c>
      <c r="G85" s="581">
        <v>1834203.0223595011</v>
      </c>
      <c r="H85" s="581">
        <v>1874811.770715801</v>
      </c>
      <c r="I85" s="581">
        <v>1889634.7414892672</v>
      </c>
      <c r="J85" s="581">
        <v>1894869.9329418428</v>
      </c>
      <c r="K85" s="581">
        <v>1916653.4035005812</v>
      </c>
      <c r="L85" s="581">
        <v>1921641.388906488</v>
      </c>
      <c r="M85" s="581">
        <v>1912396.7370683369</v>
      </c>
      <c r="N85" s="581">
        <v>1937438.2023118851</v>
      </c>
      <c r="O85" s="581">
        <v>1957792.5805408161</v>
      </c>
      <c r="P85" s="581">
        <v>1960046.0634822631</v>
      </c>
      <c r="Q85" s="581">
        <v>1985493.212517079</v>
      </c>
      <c r="R85" s="581">
        <v>2081608.786166135</v>
      </c>
      <c r="S85" s="591"/>
    </row>
    <row r="86" spans="1:19" s="585" customFormat="1" ht="15" customHeight="1">
      <c r="A86" s="592"/>
      <c r="B86" s="1646" t="s">
        <v>785</v>
      </c>
      <c r="C86" s="581">
        <v>46035.73417436899</v>
      </c>
      <c r="D86" s="581">
        <v>47015.957181348</v>
      </c>
      <c r="E86" s="581">
        <v>43046.425806707004</v>
      </c>
      <c r="F86" s="581">
        <v>46635.615975467997</v>
      </c>
      <c r="G86" s="581">
        <v>46873.178980150995</v>
      </c>
      <c r="H86" s="581">
        <v>44057.419049778997</v>
      </c>
      <c r="I86" s="581">
        <v>45245.300921884998</v>
      </c>
      <c r="J86" s="581">
        <v>45621.229407995997</v>
      </c>
      <c r="K86" s="581">
        <v>44708.487195284994</v>
      </c>
      <c r="L86" s="581">
        <v>45631.183508097005</v>
      </c>
      <c r="M86" s="581">
        <v>44978.936123712003</v>
      </c>
      <c r="N86" s="581">
        <v>44727.250520961999</v>
      </c>
      <c r="O86" s="581">
        <v>44796.401335852999</v>
      </c>
      <c r="P86" s="581">
        <v>44930.475550945004</v>
      </c>
      <c r="Q86" s="581">
        <v>43403.329727158998</v>
      </c>
      <c r="R86" s="581">
        <v>45796.841781285002</v>
      </c>
      <c r="S86" s="591"/>
    </row>
    <row r="87" spans="1:19" ht="15" customHeight="1">
      <c r="A87" s="269"/>
      <c r="B87" s="1643"/>
      <c r="C87" s="576"/>
      <c r="D87" s="576"/>
      <c r="E87" s="576"/>
      <c r="F87" s="576"/>
      <c r="G87" s="576"/>
      <c r="H87" s="576"/>
      <c r="I87" s="576"/>
      <c r="J87" s="576"/>
      <c r="K87" s="576"/>
      <c r="L87" s="576"/>
      <c r="M87" s="576"/>
      <c r="N87" s="576"/>
      <c r="O87" s="576"/>
      <c r="P87" s="576"/>
      <c r="Q87" s="576"/>
      <c r="R87" s="576"/>
      <c r="S87" s="593"/>
    </row>
    <row r="88" spans="1:19" ht="15" customHeight="1">
      <c r="A88" s="1358" t="s">
        <v>639</v>
      </c>
      <c r="B88" s="1641"/>
      <c r="C88" s="577"/>
      <c r="D88" s="577"/>
      <c r="E88" s="577"/>
      <c r="F88" s="577"/>
      <c r="G88" s="577"/>
      <c r="H88" s="577"/>
      <c r="I88" s="577"/>
      <c r="J88" s="577"/>
      <c r="K88" s="577"/>
      <c r="L88" s="577"/>
      <c r="M88" s="577"/>
      <c r="N88" s="577"/>
      <c r="O88" s="577"/>
      <c r="P88" s="577"/>
      <c r="Q88" s="577"/>
      <c r="R88" s="577"/>
      <c r="S88" s="594"/>
    </row>
    <row r="89" spans="1:19" ht="15" customHeight="1">
      <c r="A89" s="1358" t="s">
        <v>638</v>
      </c>
      <c r="B89" s="1641"/>
      <c r="C89" s="1647"/>
      <c r="D89" s="1647"/>
      <c r="E89" s="1647"/>
      <c r="F89" s="1647"/>
      <c r="G89" s="1647"/>
      <c r="H89" s="1647"/>
      <c r="I89" s="1647"/>
      <c r="J89" s="1647"/>
      <c r="K89" s="1647"/>
      <c r="L89" s="1647"/>
      <c r="M89" s="1647"/>
      <c r="N89" s="1647"/>
      <c r="O89" s="1647"/>
      <c r="P89" s="1647"/>
      <c r="Q89" s="1647"/>
      <c r="R89" s="1647"/>
      <c r="S89" s="820"/>
    </row>
    <row r="90" spans="1:19" ht="15" customHeight="1">
      <c r="A90" s="268" t="s">
        <v>18</v>
      </c>
      <c r="B90" s="1643" t="s">
        <v>640</v>
      </c>
      <c r="C90" s="1650">
        <v>36561.667519178001</v>
      </c>
      <c r="D90" s="1650">
        <v>50019.454976963003</v>
      </c>
      <c r="E90" s="1650">
        <v>49319.310879561999</v>
      </c>
      <c r="F90" s="1650">
        <v>50438.202397300003</v>
      </c>
      <c r="G90" s="1650">
        <v>50131.576885950999</v>
      </c>
      <c r="H90" s="1650">
        <v>50307.757823620996</v>
      </c>
      <c r="I90" s="1650">
        <v>62541.732697530999</v>
      </c>
      <c r="J90" s="1650">
        <v>59504.955400747</v>
      </c>
      <c r="K90" s="1650">
        <v>56432.288329883995</v>
      </c>
      <c r="L90" s="1650">
        <v>64294.948796708995</v>
      </c>
      <c r="M90" s="1650">
        <v>56913.499878711002</v>
      </c>
      <c r="N90" s="1650">
        <v>52201.505357884998</v>
      </c>
      <c r="O90" s="1650">
        <v>53447.707036639003</v>
      </c>
      <c r="P90" s="1650">
        <v>52234.085484996001</v>
      </c>
      <c r="Q90" s="1650">
        <v>54548.973463515002</v>
      </c>
      <c r="R90" s="1650">
        <v>56995.099080772001</v>
      </c>
      <c r="S90" s="821"/>
    </row>
    <row r="91" spans="1:19" ht="15" customHeight="1">
      <c r="A91" s="268"/>
      <c r="B91" s="1608" t="s">
        <v>785</v>
      </c>
      <c r="C91" s="1650">
        <v>802.44345757099995</v>
      </c>
      <c r="D91" s="1650">
        <v>869.80029250099994</v>
      </c>
      <c r="E91" s="1650">
        <v>1246.049192575</v>
      </c>
      <c r="F91" s="1650">
        <v>1254.4743873750001</v>
      </c>
      <c r="G91" s="1650">
        <v>1284.779212463</v>
      </c>
      <c r="H91" s="1650">
        <v>1210.565722977</v>
      </c>
      <c r="I91" s="1650">
        <v>860.25216860600005</v>
      </c>
      <c r="J91" s="1650">
        <v>862.72412912799996</v>
      </c>
      <c r="K91" s="1650">
        <v>826.13935161799998</v>
      </c>
      <c r="L91" s="1650">
        <v>829.07864267900004</v>
      </c>
      <c r="M91" s="1650">
        <v>824.218814146</v>
      </c>
      <c r="N91" s="1650">
        <v>819.27404160900005</v>
      </c>
      <c r="O91" s="1650">
        <v>835.80763449899996</v>
      </c>
      <c r="P91" s="1650">
        <v>838.95219798799997</v>
      </c>
      <c r="Q91" s="1650">
        <v>844.95592904399996</v>
      </c>
      <c r="R91" s="1650">
        <v>852.55746854300003</v>
      </c>
      <c r="S91" s="821"/>
    </row>
    <row r="92" spans="1:19" ht="15" customHeight="1">
      <c r="A92" s="268" t="s">
        <v>19</v>
      </c>
      <c r="B92" s="1643" t="s">
        <v>641</v>
      </c>
      <c r="C92" s="1650">
        <v>51877.404691757998</v>
      </c>
      <c r="D92" s="1650">
        <v>50196.957949456002</v>
      </c>
      <c r="E92" s="1650">
        <v>59663.834447606001</v>
      </c>
      <c r="F92" s="1650">
        <v>52651.926374873001</v>
      </c>
      <c r="G92" s="1650">
        <v>56100.980143722001</v>
      </c>
      <c r="H92" s="1650">
        <v>66060.172755243999</v>
      </c>
      <c r="I92" s="1650">
        <v>64633.917297041</v>
      </c>
      <c r="J92" s="1650">
        <v>62487.757389127</v>
      </c>
      <c r="K92" s="1650">
        <v>66338.013446508994</v>
      </c>
      <c r="L92" s="1650">
        <v>62873.541787556998</v>
      </c>
      <c r="M92" s="1650">
        <v>63336.974765134</v>
      </c>
      <c r="N92" s="1650">
        <v>65315.168139504</v>
      </c>
      <c r="O92" s="1650">
        <v>66760.685113935004</v>
      </c>
      <c r="P92" s="1650">
        <v>71782.742287333997</v>
      </c>
      <c r="Q92" s="1650">
        <v>68546.414502736006</v>
      </c>
      <c r="R92" s="1650">
        <v>65106.298290707004</v>
      </c>
      <c r="S92" s="821"/>
    </row>
    <row r="93" spans="1:19" ht="15" customHeight="1">
      <c r="A93" s="268"/>
      <c r="B93" s="1608" t="s">
        <v>785</v>
      </c>
      <c r="C93" s="1650">
        <v>2512.8806223370002</v>
      </c>
      <c r="D93" s="1650">
        <v>699.819879603</v>
      </c>
      <c r="E93" s="1650">
        <v>647.94371757299996</v>
      </c>
      <c r="F93" s="1650">
        <v>655.45210967100002</v>
      </c>
      <c r="G93" s="1650">
        <v>655.13790145899998</v>
      </c>
      <c r="H93" s="1650">
        <v>634.04500031999999</v>
      </c>
      <c r="I93" s="1650">
        <v>639.39507411199997</v>
      </c>
      <c r="J93" s="1650">
        <v>636.83528327199997</v>
      </c>
      <c r="K93" s="1650">
        <v>637.18618969399995</v>
      </c>
      <c r="L93" s="1650">
        <v>733.73776605900002</v>
      </c>
      <c r="M93" s="1650">
        <v>732.00754867399996</v>
      </c>
      <c r="N93" s="1650">
        <v>728.93673363899995</v>
      </c>
      <c r="O93" s="1650">
        <v>749.44795352699998</v>
      </c>
      <c r="P93" s="1650">
        <v>750.70509251199996</v>
      </c>
      <c r="Q93" s="1650">
        <v>836.57932039499997</v>
      </c>
      <c r="R93" s="1650">
        <v>831.78515940299997</v>
      </c>
      <c r="S93" s="821"/>
    </row>
    <row r="94" spans="1:19" ht="15" customHeight="1">
      <c r="A94" s="268" t="s">
        <v>20</v>
      </c>
      <c r="B94" s="1643" t="s">
        <v>642</v>
      </c>
      <c r="C94" s="579">
        <v>1394570.7777042279</v>
      </c>
      <c r="D94" s="579">
        <v>1586992.780762817</v>
      </c>
      <c r="E94" s="579">
        <v>1725924.5398045981</v>
      </c>
      <c r="F94" s="579">
        <v>1716570.790364007</v>
      </c>
      <c r="G94" s="579">
        <v>1727970.4653298331</v>
      </c>
      <c r="H94" s="579">
        <v>1758443.840136938</v>
      </c>
      <c r="I94" s="579">
        <v>1762459.0914947002</v>
      </c>
      <c r="J94" s="579">
        <v>1772877.220151969</v>
      </c>
      <c r="K94" s="579">
        <v>1793883.1017241881</v>
      </c>
      <c r="L94" s="579">
        <v>1794472.8983222239</v>
      </c>
      <c r="M94" s="579">
        <v>1792146.2624244969</v>
      </c>
      <c r="N94" s="579">
        <v>1819921.5288144979</v>
      </c>
      <c r="O94" s="579">
        <v>1837584.1883902461</v>
      </c>
      <c r="P94" s="579">
        <v>1836029.235709931</v>
      </c>
      <c r="Q94" s="579">
        <v>1862397.8245508261</v>
      </c>
      <c r="R94" s="579">
        <v>1959507.3887946499</v>
      </c>
      <c r="S94" s="822"/>
    </row>
    <row r="95" spans="1:19" ht="15" customHeight="1">
      <c r="A95" s="269"/>
      <c r="B95" s="1608" t="s">
        <v>785</v>
      </c>
      <c r="C95" s="579">
        <v>42720.410094461004</v>
      </c>
      <c r="D95" s="579">
        <v>45446.337009244002</v>
      </c>
      <c r="E95" s="579">
        <v>41152.432896558996</v>
      </c>
      <c r="F95" s="579">
        <v>44725.689478421999</v>
      </c>
      <c r="G95" s="579">
        <v>44933.261866228997</v>
      </c>
      <c r="H95" s="579">
        <v>42212.808326482002</v>
      </c>
      <c r="I95" s="579">
        <v>43745.653679167001</v>
      </c>
      <c r="J95" s="579">
        <v>44121.669995595999</v>
      </c>
      <c r="K95" s="579">
        <v>43245.161653973002</v>
      </c>
      <c r="L95" s="579">
        <v>44068.367099358999</v>
      </c>
      <c r="M95" s="579">
        <v>43422.709760892001</v>
      </c>
      <c r="N95" s="579">
        <v>43179.039745714006</v>
      </c>
      <c r="O95" s="579">
        <v>43211.145747827002</v>
      </c>
      <c r="P95" s="579">
        <v>43340.818260444998</v>
      </c>
      <c r="Q95" s="579">
        <v>41721.794477720003</v>
      </c>
      <c r="R95" s="579">
        <v>44112.499153338998</v>
      </c>
      <c r="S95" s="822"/>
    </row>
    <row r="96" spans="1:19" s="585" customFormat="1" ht="15" customHeight="1">
      <c r="A96" s="1359" t="s">
        <v>786</v>
      </c>
      <c r="B96" s="1645"/>
      <c r="C96" s="584">
        <v>1483009.8499151641</v>
      </c>
      <c r="D96" s="584">
        <v>1687209.193689236</v>
      </c>
      <c r="E96" s="584">
        <v>1834907.6851317661</v>
      </c>
      <c r="F96" s="584">
        <v>1819660.9191361801</v>
      </c>
      <c r="G96" s="584">
        <v>1834203.022359506</v>
      </c>
      <c r="H96" s="584">
        <v>1874811.7707158029</v>
      </c>
      <c r="I96" s="584">
        <v>1889634.7414892721</v>
      </c>
      <c r="J96" s="584">
        <v>1894869.9329418431</v>
      </c>
      <c r="K96" s="584">
        <v>1916653.4035005812</v>
      </c>
      <c r="L96" s="584">
        <v>1921641.3889064898</v>
      </c>
      <c r="M96" s="584">
        <v>1912396.737068342</v>
      </c>
      <c r="N96" s="584">
        <v>1937438.2023118869</v>
      </c>
      <c r="O96" s="584">
        <v>1957792.58054082</v>
      </c>
      <c r="P96" s="584">
        <v>1960046.063482261</v>
      </c>
      <c r="Q96" s="584">
        <v>1985493.2125170771</v>
      </c>
      <c r="R96" s="584">
        <v>2081608.7861661289</v>
      </c>
      <c r="S96" s="823"/>
    </row>
    <row r="97" spans="1:19" s="585" customFormat="1" ht="15" customHeight="1" thickBot="1">
      <c r="A97" s="595"/>
      <c r="B97" s="596" t="s">
        <v>785</v>
      </c>
      <c r="C97" s="598">
        <v>46035.734174369005</v>
      </c>
      <c r="D97" s="598">
        <v>47015.957181348</v>
      </c>
      <c r="E97" s="598">
        <v>43046.425806706997</v>
      </c>
      <c r="F97" s="598">
        <v>46635.615975467997</v>
      </c>
      <c r="G97" s="598">
        <v>46873.178980150995</v>
      </c>
      <c r="H97" s="598">
        <v>44057.419049779004</v>
      </c>
      <c r="I97" s="598">
        <v>45245.300921884998</v>
      </c>
      <c r="J97" s="598">
        <v>45621.229407995997</v>
      </c>
      <c r="K97" s="598">
        <v>44708.487195285001</v>
      </c>
      <c r="L97" s="598">
        <v>45631.183508096998</v>
      </c>
      <c r="M97" s="598">
        <v>44978.936123712003</v>
      </c>
      <c r="N97" s="598">
        <v>44727.250520962007</v>
      </c>
      <c r="O97" s="598">
        <v>44796.401335852999</v>
      </c>
      <c r="P97" s="598">
        <v>44930.475550944997</v>
      </c>
      <c r="Q97" s="598">
        <v>43403.329727159005</v>
      </c>
      <c r="R97" s="598">
        <v>45796.841781284995</v>
      </c>
      <c r="S97" s="599"/>
    </row>
    <row r="98" spans="1:19" ht="105" customHeight="1" thickBot="1">
      <c r="A98" s="1355" t="s">
        <v>802</v>
      </c>
      <c r="B98" s="1356"/>
      <c r="C98" s="1356"/>
      <c r="D98" s="1356"/>
      <c r="E98" s="1356"/>
      <c r="F98" s="1356"/>
      <c r="G98" s="1356"/>
      <c r="H98" s="1356"/>
      <c r="I98" s="1356"/>
      <c r="J98" s="1356"/>
      <c r="K98" s="1356"/>
      <c r="L98" s="1356"/>
      <c r="M98" s="1356"/>
      <c r="N98" s="1356"/>
      <c r="O98" s="1356"/>
      <c r="P98" s="1356"/>
      <c r="Q98" s="1356"/>
      <c r="R98" s="1356"/>
      <c r="S98" s="1357"/>
    </row>
    <row r="99" spans="1:19" ht="22.35" customHeight="1">
      <c r="A99" s="1231" t="s">
        <v>419</v>
      </c>
      <c r="B99" s="1607"/>
      <c r="C99" s="1208">
        <v>2021</v>
      </c>
      <c r="D99" s="1353">
        <v>2022</v>
      </c>
      <c r="E99" s="1353">
        <v>2023</v>
      </c>
      <c r="F99" s="1354">
        <v>2024</v>
      </c>
      <c r="G99" s="1354"/>
      <c r="H99" s="1354"/>
      <c r="I99" s="1354"/>
      <c r="J99" s="1354"/>
      <c r="K99" s="1354"/>
      <c r="L99" s="1354"/>
      <c r="M99" s="1354"/>
      <c r="N99" s="1354"/>
      <c r="O99" s="1354"/>
      <c r="P99" s="1354"/>
      <c r="Q99" s="1354"/>
      <c r="R99" s="1139">
        <v>2025</v>
      </c>
      <c r="S99" s="853"/>
    </row>
    <row r="100" spans="1:19" ht="22.35" customHeight="1">
      <c r="A100" s="1231"/>
      <c r="B100" s="1607"/>
      <c r="C100" s="1430"/>
      <c r="D100" s="1430"/>
      <c r="E100" s="1430"/>
      <c r="F100" s="796" t="s">
        <v>0</v>
      </c>
      <c r="G100" s="796" t="s">
        <v>1</v>
      </c>
      <c r="H100" s="796" t="s">
        <v>2</v>
      </c>
      <c r="I100" s="796" t="s">
        <v>3</v>
      </c>
      <c r="J100" s="796" t="s">
        <v>4</v>
      </c>
      <c r="K100" s="796" t="s">
        <v>5</v>
      </c>
      <c r="L100" s="796" t="s">
        <v>6</v>
      </c>
      <c r="M100" s="796" t="s">
        <v>267</v>
      </c>
      <c r="N100" s="796" t="s">
        <v>7</v>
      </c>
      <c r="O100" s="796" t="s">
        <v>13</v>
      </c>
      <c r="P100" s="796" t="s">
        <v>14</v>
      </c>
      <c r="Q100" s="796" t="s">
        <v>15</v>
      </c>
      <c r="R100" s="796" t="s">
        <v>0</v>
      </c>
      <c r="S100" s="799"/>
    </row>
    <row r="101" spans="1:19" ht="15" customHeight="1">
      <c r="A101" s="1358" t="s">
        <v>637</v>
      </c>
      <c r="B101" s="1641"/>
      <c r="C101" s="1649"/>
      <c r="D101" s="1649"/>
      <c r="E101" s="1649"/>
      <c r="F101" s="1649"/>
      <c r="G101" s="1649"/>
      <c r="H101" s="1649"/>
      <c r="I101" s="1649"/>
      <c r="J101" s="1649"/>
      <c r="K101" s="1649"/>
      <c r="L101" s="1649"/>
      <c r="M101" s="1649"/>
      <c r="N101" s="1649"/>
      <c r="O101" s="1649"/>
      <c r="P101" s="1649"/>
      <c r="Q101" s="1649"/>
      <c r="R101" s="1649"/>
      <c r="S101" s="818"/>
    </row>
    <row r="102" spans="1:19" ht="15" customHeight="1">
      <c r="A102" s="1358" t="s">
        <v>784</v>
      </c>
      <c r="B102" s="1641"/>
      <c r="C102" s="1649"/>
      <c r="D102" s="1649"/>
      <c r="E102" s="1649"/>
      <c r="F102" s="1649"/>
      <c r="G102" s="1649"/>
      <c r="H102" s="1649"/>
      <c r="I102" s="1649"/>
      <c r="J102" s="1649"/>
      <c r="K102" s="1649"/>
      <c r="L102" s="1649"/>
      <c r="M102" s="1649"/>
      <c r="N102" s="1649"/>
      <c r="O102" s="1649"/>
      <c r="P102" s="1649"/>
      <c r="Q102" s="1649"/>
      <c r="R102" s="1649"/>
      <c r="S102" s="818"/>
    </row>
    <row r="103" spans="1:19" ht="15" customHeight="1">
      <c r="A103" s="268" t="s">
        <v>18</v>
      </c>
      <c r="B103" s="1643" t="s">
        <v>590</v>
      </c>
      <c r="C103" s="1644">
        <v>1422435.18383223</v>
      </c>
      <c r="D103" s="1644">
        <v>1597540.4979729699</v>
      </c>
      <c r="E103" s="1644">
        <v>1781640.2013729999</v>
      </c>
      <c r="F103" s="1644">
        <v>1758603.6366568301</v>
      </c>
      <c r="G103" s="1644">
        <v>1758257.00283783</v>
      </c>
      <c r="H103" s="1644">
        <v>1782790.71850143</v>
      </c>
      <c r="I103" s="1644">
        <v>1821770.2796537401</v>
      </c>
      <c r="J103" s="1644">
        <v>1839067.29800243</v>
      </c>
      <c r="K103" s="1644">
        <v>1862094.2742912299</v>
      </c>
      <c r="L103" s="1644">
        <v>1872230.4534924901</v>
      </c>
      <c r="M103" s="1644">
        <v>1885827.65429304</v>
      </c>
      <c r="N103" s="1644">
        <v>1918915.6218907901</v>
      </c>
      <c r="O103" s="1644">
        <v>1904039.19940855</v>
      </c>
      <c r="P103" s="1644">
        <v>1925087.1521488901</v>
      </c>
      <c r="Q103" s="1644">
        <v>1957377.5964067699</v>
      </c>
      <c r="R103" s="1644">
        <v>1923775.1748349599</v>
      </c>
      <c r="S103" s="819"/>
    </row>
    <row r="104" spans="1:19" ht="15" customHeight="1">
      <c r="A104" s="268"/>
      <c r="B104" s="1608" t="s">
        <v>785</v>
      </c>
      <c r="C104" s="1644">
        <v>53769.740914394002</v>
      </c>
      <c r="D104" s="1644">
        <v>48351.414026819002</v>
      </c>
      <c r="E104" s="1644">
        <v>44335.221618798001</v>
      </c>
      <c r="F104" s="1644">
        <v>46679.958888522</v>
      </c>
      <c r="G104" s="1644">
        <v>46432.109657854999</v>
      </c>
      <c r="H104" s="1644">
        <v>45125.402430542999</v>
      </c>
      <c r="I104" s="1644">
        <v>46995.567550453998</v>
      </c>
      <c r="J104" s="1644">
        <v>47337.400721074999</v>
      </c>
      <c r="K104" s="1644">
        <v>47690.227629059002</v>
      </c>
      <c r="L104" s="1644">
        <v>48007.672126764002</v>
      </c>
      <c r="M104" s="1644">
        <v>47406.857602994001</v>
      </c>
      <c r="N104" s="1644">
        <v>46929.729177554</v>
      </c>
      <c r="O104" s="1644">
        <v>46767.797643352002</v>
      </c>
      <c r="P104" s="1644">
        <v>46905.462887435002</v>
      </c>
      <c r="Q104" s="1644">
        <v>44997.344303225997</v>
      </c>
      <c r="R104" s="1644">
        <v>48127.539048088998</v>
      </c>
      <c r="S104" s="819"/>
    </row>
    <row r="105" spans="1:19" ht="15" customHeight="1">
      <c r="A105" s="268" t="s">
        <v>19</v>
      </c>
      <c r="B105" s="1643" t="s">
        <v>586</v>
      </c>
      <c r="C105" s="1644">
        <v>901483.53842834802</v>
      </c>
      <c r="D105" s="1644">
        <v>1000361.59933811</v>
      </c>
      <c r="E105" s="1644">
        <v>1165239.65424689</v>
      </c>
      <c r="F105" s="1644">
        <v>1187472.8164995201</v>
      </c>
      <c r="G105" s="1644">
        <v>1198511.07595655</v>
      </c>
      <c r="H105" s="1644">
        <v>1228789.8579321301</v>
      </c>
      <c r="I105" s="1644">
        <v>1239175.2993173599</v>
      </c>
      <c r="J105" s="1644">
        <v>1266067.84779177</v>
      </c>
      <c r="K105" s="1644">
        <v>1289268.71148013</v>
      </c>
      <c r="L105" s="1644">
        <v>1298413.880195</v>
      </c>
      <c r="M105" s="1644">
        <v>1287289.25219964</v>
      </c>
      <c r="N105" s="1644">
        <v>1299687.3025024401</v>
      </c>
      <c r="O105" s="1644">
        <v>1348789.6992162201</v>
      </c>
      <c r="P105" s="1644">
        <v>1363635.59697772</v>
      </c>
      <c r="Q105" s="1644">
        <v>1380464.13304758</v>
      </c>
      <c r="R105" s="1644">
        <v>1391312.1877956199</v>
      </c>
      <c r="S105" s="819"/>
    </row>
    <row r="106" spans="1:19" ht="15" customHeight="1">
      <c r="A106" s="268"/>
      <c r="B106" s="1608" t="s">
        <v>785</v>
      </c>
      <c r="C106" s="1644">
        <v>23560.882937277001</v>
      </c>
      <c r="D106" s="1644">
        <v>17862.080646263999</v>
      </c>
      <c r="E106" s="1644">
        <v>18639.371769481</v>
      </c>
      <c r="F106" s="1644">
        <v>20235.260262248001</v>
      </c>
      <c r="G106" s="1644">
        <v>20704.482213288</v>
      </c>
      <c r="H106" s="1644">
        <v>20857.858646489</v>
      </c>
      <c r="I106" s="1644">
        <v>22069.785972196001</v>
      </c>
      <c r="J106" s="1644">
        <v>22140.439405392</v>
      </c>
      <c r="K106" s="1644">
        <v>20908.009871806</v>
      </c>
      <c r="L106" s="1644">
        <v>20999.446641091999</v>
      </c>
      <c r="M106" s="1644">
        <v>20839.157218449</v>
      </c>
      <c r="N106" s="1644">
        <v>19501.756079675</v>
      </c>
      <c r="O106" s="1644">
        <v>20276.148031003999</v>
      </c>
      <c r="P106" s="1644">
        <v>20346.346233467</v>
      </c>
      <c r="Q106" s="1644">
        <v>18118.916347219001</v>
      </c>
      <c r="R106" s="1644">
        <v>19051.408021431998</v>
      </c>
      <c r="S106" s="819"/>
    </row>
    <row r="107" spans="1:19" ht="15" customHeight="1">
      <c r="A107" s="268" t="s">
        <v>20</v>
      </c>
      <c r="B107" s="1608" t="s">
        <v>587</v>
      </c>
      <c r="C107" s="1644">
        <v>622925.56770050596</v>
      </c>
      <c r="D107" s="1644">
        <v>665652.38155966601</v>
      </c>
      <c r="E107" s="1644">
        <v>722128.28084088</v>
      </c>
      <c r="F107" s="1644">
        <v>723748.14244944602</v>
      </c>
      <c r="G107" s="1644">
        <v>725842.52945178305</v>
      </c>
      <c r="H107" s="1644">
        <v>742551.26487345202</v>
      </c>
      <c r="I107" s="1644">
        <v>746418.62698290497</v>
      </c>
      <c r="J107" s="1644">
        <v>752383.12236336898</v>
      </c>
      <c r="K107" s="1644">
        <v>760219.24748313602</v>
      </c>
      <c r="L107" s="1644">
        <v>767252.38581215602</v>
      </c>
      <c r="M107" s="1644">
        <v>773109.83045224496</v>
      </c>
      <c r="N107" s="1644">
        <v>779944.85770284897</v>
      </c>
      <c r="O107" s="1644">
        <v>788927.03098927799</v>
      </c>
      <c r="P107" s="1644">
        <v>796830.51930495899</v>
      </c>
      <c r="Q107" s="1644">
        <v>808679.92563117598</v>
      </c>
      <c r="R107" s="1644">
        <v>808176.99480910401</v>
      </c>
      <c r="S107" s="819"/>
    </row>
    <row r="108" spans="1:19" ht="15" customHeight="1">
      <c r="A108" s="268"/>
      <c r="B108" s="1608" t="s">
        <v>785</v>
      </c>
      <c r="C108" s="1644">
        <v>9802.4800155039993</v>
      </c>
      <c r="D108" s="1644">
        <v>9147.8098219910007</v>
      </c>
      <c r="E108" s="1644">
        <v>11673.009705607999</v>
      </c>
      <c r="F108" s="1644">
        <v>12507.650005828</v>
      </c>
      <c r="G108" s="1644">
        <v>12894.972496667</v>
      </c>
      <c r="H108" s="1644">
        <v>13080.614802482</v>
      </c>
      <c r="I108" s="1644">
        <v>13777.158135222</v>
      </c>
      <c r="J108" s="1644">
        <v>13967.265523835</v>
      </c>
      <c r="K108" s="1644">
        <v>13971.515003785</v>
      </c>
      <c r="L108" s="1644">
        <v>14155.734405817</v>
      </c>
      <c r="M108" s="1644">
        <v>13988.596900908</v>
      </c>
      <c r="N108" s="1644">
        <v>14289.148610812001</v>
      </c>
      <c r="O108" s="1644">
        <v>14365.940226629</v>
      </c>
      <c r="P108" s="1644">
        <v>14544.167686274999</v>
      </c>
      <c r="Q108" s="1644">
        <v>14967.349209722001</v>
      </c>
      <c r="R108" s="1644">
        <v>15915.495405082</v>
      </c>
      <c r="S108" s="819"/>
    </row>
    <row r="109" spans="1:19" s="585" customFormat="1" ht="15" customHeight="1">
      <c r="A109" s="1359" t="s">
        <v>786</v>
      </c>
      <c r="B109" s="1645"/>
      <c r="C109" s="581">
        <v>2946844.2899610838</v>
      </c>
      <c r="D109" s="581">
        <v>3263554.4788707457</v>
      </c>
      <c r="E109" s="581">
        <v>3669008.1364607699</v>
      </c>
      <c r="F109" s="581">
        <v>3669824.5956057962</v>
      </c>
      <c r="G109" s="581">
        <v>3682610.6082461625</v>
      </c>
      <c r="H109" s="581">
        <v>3754131.8413070119</v>
      </c>
      <c r="I109" s="581">
        <v>3807364.205954005</v>
      </c>
      <c r="J109" s="581">
        <v>3857518.2681575688</v>
      </c>
      <c r="K109" s="581">
        <v>3911582.233254496</v>
      </c>
      <c r="L109" s="581">
        <v>3937896.7194996458</v>
      </c>
      <c r="M109" s="581">
        <v>3946226.736944925</v>
      </c>
      <c r="N109" s="581">
        <v>3998547.7820960791</v>
      </c>
      <c r="O109" s="581">
        <v>4041755.9296140485</v>
      </c>
      <c r="P109" s="581">
        <v>4085553.2684315694</v>
      </c>
      <c r="Q109" s="581">
        <v>4146521.6550855255</v>
      </c>
      <c r="R109" s="581">
        <v>4123264.3574396838</v>
      </c>
      <c r="S109" s="591"/>
    </row>
    <row r="110" spans="1:19" s="585" customFormat="1" ht="15" customHeight="1">
      <c r="A110" s="592"/>
      <c r="B110" s="1646" t="s">
        <v>785</v>
      </c>
      <c r="C110" s="581">
        <v>87133.103867174999</v>
      </c>
      <c r="D110" s="581">
        <v>75361.304495074</v>
      </c>
      <c r="E110" s="581">
        <v>74647.603093886995</v>
      </c>
      <c r="F110" s="581">
        <v>79422.869156597997</v>
      </c>
      <c r="G110" s="581">
        <v>80031.564367810002</v>
      </c>
      <c r="H110" s="581">
        <v>79063.875879514002</v>
      </c>
      <c r="I110" s="581">
        <v>82842.51165787199</v>
      </c>
      <c r="J110" s="581">
        <v>83445.105650301994</v>
      </c>
      <c r="K110" s="581">
        <v>82569.752504649994</v>
      </c>
      <c r="L110" s="581">
        <v>83162.853173673007</v>
      </c>
      <c r="M110" s="581">
        <v>82234.611722351008</v>
      </c>
      <c r="N110" s="581">
        <v>80720.633868040997</v>
      </c>
      <c r="O110" s="581">
        <v>81409.885900984998</v>
      </c>
      <c r="P110" s="581">
        <v>81795.976807177009</v>
      </c>
      <c r="Q110" s="581">
        <v>78083.609860166995</v>
      </c>
      <c r="R110" s="581">
        <v>83094.442474602998</v>
      </c>
      <c r="S110" s="591"/>
    </row>
    <row r="111" spans="1:19" ht="15" customHeight="1">
      <c r="A111" s="269"/>
      <c r="B111" s="1643"/>
      <c r="C111" s="576"/>
      <c r="D111" s="576"/>
      <c r="E111" s="576"/>
      <c r="F111" s="576"/>
      <c r="G111" s="576"/>
      <c r="H111" s="576"/>
      <c r="I111" s="576"/>
      <c r="J111" s="576"/>
      <c r="K111" s="576"/>
      <c r="L111" s="576"/>
      <c r="M111" s="576"/>
      <c r="N111" s="576"/>
      <c r="O111" s="576"/>
      <c r="P111" s="576"/>
      <c r="Q111" s="576"/>
      <c r="R111" s="576"/>
      <c r="S111" s="593"/>
    </row>
    <row r="112" spans="1:19" ht="15" customHeight="1">
      <c r="A112" s="1358" t="s">
        <v>639</v>
      </c>
      <c r="B112" s="1641"/>
      <c r="C112" s="577"/>
      <c r="D112" s="577"/>
      <c r="E112" s="577"/>
      <c r="F112" s="577"/>
      <c r="G112" s="577"/>
      <c r="H112" s="577"/>
      <c r="I112" s="577"/>
      <c r="J112" s="577"/>
      <c r="K112" s="577"/>
      <c r="L112" s="577"/>
      <c r="M112" s="577"/>
      <c r="N112" s="577"/>
      <c r="O112" s="577"/>
      <c r="P112" s="577"/>
      <c r="Q112" s="577"/>
      <c r="R112" s="577"/>
      <c r="S112" s="594"/>
    </row>
    <row r="113" spans="1:19" ht="15" customHeight="1">
      <c r="A113" s="1358" t="s">
        <v>638</v>
      </c>
      <c r="B113" s="1641"/>
      <c r="C113" s="1647"/>
      <c r="D113" s="1647"/>
      <c r="E113" s="1647"/>
      <c r="F113" s="1647"/>
      <c r="G113" s="1647"/>
      <c r="H113" s="1647"/>
      <c r="I113" s="1647"/>
      <c r="J113" s="1647"/>
      <c r="K113" s="1647"/>
      <c r="L113" s="1647"/>
      <c r="M113" s="1647"/>
      <c r="N113" s="1647"/>
      <c r="O113" s="1647"/>
      <c r="P113" s="1647"/>
      <c r="Q113" s="1647"/>
      <c r="R113" s="1647"/>
      <c r="S113" s="820"/>
    </row>
    <row r="114" spans="1:19" ht="15" customHeight="1">
      <c r="A114" s="268" t="s">
        <v>18</v>
      </c>
      <c r="B114" s="1643" t="s">
        <v>640</v>
      </c>
      <c r="C114" s="1650">
        <v>104556.458763494</v>
      </c>
      <c r="D114" s="1650">
        <v>96647.388537934996</v>
      </c>
      <c r="E114" s="1650">
        <v>91448.554782463994</v>
      </c>
      <c r="F114" s="1650">
        <v>93575.827077894995</v>
      </c>
      <c r="G114" s="1650">
        <v>89181.498100418001</v>
      </c>
      <c r="H114" s="1650">
        <v>88039.011607271997</v>
      </c>
      <c r="I114" s="1650">
        <v>92729.613722755996</v>
      </c>
      <c r="J114" s="1650">
        <v>91678.421328605997</v>
      </c>
      <c r="K114" s="1650">
        <v>87931.178563396999</v>
      </c>
      <c r="L114" s="1650">
        <v>84895.419701307997</v>
      </c>
      <c r="M114" s="1650">
        <v>81175.860474966001</v>
      </c>
      <c r="N114" s="1650">
        <v>80658.647968079997</v>
      </c>
      <c r="O114" s="1650">
        <v>81641.823440199994</v>
      </c>
      <c r="P114" s="1650">
        <v>82889.235470626998</v>
      </c>
      <c r="Q114" s="1650">
        <v>83167.673389208998</v>
      </c>
      <c r="R114" s="1650">
        <v>82995.640501453003</v>
      </c>
      <c r="S114" s="821"/>
    </row>
    <row r="115" spans="1:19" ht="15" customHeight="1">
      <c r="A115" s="268"/>
      <c r="B115" s="1608" t="s">
        <v>785</v>
      </c>
      <c r="C115" s="1650">
        <v>1804.5630248709999</v>
      </c>
      <c r="D115" s="1650">
        <v>2294.262583578</v>
      </c>
      <c r="E115" s="1650">
        <v>3027.7150307639999</v>
      </c>
      <c r="F115" s="1650">
        <v>3253.2930702120002</v>
      </c>
      <c r="G115" s="1650">
        <v>3213.4520768860002</v>
      </c>
      <c r="H115" s="1650">
        <v>3061.8819143740002</v>
      </c>
      <c r="I115" s="1650">
        <v>3162.5767839680002</v>
      </c>
      <c r="J115" s="1650">
        <v>3159.2847780490001</v>
      </c>
      <c r="K115" s="1650">
        <v>2553.4295798210001</v>
      </c>
      <c r="L115" s="1650">
        <v>2420.1452091860001</v>
      </c>
      <c r="M115" s="1650">
        <v>2283.4262434269999</v>
      </c>
      <c r="N115" s="1650">
        <v>2171.7599961709998</v>
      </c>
      <c r="O115" s="1650">
        <v>2074.966116694</v>
      </c>
      <c r="P115" s="1650">
        <v>2229.8059643490001</v>
      </c>
      <c r="Q115" s="1650">
        <v>2206.2347072699999</v>
      </c>
      <c r="R115" s="1650">
        <v>3088.882451816</v>
      </c>
      <c r="S115" s="821"/>
    </row>
    <row r="116" spans="1:19" ht="15" customHeight="1">
      <c r="A116" s="268" t="s">
        <v>19</v>
      </c>
      <c r="B116" s="1643" t="s">
        <v>641</v>
      </c>
      <c r="C116" s="1650">
        <v>19379.729625036001</v>
      </c>
      <c r="D116" s="1650">
        <v>26367.365704739001</v>
      </c>
      <c r="E116" s="1650">
        <v>37524.400592947</v>
      </c>
      <c r="F116" s="1650">
        <v>36095.698583484002</v>
      </c>
      <c r="G116" s="1650">
        <v>34428.346521460997</v>
      </c>
      <c r="H116" s="1650">
        <v>33305.726879310001</v>
      </c>
      <c r="I116" s="1650">
        <v>34033.563462723003</v>
      </c>
      <c r="J116" s="1650">
        <v>35153.208947733998</v>
      </c>
      <c r="K116" s="1650">
        <v>37517.333052572001</v>
      </c>
      <c r="L116" s="1650">
        <v>36971.764978756</v>
      </c>
      <c r="M116" s="1650">
        <v>37470.840991153003</v>
      </c>
      <c r="N116" s="1650">
        <v>36182.08250081</v>
      </c>
      <c r="O116" s="1650">
        <v>38689.642442128999</v>
      </c>
      <c r="P116" s="1650">
        <v>39541.169441275</v>
      </c>
      <c r="Q116" s="1650">
        <v>41684.76752121</v>
      </c>
      <c r="R116" s="1650">
        <v>41485.901723155002</v>
      </c>
      <c r="S116" s="821"/>
    </row>
    <row r="117" spans="1:19" ht="15" customHeight="1">
      <c r="A117" s="268"/>
      <c r="B117" s="1608" t="s">
        <v>785</v>
      </c>
      <c r="C117" s="1650">
        <v>620.30095861899997</v>
      </c>
      <c r="D117" s="1650">
        <v>795.15902330400002</v>
      </c>
      <c r="E117" s="1650">
        <v>404.20813165300001</v>
      </c>
      <c r="F117" s="1650">
        <v>402.55798068600001</v>
      </c>
      <c r="G117" s="1650">
        <v>421.912665839</v>
      </c>
      <c r="H117" s="1650">
        <v>408.752635086</v>
      </c>
      <c r="I117" s="1650">
        <v>421.84455976100003</v>
      </c>
      <c r="J117" s="1650">
        <v>404.83416383799999</v>
      </c>
      <c r="K117" s="1650">
        <v>370.52738147700001</v>
      </c>
      <c r="L117" s="1650">
        <v>305.38855929900001</v>
      </c>
      <c r="M117" s="1650">
        <v>314.52727664100001</v>
      </c>
      <c r="N117" s="1650">
        <v>321.07363831200001</v>
      </c>
      <c r="O117" s="1650">
        <v>308.328428879</v>
      </c>
      <c r="P117" s="1650">
        <v>269.56371558199999</v>
      </c>
      <c r="Q117" s="1650">
        <v>244.50276961</v>
      </c>
      <c r="R117" s="1650">
        <v>368.05109477899998</v>
      </c>
      <c r="S117" s="821"/>
    </row>
    <row r="118" spans="1:19" ht="15" customHeight="1">
      <c r="A118" s="268" t="s">
        <v>20</v>
      </c>
      <c r="B118" s="1643" t="s">
        <v>642</v>
      </c>
      <c r="C118" s="579">
        <v>2822908.1015725499</v>
      </c>
      <c r="D118" s="579">
        <v>3140539.7246280699</v>
      </c>
      <c r="E118" s="579">
        <v>3540035.1810853598</v>
      </c>
      <c r="F118" s="579">
        <v>3540153.0699444199</v>
      </c>
      <c r="G118" s="579">
        <v>3559000.76362429</v>
      </c>
      <c r="H118" s="579">
        <v>3632787.10282043</v>
      </c>
      <c r="I118" s="579">
        <v>3680601.0287685199</v>
      </c>
      <c r="J118" s="579">
        <v>3730686.6378812301</v>
      </c>
      <c r="K118" s="579">
        <v>3786133.7216385198</v>
      </c>
      <c r="L118" s="579">
        <v>3816029.5348195801</v>
      </c>
      <c r="M118" s="579">
        <v>3827580.0354788098</v>
      </c>
      <c r="N118" s="579">
        <v>3881707.0516271899</v>
      </c>
      <c r="O118" s="579">
        <v>3921424.4637317201</v>
      </c>
      <c r="P118" s="579">
        <v>3963122.8635196602</v>
      </c>
      <c r="Q118" s="579">
        <v>4021669.2141751</v>
      </c>
      <c r="R118" s="579">
        <v>3998782.81521508</v>
      </c>
      <c r="S118" s="822"/>
    </row>
    <row r="119" spans="1:19" ht="15" customHeight="1">
      <c r="A119" s="269"/>
      <c r="B119" s="1608" t="s">
        <v>785</v>
      </c>
      <c r="C119" s="579">
        <v>84708.239883685004</v>
      </c>
      <c r="D119" s="579">
        <v>72271.882888192005</v>
      </c>
      <c r="E119" s="579">
        <v>71215.679931470004</v>
      </c>
      <c r="F119" s="579">
        <v>75767.018105700001</v>
      </c>
      <c r="G119" s="579">
        <v>76396.199625085006</v>
      </c>
      <c r="H119" s="579">
        <v>75593.241330054007</v>
      </c>
      <c r="I119" s="579">
        <v>79258.090314143003</v>
      </c>
      <c r="J119" s="579">
        <v>79880.986708415003</v>
      </c>
      <c r="K119" s="579">
        <v>79645.795543351996</v>
      </c>
      <c r="L119" s="579">
        <v>80437.319405187998</v>
      </c>
      <c r="M119" s="579">
        <v>79636.658202282997</v>
      </c>
      <c r="N119" s="579">
        <v>78227.800233557995</v>
      </c>
      <c r="O119" s="579">
        <v>79026.591355412005</v>
      </c>
      <c r="P119" s="579">
        <v>79296.607127245996</v>
      </c>
      <c r="Q119" s="579">
        <v>75632.872383287002</v>
      </c>
      <c r="R119" s="579">
        <v>79637.508928007999</v>
      </c>
      <c r="S119" s="822"/>
    </row>
    <row r="120" spans="1:19" s="585" customFormat="1" ht="15" customHeight="1">
      <c r="A120" s="1359" t="s">
        <v>786</v>
      </c>
      <c r="B120" s="1645"/>
      <c r="C120" s="584">
        <v>2946844.2899610801</v>
      </c>
      <c r="D120" s="584">
        <v>3263554.4788707439</v>
      </c>
      <c r="E120" s="584">
        <v>3669008.1364607709</v>
      </c>
      <c r="F120" s="584">
        <v>3669824.595605799</v>
      </c>
      <c r="G120" s="584">
        <v>3682610.6082461691</v>
      </c>
      <c r="H120" s="584">
        <v>3754131.8413070119</v>
      </c>
      <c r="I120" s="584">
        <v>3807364.205953999</v>
      </c>
      <c r="J120" s="584">
        <v>3857518.2681575702</v>
      </c>
      <c r="K120" s="584">
        <v>3911582.2332544886</v>
      </c>
      <c r="L120" s="584">
        <v>3937896.7194996444</v>
      </c>
      <c r="M120" s="584">
        <v>3946226.7369449288</v>
      </c>
      <c r="N120" s="584">
        <v>3998547.78209608</v>
      </c>
      <c r="O120" s="584">
        <v>4041755.9296140489</v>
      </c>
      <c r="P120" s="584">
        <v>4085553.268431562</v>
      </c>
      <c r="Q120" s="584">
        <v>4146521.655085519</v>
      </c>
      <c r="R120" s="584">
        <v>4123264.3574396879</v>
      </c>
      <c r="S120" s="823"/>
    </row>
    <row r="121" spans="1:19" s="585" customFormat="1" ht="15" customHeight="1" thickBot="1">
      <c r="A121" s="595"/>
      <c r="B121" s="596" t="s">
        <v>785</v>
      </c>
      <c r="C121" s="598">
        <v>87133.103867174999</v>
      </c>
      <c r="D121" s="598">
        <v>75361.304495074</v>
      </c>
      <c r="E121" s="598">
        <v>74647.60309388701</v>
      </c>
      <c r="F121" s="598">
        <v>79422.869156597997</v>
      </c>
      <c r="G121" s="598">
        <v>80031.564367810002</v>
      </c>
      <c r="H121" s="598">
        <v>79063.875879514002</v>
      </c>
      <c r="I121" s="598">
        <v>82842.511657872004</v>
      </c>
      <c r="J121" s="598">
        <v>83445.105650302008</v>
      </c>
      <c r="K121" s="598">
        <v>82569.752504649994</v>
      </c>
      <c r="L121" s="598">
        <v>83162.853173672993</v>
      </c>
      <c r="M121" s="598">
        <v>82234.611722350994</v>
      </c>
      <c r="N121" s="598">
        <v>80720.633868040997</v>
      </c>
      <c r="O121" s="598">
        <v>81409.885900984998</v>
      </c>
      <c r="P121" s="598">
        <v>81795.976807176994</v>
      </c>
      <c r="Q121" s="598">
        <v>78083.609860166995</v>
      </c>
      <c r="R121" s="598">
        <v>83094.442474602998</v>
      </c>
      <c r="S121" s="599"/>
    </row>
  </sheetData>
  <mergeCells count="60">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A2:S2"/>
    <mergeCell ref="A3:B4"/>
    <mergeCell ref="A5:B5"/>
    <mergeCell ref="A6:B6"/>
    <mergeCell ref="C3:C4"/>
    <mergeCell ref="D3:D4"/>
    <mergeCell ref="E3:E4"/>
    <mergeCell ref="F3:Q3"/>
    <mergeCell ref="A120:B120"/>
    <mergeCell ref="A101:B101"/>
    <mergeCell ref="A102:B102"/>
    <mergeCell ref="A109:B109"/>
    <mergeCell ref="A112:B112"/>
    <mergeCell ref="A113:B113"/>
    <mergeCell ref="F99:Q99"/>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E27:E28"/>
    <mergeCell ref="F27:Q27"/>
    <mergeCell ref="E51:E52"/>
    <mergeCell ref="F51:Q51"/>
    <mergeCell ref="A98:S98"/>
    <mergeCell ref="F75:Q75"/>
    <mergeCell ref="A64:B64"/>
    <mergeCell ref="A51:B52"/>
    <mergeCell ref="A41:B41"/>
    <mergeCell ref="A48:B48"/>
    <mergeCell ref="A27:B28"/>
    <mergeCell ref="A29:B29"/>
    <mergeCell ref="A37:B37"/>
    <mergeCell ref="A40:B40"/>
    <mergeCell ref="A30:B3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A3" sqref="A3:S1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362" t="s">
        <v>819</v>
      </c>
      <c r="B3" s="1363"/>
      <c r="C3" s="1363"/>
      <c r="D3" s="1363"/>
      <c r="E3" s="1363"/>
      <c r="F3" s="1363"/>
      <c r="G3" s="1363"/>
      <c r="H3" s="1363"/>
      <c r="I3" s="1363"/>
      <c r="J3" s="1363"/>
      <c r="K3" s="1363"/>
      <c r="L3" s="1363"/>
      <c r="M3" s="1363"/>
      <c r="N3" s="1363"/>
      <c r="O3" s="1363"/>
      <c r="P3" s="1363"/>
      <c r="Q3" s="1363"/>
      <c r="R3" s="1363"/>
      <c r="S3" s="1364"/>
    </row>
    <row r="4" spans="1:19" ht="24.2" customHeight="1">
      <c r="A4" s="1231" t="s">
        <v>643</v>
      </c>
      <c r="B4" s="1607"/>
      <c r="C4" s="1208">
        <v>2021</v>
      </c>
      <c r="D4" s="1208">
        <v>2022</v>
      </c>
      <c r="E4" s="1208">
        <v>2023</v>
      </c>
      <c r="F4" s="1208">
        <v>2024</v>
      </c>
      <c r="G4" s="1208"/>
      <c r="H4" s="1208"/>
      <c r="I4" s="1208"/>
      <c r="J4" s="1208"/>
      <c r="K4" s="1208"/>
      <c r="L4" s="1208"/>
      <c r="M4" s="1208"/>
      <c r="N4" s="1208"/>
      <c r="O4" s="1208"/>
      <c r="P4" s="1208"/>
      <c r="Q4" s="1208"/>
      <c r="R4" s="1132">
        <v>2025</v>
      </c>
      <c r="S4" s="853"/>
    </row>
    <row r="5" spans="1:19" ht="24.2" customHeight="1">
      <c r="A5" s="1231"/>
      <c r="B5" s="1607"/>
      <c r="C5" s="1208"/>
      <c r="D5" s="1208"/>
      <c r="E5" s="1208"/>
      <c r="F5" s="796" t="s">
        <v>0</v>
      </c>
      <c r="G5" s="796" t="s">
        <v>1</v>
      </c>
      <c r="H5" s="796" t="s">
        <v>2</v>
      </c>
      <c r="I5" s="796" t="s">
        <v>3</v>
      </c>
      <c r="J5" s="796" t="s">
        <v>4</v>
      </c>
      <c r="K5" s="796" t="s">
        <v>5</v>
      </c>
      <c r="L5" s="796" t="s">
        <v>6</v>
      </c>
      <c r="M5" s="796" t="s">
        <v>267</v>
      </c>
      <c r="N5" s="796" t="s">
        <v>7</v>
      </c>
      <c r="O5" s="796" t="s">
        <v>13</v>
      </c>
      <c r="P5" s="796" t="s">
        <v>14</v>
      </c>
      <c r="Q5" s="796" t="s">
        <v>15</v>
      </c>
      <c r="R5" s="796" t="s">
        <v>0</v>
      </c>
      <c r="S5" s="799"/>
    </row>
    <row r="6" spans="1:19" ht="15" customHeight="1">
      <c r="A6" s="763" t="s">
        <v>18</v>
      </c>
      <c r="B6" s="1436" t="s">
        <v>739</v>
      </c>
      <c r="C6" s="586">
        <v>1174.59201603</v>
      </c>
      <c r="D6" s="586">
        <v>1010.429802808</v>
      </c>
      <c r="E6" s="586">
        <v>479.53529915600001</v>
      </c>
      <c r="F6" s="586">
        <v>468.499823182</v>
      </c>
      <c r="G6" s="586">
        <v>474.34786602100002</v>
      </c>
      <c r="H6" s="586">
        <v>490.05558184400002</v>
      </c>
      <c r="I6" s="586">
        <v>920.35348621000003</v>
      </c>
      <c r="J6" s="586">
        <v>918.14048364500002</v>
      </c>
      <c r="K6" s="586">
        <v>937.0510192129999</v>
      </c>
      <c r="L6" s="586">
        <v>952.685474634</v>
      </c>
      <c r="M6" s="586">
        <v>963.41106334599999</v>
      </c>
      <c r="N6" s="586">
        <v>943.90624496299995</v>
      </c>
      <c r="O6" s="586">
        <v>947.95590941700004</v>
      </c>
      <c r="P6" s="586">
        <v>965.290639306</v>
      </c>
      <c r="Q6" s="586">
        <v>949.60103802499998</v>
      </c>
      <c r="R6" s="586">
        <v>966.84439641900008</v>
      </c>
      <c r="S6" s="826"/>
    </row>
    <row r="7" spans="1:19" ht="15" customHeight="1">
      <c r="A7" s="183"/>
      <c r="B7" s="1651" t="s">
        <v>785</v>
      </c>
      <c r="C7" s="586">
        <v>49.532872775999998</v>
      </c>
      <c r="D7" s="586">
        <v>167.89746986599999</v>
      </c>
      <c r="E7" s="586">
        <v>18.032039226999999</v>
      </c>
      <c r="F7" s="586">
        <v>18.346354653000002</v>
      </c>
      <c r="G7" s="586">
        <v>18.314858461</v>
      </c>
      <c r="H7" s="586">
        <v>18.629868932000001</v>
      </c>
      <c r="I7" s="586">
        <v>172.90227121300001</v>
      </c>
      <c r="J7" s="586">
        <v>175.466256759</v>
      </c>
      <c r="K7" s="586">
        <v>178.58877575</v>
      </c>
      <c r="L7" s="586">
        <v>180.890309973</v>
      </c>
      <c r="M7" s="586">
        <v>183.17235294700001</v>
      </c>
      <c r="N7" s="586">
        <v>159.30623916000002</v>
      </c>
      <c r="O7" s="586">
        <v>161.49548877199999</v>
      </c>
      <c r="P7" s="586">
        <v>163.62041318000001</v>
      </c>
      <c r="Q7" s="586">
        <v>154.65889826899999</v>
      </c>
      <c r="R7" s="586">
        <v>157.950542291</v>
      </c>
      <c r="S7" s="826"/>
    </row>
    <row r="8" spans="1:19" ht="15" customHeight="1">
      <c r="A8" s="183" t="s">
        <v>19</v>
      </c>
      <c r="B8" s="1436" t="s">
        <v>740</v>
      </c>
      <c r="C8" s="586">
        <v>9217.7321150999996</v>
      </c>
      <c r="D8" s="586">
        <v>10285.959070076</v>
      </c>
      <c r="E8" s="586">
        <v>5383.210094948</v>
      </c>
      <c r="F8" s="586">
        <v>5456.6947799569998</v>
      </c>
      <c r="G8" s="586">
        <v>5495.3460643770004</v>
      </c>
      <c r="H8" s="586">
        <v>5503.364426139</v>
      </c>
      <c r="I8" s="586">
        <v>5114.2863139600004</v>
      </c>
      <c r="J8" s="586">
        <v>5168.7622059750001</v>
      </c>
      <c r="K8" s="586">
        <v>5201.7999279599999</v>
      </c>
      <c r="L8" s="586">
        <v>5253.5265793079998</v>
      </c>
      <c r="M8" s="586">
        <v>5291.3534740659998</v>
      </c>
      <c r="N8" s="586">
        <v>5353.2316503849997</v>
      </c>
      <c r="O8" s="586">
        <v>5404.2069635540001</v>
      </c>
      <c r="P8" s="586">
        <v>5470.6670109910001</v>
      </c>
      <c r="Q8" s="586">
        <v>5446.4711582520004</v>
      </c>
      <c r="R8" s="586">
        <v>5568.4681158439998</v>
      </c>
      <c r="S8" s="826"/>
    </row>
    <row r="9" spans="1:19" ht="15" customHeight="1">
      <c r="A9" s="183"/>
      <c r="B9" s="1651" t="s">
        <v>785</v>
      </c>
      <c r="C9" s="586">
        <v>410.44432520300001</v>
      </c>
      <c r="D9" s="586">
        <v>186.28904494899999</v>
      </c>
      <c r="E9" s="586">
        <v>271.86535480800001</v>
      </c>
      <c r="F9" s="586">
        <v>273.23221132899999</v>
      </c>
      <c r="G9" s="586">
        <v>275.90459937700001</v>
      </c>
      <c r="H9" s="586">
        <v>278.145595598</v>
      </c>
      <c r="I9" s="586">
        <v>130.21409682999999</v>
      </c>
      <c r="J9" s="586">
        <v>136.6939941</v>
      </c>
      <c r="K9" s="586">
        <v>137.15005215799999</v>
      </c>
      <c r="L9" s="586">
        <v>137.80196171399999</v>
      </c>
      <c r="M9" s="586">
        <v>136.89788213599999</v>
      </c>
      <c r="N9" s="586">
        <v>145.14754600000001</v>
      </c>
      <c r="O9" s="586">
        <v>149.236919425</v>
      </c>
      <c r="P9" s="586">
        <v>158.397769893</v>
      </c>
      <c r="Q9" s="586">
        <v>155.06699270600001</v>
      </c>
      <c r="R9" s="586">
        <v>157.89067624699999</v>
      </c>
      <c r="S9" s="826"/>
    </row>
    <row r="10" spans="1:19" ht="15" customHeight="1">
      <c r="A10" s="183" t="s">
        <v>20</v>
      </c>
      <c r="B10" s="1436" t="s">
        <v>741</v>
      </c>
      <c r="C10" s="586">
        <v>26253.577357424005</v>
      </c>
      <c r="D10" s="586">
        <v>28385.790857167998</v>
      </c>
      <c r="E10" s="586">
        <v>36876.306355192006</v>
      </c>
      <c r="F10" s="586">
        <v>37240.349461641003</v>
      </c>
      <c r="G10" s="586">
        <v>37259.699574685001</v>
      </c>
      <c r="H10" s="586">
        <v>37471.839041295003</v>
      </c>
      <c r="I10" s="586">
        <v>37872.448686543001</v>
      </c>
      <c r="J10" s="586">
        <v>37634.365423348994</v>
      </c>
      <c r="K10" s="586">
        <v>38221.871025109998</v>
      </c>
      <c r="L10" s="586">
        <v>38175.179928448</v>
      </c>
      <c r="M10" s="586">
        <v>38389.053432360997</v>
      </c>
      <c r="N10" s="586">
        <v>38782.346384065997</v>
      </c>
      <c r="O10" s="586">
        <v>38593.382669464001</v>
      </c>
      <c r="P10" s="586">
        <v>39057.681697819004</v>
      </c>
      <c r="Q10" s="586">
        <v>39461.666487622999</v>
      </c>
      <c r="R10" s="586">
        <v>39934.932583130001</v>
      </c>
      <c r="S10" s="826"/>
    </row>
    <row r="11" spans="1:19" ht="15" customHeight="1">
      <c r="A11" s="183"/>
      <c r="B11" s="1651" t="s">
        <v>785</v>
      </c>
      <c r="C11" s="586">
        <v>651.44476891500017</v>
      </c>
      <c r="D11" s="586">
        <v>520.62041834000001</v>
      </c>
      <c r="E11" s="586">
        <v>647.66304038299995</v>
      </c>
      <c r="F11" s="586">
        <v>663.18561709300002</v>
      </c>
      <c r="G11" s="586">
        <v>683.64921667800002</v>
      </c>
      <c r="H11" s="586">
        <v>711.62888185600002</v>
      </c>
      <c r="I11" s="586">
        <v>724.52669275999995</v>
      </c>
      <c r="J11" s="586">
        <v>734.2068912929999</v>
      </c>
      <c r="K11" s="586">
        <v>725.10888545099999</v>
      </c>
      <c r="L11" s="586">
        <v>704.53823592500009</v>
      </c>
      <c r="M11" s="586">
        <v>690.31466626500003</v>
      </c>
      <c r="N11" s="586">
        <v>694.51252364899995</v>
      </c>
      <c r="O11" s="586">
        <v>816.09597682200001</v>
      </c>
      <c r="P11" s="586">
        <v>822.91890332800006</v>
      </c>
      <c r="Q11" s="586">
        <v>837.64520841000001</v>
      </c>
      <c r="R11" s="586">
        <v>814.87190645800001</v>
      </c>
      <c r="S11" s="826"/>
    </row>
    <row r="12" spans="1:19" ht="15" customHeight="1">
      <c r="A12" s="183" t="s">
        <v>22</v>
      </c>
      <c r="B12" s="1436" t="s">
        <v>742</v>
      </c>
      <c r="C12" s="586">
        <v>38709.307268694</v>
      </c>
      <c r="D12" s="586">
        <v>45844.492237514998</v>
      </c>
      <c r="E12" s="586">
        <v>51769.465271415997</v>
      </c>
      <c r="F12" s="586">
        <v>52019.153364905003</v>
      </c>
      <c r="G12" s="586">
        <v>52022.056438448999</v>
      </c>
      <c r="H12" s="586">
        <v>52371.476812697998</v>
      </c>
      <c r="I12" s="586">
        <v>52514.579322104</v>
      </c>
      <c r="J12" s="586">
        <v>52811.721054964997</v>
      </c>
      <c r="K12" s="586">
        <v>53909.334443234999</v>
      </c>
      <c r="L12" s="586">
        <v>54214.070095666</v>
      </c>
      <c r="M12" s="586">
        <v>54805.338826122003</v>
      </c>
      <c r="N12" s="586">
        <v>55193.900079309002</v>
      </c>
      <c r="O12" s="586">
        <v>54657.709111958</v>
      </c>
      <c r="P12" s="586">
        <v>55351.488068936</v>
      </c>
      <c r="Q12" s="586">
        <v>56532.997072257996</v>
      </c>
      <c r="R12" s="586">
        <v>56955.906370146004</v>
      </c>
      <c r="S12" s="826"/>
    </row>
    <row r="13" spans="1:19" ht="15" customHeight="1">
      <c r="A13" s="183"/>
      <c r="B13" s="1651" t="s">
        <v>785</v>
      </c>
      <c r="C13" s="586">
        <v>721.39761101900001</v>
      </c>
      <c r="D13" s="586">
        <v>509.37012781499999</v>
      </c>
      <c r="E13" s="586">
        <v>633.75087950299996</v>
      </c>
      <c r="F13" s="586">
        <v>656.91850383300005</v>
      </c>
      <c r="G13" s="586">
        <v>671.81821870099998</v>
      </c>
      <c r="H13" s="586">
        <v>685.38162963900004</v>
      </c>
      <c r="I13" s="586">
        <v>697.77811485300003</v>
      </c>
      <c r="J13" s="586">
        <v>708.98654091599997</v>
      </c>
      <c r="K13" s="586">
        <v>714.63587386500001</v>
      </c>
      <c r="L13" s="586">
        <v>696.13997547999998</v>
      </c>
      <c r="M13" s="586">
        <v>683.59730355700003</v>
      </c>
      <c r="N13" s="586">
        <v>697.12445700900003</v>
      </c>
      <c r="O13" s="586">
        <v>722.90964357099995</v>
      </c>
      <c r="P13" s="586">
        <v>756.43929107199995</v>
      </c>
      <c r="Q13" s="586">
        <v>907.20531912599995</v>
      </c>
      <c r="R13" s="586">
        <v>945.64578387200004</v>
      </c>
      <c r="S13" s="826"/>
    </row>
    <row r="14" spans="1:19" ht="15" customHeight="1">
      <c r="A14" s="183">
        <v>5</v>
      </c>
      <c r="B14" s="1436" t="s">
        <v>644</v>
      </c>
      <c r="C14" s="586">
        <v>75355.208757248009</v>
      </c>
      <c r="D14" s="586">
        <v>85526.671967567003</v>
      </c>
      <c r="E14" s="586">
        <v>94508.517020711995</v>
      </c>
      <c r="F14" s="586">
        <v>95184.697429685009</v>
      </c>
      <c r="G14" s="586">
        <v>95251.449943532003</v>
      </c>
      <c r="H14" s="586">
        <v>95836.735861975991</v>
      </c>
      <c r="I14" s="586">
        <v>96421.667808817001</v>
      </c>
      <c r="J14" s="586">
        <v>96532.989167933993</v>
      </c>
      <c r="K14" s="586">
        <v>98270.056415517989</v>
      </c>
      <c r="L14" s="586">
        <v>98595.462078056007</v>
      </c>
      <c r="M14" s="586">
        <v>99449.156795894989</v>
      </c>
      <c r="N14" s="586">
        <v>100273.38435872301</v>
      </c>
      <c r="O14" s="586">
        <v>99603.254654393008</v>
      </c>
      <c r="P14" s="586">
        <v>100845.127417052</v>
      </c>
      <c r="Q14" s="586">
        <v>102390.73575615798</v>
      </c>
      <c r="R14" s="586">
        <v>103426.15146553901</v>
      </c>
      <c r="S14" s="827"/>
    </row>
    <row r="15" spans="1:19" ht="15" customHeight="1" thickBot="1">
      <c r="A15" s="588"/>
      <c r="B15" s="589" t="s">
        <v>785</v>
      </c>
      <c r="C15" s="854">
        <v>1832.8195779130001</v>
      </c>
      <c r="D15" s="854">
        <v>1384.17706097</v>
      </c>
      <c r="E15" s="854">
        <v>1571.311313921</v>
      </c>
      <c r="F15" s="854">
        <v>1611.6826869080001</v>
      </c>
      <c r="G15" s="854">
        <v>1649.686893217</v>
      </c>
      <c r="H15" s="854">
        <v>1693.7859760250001</v>
      </c>
      <c r="I15" s="854">
        <v>1725.4211756560001</v>
      </c>
      <c r="J15" s="854">
        <v>1755.3536830679998</v>
      </c>
      <c r="K15" s="854">
        <v>1755.4835872240001</v>
      </c>
      <c r="L15" s="854">
        <v>1719.3704830920001</v>
      </c>
      <c r="M15" s="854">
        <v>1693.9822049050001</v>
      </c>
      <c r="N15" s="854">
        <v>1696.0907658179999</v>
      </c>
      <c r="O15" s="854">
        <v>1849.7380285899999</v>
      </c>
      <c r="P15" s="854">
        <v>1901.376377473</v>
      </c>
      <c r="Q15" s="854">
        <v>2054.5764185110002</v>
      </c>
      <c r="R15" s="854">
        <v>2076.3589088680001</v>
      </c>
      <c r="S15" s="828"/>
    </row>
    <row r="16" spans="1:19" ht="18" hidden="1" customHeight="1" thickBot="1">
      <c r="A16" s="1360" t="s">
        <v>239</v>
      </c>
      <c r="B16" s="1361"/>
      <c r="C16" s="587"/>
      <c r="D16" s="587"/>
      <c r="E16" s="587"/>
      <c r="F16" s="587"/>
      <c r="G16" s="587"/>
      <c r="H16" s="587"/>
      <c r="I16" s="587"/>
      <c r="J16" s="587"/>
      <c r="K16" s="587"/>
      <c r="L16" s="587"/>
      <c r="M16" s="587"/>
      <c r="N16" s="587"/>
      <c r="O16" s="587"/>
      <c r="P16" s="587"/>
      <c r="Q16" s="587"/>
      <c r="R16" s="587"/>
      <c r="S16" s="587"/>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7">
    <mergeCell ref="A16:B16"/>
    <mergeCell ref="A3:S3"/>
    <mergeCell ref="A4:B5"/>
    <mergeCell ref="C4:C5"/>
    <mergeCell ref="D4:D5"/>
    <mergeCell ref="E4:E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58" zoomScale="85" zoomScaleNormal="90" zoomScaleSheetLayoutView="85" workbookViewId="0">
      <selection activeCell="T278" sqref="A1:U278"/>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268" t="s">
        <v>833</v>
      </c>
      <c r="B1" s="1269"/>
      <c r="C1" s="1269"/>
      <c r="D1" s="1269"/>
      <c r="E1" s="1269"/>
      <c r="F1" s="1269"/>
      <c r="G1" s="1269"/>
      <c r="H1" s="1269"/>
      <c r="I1" s="1269"/>
      <c r="J1" s="1269"/>
      <c r="K1" s="1269"/>
      <c r="L1" s="1269"/>
      <c r="M1" s="1269"/>
      <c r="N1" s="1269"/>
      <c r="O1" s="1269"/>
      <c r="P1" s="1269"/>
      <c r="Q1" s="1269"/>
      <c r="R1" s="1269"/>
      <c r="S1" s="1269"/>
      <c r="T1" s="1269"/>
      <c r="U1" s="1270"/>
      <c r="V1" s="133"/>
      <c r="W1" s="1"/>
      <c r="X1" s="1"/>
    </row>
    <row r="2" spans="1:29" ht="22.35" customHeight="1">
      <c r="A2" s="1231" t="s">
        <v>419</v>
      </c>
      <c r="B2" s="1607"/>
      <c r="C2" s="1652" t="s">
        <v>277</v>
      </c>
      <c r="D2" s="1235" t="s">
        <v>842</v>
      </c>
      <c r="E2" s="1208">
        <v>2021</v>
      </c>
      <c r="F2" s="1208">
        <v>2022</v>
      </c>
      <c r="G2" s="1234">
        <v>2023</v>
      </c>
      <c r="H2" s="1234">
        <v>2024</v>
      </c>
      <c r="I2" s="1234"/>
      <c r="J2" s="1234"/>
      <c r="K2" s="1234"/>
      <c r="L2" s="1234"/>
      <c r="M2" s="1234"/>
      <c r="N2" s="1234"/>
      <c r="O2" s="1234"/>
      <c r="P2" s="1234"/>
      <c r="Q2" s="1234"/>
      <c r="R2" s="1234"/>
      <c r="S2" s="1234"/>
      <c r="T2" s="1134">
        <v>2025</v>
      </c>
      <c r="U2" s="852"/>
      <c r="V2" s="133"/>
      <c r="W2" s="1"/>
      <c r="X2" s="1"/>
    </row>
    <row r="3" spans="1:29" ht="22.35" customHeight="1">
      <c r="A3" s="1231"/>
      <c r="B3" s="1607"/>
      <c r="C3" s="1653"/>
      <c r="D3" s="1242"/>
      <c r="E3" s="1430"/>
      <c r="F3" s="1208"/>
      <c r="G3" s="1234"/>
      <c r="H3" s="776" t="s">
        <v>0</v>
      </c>
      <c r="I3" s="776" t="s">
        <v>1</v>
      </c>
      <c r="J3" s="776" t="s">
        <v>893</v>
      </c>
      <c r="K3" s="776" t="s">
        <v>3</v>
      </c>
      <c r="L3" s="885" t="s">
        <v>4</v>
      </c>
      <c r="M3" s="885" t="s">
        <v>5</v>
      </c>
      <c r="N3" s="885" t="s">
        <v>6</v>
      </c>
      <c r="O3" s="885" t="s">
        <v>267</v>
      </c>
      <c r="P3" s="885" t="s">
        <v>7</v>
      </c>
      <c r="Q3" s="885" t="s">
        <v>13</v>
      </c>
      <c r="R3" s="885" t="s">
        <v>14</v>
      </c>
      <c r="S3" s="885" t="s">
        <v>15</v>
      </c>
      <c r="T3" s="885" t="s">
        <v>0</v>
      </c>
      <c r="U3" s="775"/>
      <c r="V3" s="133"/>
      <c r="W3" s="1"/>
      <c r="X3" s="1"/>
    </row>
    <row r="4" spans="1:29" ht="18.600000000000001" customHeight="1">
      <c r="A4" s="1365" t="s">
        <v>783</v>
      </c>
      <c r="B4" s="1427"/>
      <c r="C4" s="570"/>
      <c r="D4" s="570"/>
      <c r="E4" s="570"/>
      <c r="F4" s="570"/>
      <c r="G4" s="570"/>
      <c r="H4" s="570"/>
      <c r="I4" s="570"/>
      <c r="J4" s="570"/>
      <c r="K4" s="570"/>
      <c r="L4" s="570"/>
      <c r="M4" s="570"/>
      <c r="N4" s="570"/>
      <c r="O4" s="570"/>
      <c r="P4" s="570"/>
      <c r="Q4" s="570"/>
      <c r="R4" s="570"/>
      <c r="S4" s="570"/>
      <c r="T4" s="570"/>
      <c r="U4" s="571"/>
      <c r="V4" s="133"/>
      <c r="W4" s="1"/>
      <c r="X4" s="1"/>
    </row>
    <row r="5" spans="1:29" ht="15">
      <c r="A5" s="177" t="s">
        <v>18</v>
      </c>
      <c r="B5" s="1634" t="s">
        <v>613</v>
      </c>
      <c r="C5" s="201">
        <v>354878.08084633597</v>
      </c>
      <c r="D5" s="201">
        <v>385586.12700525002</v>
      </c>
      <c r="E5" s="201">
        <v>415515.46233572502</v>
      </c>
      <c r="F5" s="201">
        <v>458324.75230679201</v>
      </c>
      <c r="G5" s="201">
        <v>497658.38934545103</v>
      </c>
      <c r="H5" s="201">
        <v>495430.74128123501</v>
      </c>
      <c r="I5" s="201">
        <v>496076.42722281499</v>
      </c>
      <c r="J5" s="201">
        <v>504081.25541915698</v>
      </c>
      <c r="K5" s="201">
        <v>502366.19091959501</v>
      </c>
      <c r="L5" s="201">
        <v>509732.57920828799</v>
      </c>
      <c r="M5" s="201">
        <v>514164.57382994698</v>
      </c>
      <c r="N5" s="201">
        <v>519809.99883273098</v>
      </c>
      <c r="O5" s="201">
        <v>517252.69366966601</v>
      </c>
      <c r="P5" s="201">
        <v>517924.06659002497</v>
      </c>
      <c r="Q5" s="201">
        <v>522185.79230816499</v>
      </c>
      <c r="R5" s="201">
        <v>523523.07358030998</v>
      </c>
      <c r="S5" s="201">
        <v>523783.734544673</v>
      </c>
      <c r="T5" s="201">
        <v>521862.57312700199</v>
      </c>
      <c r="U5" s="313"/>
      <c r="V5" s="133"/>
      <c r="W5" s="133"/>
      <c r="X5" s="133"/>
      <c r="Y5" s="133">
        <f>T5+T7+T9+T11+T13+T15+T17+T19+T21+T23+T25+T27+T29+T31+T33+T35+T37+T39+T43+T45+T47+T49+T51+T53</f>
        <v>7782219.4105844982</v>
      </c>
      <c r="Z5" s="133"/>
      <c r="AA5" s="133"/>
      <c r="AB5" s="133"/>
      <c r="AC5" s="133"/>
    </row>
    <row r="6" spans="1:29" ht="12.95" customHeight="1">
      <c r="A6" s="177"/>
      <c r="B6" s="1634" t="s">
        <v>781</v>
      </c>
      <c r="C6" s="201">
        <v>4672.1349491459996</v>
      </c>
      <c r="D6" s="201">
        <v>7480.2168705120002</v>
      </c>
      <c r="E6" s="201">
        <v>6518.1696664350002</v>
      </c>
      <c r="F6" s="201">
        <v>6342.2447441880004</v>
      </c>
      <c r="G6" s="201">
        <v>9270.5886593609994</v>
      </c>
      <c r="H6" s="201">
        <v>10005.000257805001</v>
      </c>
      <c r="I6" s="201">
        <v>10174.306632188</v>
      </c>
      <c r="J6" s="201">
        <v>9736.2824580889992</v>
      </c>
      <c r="K6" s="201">
        <v>10073.411640696</v>
      </c>
      <c r="L6" s="201">
        <v>10247.687993816</v>
      </c>
      <c r="M6" s="201">
        <v>10120.036597094</v>
      </c>
      <c r="N6" s="201">
        <v>10745.915235406999</v>
      </c>
      <c r="O6" s="201">
        <v>10755.049608284</v>
      </c>
      <c r="P6" s="201">
        <v>9845.3709532749999</v>
      </c>
      <c r="Q6" s="201">
        <v>10299.42937102</v>
      </c>
      <c r="R6" s="201">
        <v>10418.855448116001</v>
      </c>
      <c r="S6" s="201">
        <v>10179.882333326001</v>
      </c>
      <c r="T6" s="201">
        <v>10475.631819904</v>
      </c>
      <c r="U6" s="313"/>
      <c r="V6" s="133"/>
      <c r="W6" s="133"/>
      <c r="X6" s="133"/>
      <c r="Y6" s="133">
        <f>T6+T8+T10+T12+T14+T16+T18+T20+T22+T24+T26+T28+T30+T32+T34+T36+T38+T40+T44+T46+T48+T50+T52+T54</f>
        <v>169752.45823349201</v>
      </c>
      <c r="Z6" s="133"/>
      <c r="AA6" s="133"/>
      <c r="AB6" s="133"/>
      <c r="AC6" s="133"/>
    </row>
    <row r="7" spans="1:29" ht="12.95" customHeight="1">
      <c r="A7" s="177" t="s">
        <v>19</v>
      </c>
      <c r="B7" s="1634" t="s">
        <v>614</v>
      </c>
      <c r="C7" s="201">
        <v>12136.805884763</v>
      </c>
      <c r="D7" s="201">
        <v>16032.488838286001</v>
      </c>
      <c r="E7" s="201">
        <v>18688.065256338999</v>
      </c>
      <c r="F7" s="201">
        <v>19726.311825487999</v>
      </c>
      <c r="G7" s="201">
        <v>20796.636104051999</v>
      </c>
      <c r="H7" s="201">
        <v>20549.158963133999</v>
      </c>
      <c r="I7" s="201">
        <v>20465.566659856999</v>
      </c>
      <c r="J7" s="201">
        <v>20731.859367688001</v>
      </c>
      <c r="K7" s="201">
        <v>20729.422878097001</v>
      </c>
      <c r="L7" s="201">
        <v>20769.393541897</v>
      </c>
      <c r="M7" s="201">
        <v>20762.527171962</v>
      </c>
      <c r="N7" s="201">
        <v>20675.589547660999</v>
      </c>
      <c r="O7" s="201">
        <v>20492.349987901998</v>
      </c>
      <c r="P7" s="201">
        <v>20398.984011733999</v>
      </c>
      <c r="Q7" s="201">
        <v>20407.196449163999</v>
      </c>
      <c r="R7" s="201">
        <v>19856.980881084</v>
      </c>
      <c r="S7" s="201">
        <v>19784.185747285999</v>
      </c>
      <c r="T7" s="201">
        <v>19587.728379143002</v>
      </c>
      <c r="U7" s="313"/>
      <c r="V7" s="284"/>
      <c r="W7" s="1"/>
      <c r="X7" s="1"/>
    </row>
    <row r="8" spans="1:29" ht="12.95" customHeight="1">
      <c r="A8" s="177"/>
      <c r="B8" s="1634" t="s">
        <v>781</v>
      </c>
      <c r="C8" s="201">
        <v>220.79573190900001</v>
      </c>
      <c r="D8" s="201">
        <v>886.21636500499994</v>
      </c>
      <c r="E8" s="201">
        <v>1053.0890171589999</v>
      </c>
      <c r="F8" s="201">
        <v>1285.705596304</v>
      </c>
      <c r="G8" s="201">
        <v>1102.2546713700001</v>
      </c>
      <c r="H8" s="201">
        <v>1169.414003637</v>
      </c>
      <c r="I8" s="201">
        <v>1122.2896781459999</v>
      </c>
      <c r="J8" s="201">
        <v>1153.0233669239999</v>
      </c>
      <c r="K8" s="201">
        <v>1237.055949132</v>
      </c>
      <c r="L8" s="201">
        <v>1244.7697421519999</v>
      </c>
      <c r="M8" s="201">
        <v>1249.1347784500001</v>
      </c>
      <c r="N8" s="201">
        <v>1225.7282442210001</v>
      </c>
      <c r="O8" s="201">
        <v>1115.3788082839999</v>
      </c>
      <c r="P8" s="201">
        <v>1137.9832433219999</v>
      </c>
      <c r="Q8" s="201">
        <v>1173.3707584639999</v>
      </c>
      <c r="R8" s="201">
        <v>956.88566240900002</v>
      </c>
      <c r="S8" s="201">
        <v>892.75395872299998</v>
      </c>
      <c r="T8" s="201">
        <v>962.78006716200002</v>
      </c>
      <c r="U8" s="313"/>
      <c r="V8" s="133"/>
      <c r="W8" s="1"/>
      <c r="X8" s="1"/>
    </row>
    <row r="9" spans="1:29" ht="12.95" customHeight="1">
      <c r="A9" s="177" t="s">
        <v>20</v>
      </c>
      <c r="B9" s="1634" t="s">
        <v>615</v>
      </c>
      <c r="C9" s="201">
        <v>137912.14052407499</v>
      </c>
      <c r="D9" s="201">
        <v>124617.60644618</v>
      </c>
      <c r="E9" s="201">
        <v>153802.936323634</v>
      </c>
      <c r="F9" s="201">
        <v>237390.49386660699</v>
      </c>
      <c r="G9" s="201">
        <v>290468.10902312899</v>
      </c>
      <c r="H9" s="201">
        <v>298435.93076890201</v>
      </c>
      <c r="I9" s="201">
        <v>299705.14515192498</v>
      </c>
      <c r="J9" s="201">
        <v>307836.65374357998</v>
      </c>
      <c r="K9" s="201">
        <v>314097.64229477098</v>
      </c>
      <c r="L9" s="201">
        <v>328432.84171099402</v>
      </c>
      <c r="M9" s="201">
        <v>326437.26693059399</v>
      </c>
      <c r="N9" s="201">
        <v>332171.570529658</v>
      </c>
      <c r="O9" s="201">
        <v>329132.956271909</v>
      </c>
      <c r="P9" s="201">
        <v>341990.05252521898</v>
      </c>
      <c r="Q9" s="201">
        <v>352399.783297644</v>
      </c>
      <c r="R9" s="201">
        <v>360694.665765115</v>
      </c>
      <c r="S9" s="201">
        <v>373507.93251359201</v>
      </c>
      <c r="T9" s="201">
        <v>376930.71622835897</v>
      </c>
      <c r="U9" s="313"/>
      <c r="V9" s="133"/>
      <c r="W9" s="1"/>
      <c r="X9" s="1"/>
    </row>
    <row r="10" spans="1:29" ht="12.95" customHeight="1">
      <c r="A10" s="180"/>
      <c r="B10" s="1634" t="s">
        <v>781</v>
      </c>
      <c r="C10" s="201">
        <v>6422.5964499749998</v>
      </c>
      <c r="D10" s="201">
        <v>9049.2753602529992</v>
      </c>
      <c r="E10" s="201">
        <v>6799.0427627870004</v>
      </c>
      <c r="F10" s="201">
        <v>5755.082358914</v>
      </c>
      <c r="G10" s="201">
        <v>3564.3408005810002</v>
      </c>
      <c r="H10" s="201">
        <v>3769.743866027</v>
      </c>
      <c r="I10" s="201">
        <v>3730.0973548030001</v>
      </c>
      <c r="J10" s="201">
        <v>3813.9834584099999</v>
      </c>
      <c r="K10" s="201">
        <v>3784.0080103300002</v>
      </c>
      <c r="L10" s="201">
        <v>3762.655607058</v>
      </c>
      <c r="M10" s="201">
        <v>5047.7311321400002</v>
      </c>
      <c r="N10" s="201">
        <v>4253.0480530129998</v>
      </c>
      <c r="O10" s="201">
        <v>4358.0658912079998</v>
      </c>
      <c r="P10" s="201">
        <v>4365.5225771960004</v>
      </c>
      <c r="Q10" s="201">
        <v>4205.3343532959998</v>
      </c>
      <c r="R10" s="201">
        <v>4218.2930180209996</v>
      </c>
      <c r="S10" s="201">
        <v>4093.5228719659999</v>
      </c>
      <c r="T10" s="201">
        <v>4105.3278592790002</v>
      </c>
      <c r="U10" s="313"/>
      <c r="V10" s="133"/>
      <c r="W10" s="1"/>
      <c r="X10" s="1"/>
    </row>
    <row r="11" spans="1:29" ht="12.95" customHeight="1">
      <c r="A11" s="177" t="s">
        <v>22</v>
      </c>
      <c r="B11" s="1634" t="s">
        <v>616</v>
      </c>
      <c r="C11" s="201">
        <v>899088.34683477099</v>
      </c>
      <c r="D11" s="201">
        <v>893641.68021798797</v>
      </c>
      <c r="E11" s="201">
        <v>951108.93325318198</v>
      </c>
      <c r="F11" s="201">
        <v>1067006.0924638601</v>
      </c>
      <c r="G11" s="201">
        <v>1117339.7355261701</v>
      </c>
      <c r="H11" s="201">
        <v>1104256.49083076</v>
      </c>
      <c r="I11" s="201">
        <v>1101414.9452630901</v>
      </c>
      <c r="J11" s="201">
        <v>1128541.13942741</v>
      </c>
      <c r="K11" s="201">
        <v>1164819.4726881001</v>
      </c>
      <c r="L11" s="201">
        <v>1153909.7088723099</v>
      </c>
      <c r="M11" s="201">
        <v>1165658.5618760199</v>
      </c>
      <c r="N11" s="201">
        <v>1174030.49453553</v>
      </c>
      <c r="O11" s="201">
        <v>1151935.1047849699</v>
      </c>
      <c r="P11" s="201">
        <v>1158410.19303879</v>
      </c>
      <c r="Q11" s="201">
        <v>1186027.81401751</v>
      </c>
      <c r="R11" s="201">
        <v>1201694.9067063599</v>
      </c>
      <c r="S11" s="201">
        <v>1224136.0281263399</v>
      </c>
      <c r="T11" s="201">
        <v>1215575.32326343</v>
      </c>
      <c r="U11" s="313"/>
      <c r="V11" s="133"/>
      <c r="W11" s="1"/>
      <c r="X11" s="1"/>
    </row>
    <row r="12" spans="1:29" ht="12.95" customHeight="1">
      <c r="A12" s="177"/>
      <c r="B12" s="1634" t="s">
        <v>781</v>
      </c>
      <c r="C12" s="201">
        <v>22723.691190968999</v>
      </c>
      <c r="D12" s="201">
        <v>40897.997443273998</v>
      </c>
      <c r="E12" s="201">
        <v>49247.802670220997</v>
      </c>
      <c r="F12" s="201">
        <v>40183.840096410997</v>
      </c>
      <c r="G12" s="201">
        <v>36383.078877966</v>
      </c>
      <c r="H12" s="201">
        <v>36456.479202709001</v>
      </c>
      <c r="I12" s="201">
        <v>35569.151109585997</v>
      </c>
      <c r="J12" s="201">
        <v>36310.405502775</v>
      </c>
      <c r="K12" s="201">
        <v>37023.533543643003</v>
      </c>
      <c r="L12" s="201">
        <v>37687.904723412998</v>
      </c>
      <c r="M12" s="201">
        <v>38584.486293536</v>
      </c>
      <c r="N12" s="201">
        <v>39141.243274289998</v>
      </c>
      <c r="O12" s="201">
        <v>38004.322397317999</v>
      </c>
      <c r="P12" s="201">
        <v>37373.313308844998</v>
      </c>
      <c r="Q12" s="201">
        <v>37546.441447071003</v>
      </c>
      <c r="R12" s="201">
        <v>38139.263479041001</v>
      </c>
      <c r="S12" s="201">
        <v>35969.814270506999</v>
      </c>
      <c r="T12" s="201">
        <v>35363.116039861001</v>
      </c>
      <c r="U12" s="313"/>
      <c r="V12" s="133"/>
      <c r="W12" s="1"/>
      <c r="X12" s="1"/>
    </row>
    <row r="13" spans="1:29" ht="12.95" customHeight="1">
      <c r="A13" s="177" t="s">
        <v>23</v>
      </c>
      <c r="B13" s="1634" t="s">
        <v>617</v>
      </c>
      <c r="C13" s="201">
        <v>170189.765262195</v>
      </c>
      <c r="D13" s="201">
        <v>168880.99940809599</v>
      </c>
      <c r="E13" s="201">
        <v>159700.874665321</v>
      </c>
      <c r="F13" s="201">
        <v>162326.66929654201</v>
      </c>
      <c r="G13" s="201">
        <v>183958.60327416999</v>
      </c>
      <c r="H13" s="201">
        <v>187612.24647086801</v>
      </c>
      <c r="I13" s="201">
        <v>186266.21469270301</v>
      </c>
      <c r="J13" s="201">
        <v>188931.396200966</v>
      </c>
      <c r="K13" s="201">
        <v>194452.85797991499</v>
      </c>
      <c r="L13" s="201">
        <v>198090.28535839901</v>
      </c>
      <c r="M13" s="201">
        <v>201753.38787067999</v>
      </c>
      <c r="N13" s="201">
        <v>211134.429831674</v>
      </c>
      <c r="O13" s="201">
        <v>217783.37526022299</v>
      </c>
      <c r="P13" s="201">
        <v>200753.31042288701</v>
      </c>
      <c r="Q13" s="201">
        <v>208007.30209698601</v>
      </c>
      <c r="R13" s="201">
        <v>219619.94814872101</v>
      </c>
      <c r="S13" s="201">
        <v>220290.20798426401</v>
      </c>
      <c r="T13" s="201">
        <v>220065.676168873</v>
      </c>
      <c r="U13" s="313"/>
      <c r="V13" s="133"/>
      <c r="W13" s="1"/>
      <c r="X13" s="1"/>
    </row>
    <row r="14" spans="1:29" ht="12.95" customHeight="1">
      <c r="A14" s="177"/>
      <c r="B14" s="1634" t="s">
        <v>781</v>
      </c>
      <c r="C14" s="201">
        <v>2259.337686334</v>
      </c>
      <c r="D14" s="201">
        <v>2091.1723947830001</v>
      </c>
      <c r="E14" s="201">
        <v>1668.385483562</v>
      </c>
      <c r="F14" s="201">
        <v>760.90991921800003</v>
      </c>
      <c r="G14" s="201">
        <v>663.93197590099999</v>
      </c>
      <c r="H14" s="201">
        <v>501.32895511200002</v>
      </c>
      <c r="I14" s="201">
        <v>304.45632342599998</v>
      </c>
      <c r="J14" s="201">
        <v>293.14989092299999</v>
      </c>
      <c r="K14" s="201">
        <v>312.433474735</v>
      </c>
      <c r="L14" s="201">
        <v>404.64552878500001</v>
      </c>
      <c r="M14" s="201">
        <v>416.075830935</v>
      </c>
      <c r="N14" s="201">
        <v>550.28019686599998</v>
      </c>
      <c r="O14" s="201">
        <v>543.26388823100001</v>
      </c>
      <c r="P14" s="201">
        <v>534.94778514200004</v>
      </c>
      <c r="Q14" s="201">
        <v>541.21141252699999</v>
      </c>
      <c r="R14" s="201">
        <v>548.138528533</v>
      </c>
      <c r="S14" s="201">
        <v>520.01905576499996</v>
      </c>
      <c r="T14" s="201">
        <v>446.35684856199998</v>
      </c>
      <c r="U14" s="313"/>
      <c r="V14" s="133"/>
      <c r="W14" s="1"/>
      <c r="X14" s="1"/>
    </row>
    <row r="15" spans="1:29" ht="12.95" customHeight="1">
      <c r="A15" s="177" t="s">
        <v>24</v>
      </c>
      <c r="B15" s="1634" t="s">
        <v>570</v>
      </c>
      <c r="C15" s="201">
        <v>316096.76630856801</v>
      </c>
      <c r="D15" s="201">
        <v>376473.22696046601</v>
      </c>
      <c r="E15" s="201">
        <v>380381.05095720902</v>
      </c>
      <c r="F15" s="201">
        <v>396583.36550566799</v>
      </c>
      <c r="G15" s="201">
        <v>395097.39908172801</v>
      </c>
      <c r="H15" s="201">
        <v>384170.34271857003</v>
      </c>
      <c r="I15" s="201">
        <v>386576.76266541402</v>
      </c>
      <c r="J15" s="201">
        <v>390063.67908035603</v>
      </c>
      <c r="K15" s="201">
        <v>388260.72091538197</v>
      </c>
      <c r="L15" s="201">
        <v>389087.79569501901</v>
      </c>
      <c r="M15" s="201">
        <v>393435.60162157798</v>
      </c>
      <c r="N15" s="201">
        <v>394212.90383789799</v>
      </c>
      <c r="O15" s="201">
        <v>394061.71105812601</v>
      </c>
      <c r="P15" s="201">
        <v>402766.003551687</v>
      </c>
      <c r="Q15" s="201">
        <v>394506.94319076702</v>
      </c>
      <c r="R15" s="201">
        <v>398860.79984613898</v>
      </c>
      <c r="S15" s="201">
        <v>395178.23482690798</v>
      </c>
      <c r="T15" s="201">
        <v>384636.23834705801</v>
      </c>
      <c r="U15" s="313"/>
      <c r="V15" s="133"/>
      <c r="W15" s="1"/>
      <c r="X15" s="1"/>
    </row>
    <row r="16" spans="1:29" ht="12.95" customHeight="1">
      <c r="A16" s="180"/>
      <c r="B16" s="1634" t="s">
        <v>781</v>
      </c>
      <c r="C16" s="201">
        <v>9918.5477886730005</v>
      </c>
      <c r="D16" s="201">
        <v>12973.268999507</v>
      </c>
      <c r="E16" s="201">
        <v>13755.205916875</v>
      </c>
      <c r="F16" s="201">
        <v>14079.914233571</v>
      </c>
      <c r="G16" s="201">
        <v>14283.992055733001</v>
      </c>
      <c r="H16" s="201">
        <v>15053.402310062</v>
      </c>
      <c r="I16" s="201">
        <v>15078.683989126999</v>
      </c>
      <c r="J16" s="201">
        <v>14674.538822594999</v>
      </c>
      <c r="K16" s="201">
        <v>15275.027433849</v>
      </c>
      <c r="L16" s="201">
        <v>15553.943004782001</v>
      </c>
      <c r="M16" s="201">
        <v>14728.683360296</v>
      </c>
      <c r="N16" s="201">
        <v>15259.483072084</v>
      </c>
      <c r="O16" s="201">
        <v>15209.34711524</v>
      </c>
      <c r="P16" s="201">
        <v>14592.535522712</v>
      </c>
      <c r="Q16" s="201">
        <v>14159.930053157001</v>
      </c>
      <c r="R16" s="201">
        <v>13229.455857507999</v>
      </c>
      <c r="S16" s="201">
        <v>11744.407195129001</v>
      </c>
      <c r="T16" s="201">
        <v>10946.663966759001</v>
      </c>
      <c r="U16" s="313"/>
      <c r="V16" s="133"/>
      <c r="W16" s="1"/>
      <c r="X16" s="1"/>
    </row>
    <row r="17" spans="1:21" ht="12.95" customHeight="1">
      <c r="A17" s="177" t="s">
        <v>25</v>
      </c>
      <c r="B17" s="1634" t="s">
        <v>618</v>
      </c>
      <c r="C17" s="69">
        <v>975994.64644901</v>
      </c>
      <c r="D17" s="69">
        <v>942187.63395832095</v>
      </c>
      <c r="E17" s="69">
        <v>974420.27545480896</v>
      </c>
      <c r="F17" s="69">
        <v>1043911.84822006</v>
      </c>
      <c r="G17" s="69">
        <v>1139156.5708735301</v>
      </c>
      <c r="H17" s="69">
        <v>1115478.2844782299</v>
      </c>
      <c r="I17" s="69">
        <v>1135754.98222206</v>
      </c>
      <c r="J17" s="69">
        <v>1166722.5357255901</v>
      </c>
      <c r="K17" s="69">
        <v>1167200.90090315</v>
      </c>
      <c r="L17" s="69">
        <v>1174276.03299502</v>
      </c>
      <c r="M17" s="69">
        <v>1190284.73258932</v>
      </c>
      <c r="N17" s="69">
        <v>1177847.70926759</v>
      </c>
      <c r="O17" s="69">
        <v>1177326.22730799</v>
      </c>
      <c r="P17" s="69">
        <v>1201216.1561743</v>
      </c>
      <c r="Q17" s="69">
        <v>1203425.9906518599</v>
      </c>
      <c r="R17" s="69">
        <v>1194305.3412575501</v>
      </c>
      <c r="S17" s="69">
        <v>1186853.5343406501</v>
      </c>
      <c r="T17" s="69">
        <v>1163888.3105047899</v>
      </c>
      <c r="U17" s="369"/>
    </row>
    <row r="18" spans="1:21" ht="12.95" customHeight="1">
      <c r="A18" s="177"/>
      <c r="B18" s="1634" t="s">
        <v>781</v>
      </c>
      <c r="C18" s="201">
        <v>35285.436337774998</v>
      </c>
      <c r="D18" s="201">
        <v>41784.466191633001</v>
      </c>
      <c r="E18" s="201">
        <v>39728.205812007</v>
      </c>
      <c r="F18" s="201">
        <v>37665.976059742999</v>
      </c>
      <c r="G18" s="201">
        <v>37217.230885249999</v>
      </c>
      <c r="H18" s="201">
        <v>40234.234289020002</v>
      </c>
      <c r="I18" s="201">
        <v>40384.856554341</v>
      </c>
      <c r="J18" s="201">
        <v>39602.273208277998</v>
      </c>
      <c r="K18" s="201">
        <v>42016.811925597998</v>
      </c>
      <c r="L18" s="201">
        <v>42467.322911566996</v>
      </c>
      <c r="M18" s="201">
        <v>40669.445839410997</v>
      </c>
      <c r="N18" s="201">
        <v>40932.276734954001</v>
      </c>
      <c r="O18" s="201">
        <v>40591.019127107</v>
      </c>
      <c r="P18" s="201">
        <v>40152.051624466003</v>
      </c>
      <c r="Q18" s="201">
        <v>40226.460857407998</v>
      </c>
      <c r="R18" s="201">
        <v>40456.798796829004</v>
      </c>
      <c r="S18" s="201">
        <v>39166.273490861997</v>
      </c>
      <c r="T18" s="201">
        <v>41965.867226959002</v>
      </c>
      <c r="U18" s="313"/>
    </row>
    <row r="19" spans="1:21" ht="24">
      <c r="A19" s="177" t="s">
        <v>26</v>
      </c>
      <c r="B19" s="1634" t="s">
        <v>619</v>
      </c>
      <c r="C19" s="201">
        <v>99751.171752131995</v>
      </c>
      <c r="D19" s="201">
        <v>116182.950679933</v>
      </c>
      <c r="E19" s="201">
        <v>120741.30781102199</v>
      </c>
      <c r="F19" s="201">
        <v>123620.426494222</v>
      </c>
      <c r="G19" s="201">
        <v>130792.93214926901</v>
      </c>
      <c r="H19" s="201">
        <v>129909.773105075</v>
      </c>
      <c r="I19" s="201">
        <v>130118.72582609901</v>
      </c>
      <c r="J19" s="201">
        <v>129883.357650776</v>
      </c>
      <c r="K19" s="201">
        <v>133386.827183994</v>
      </c>
      <c r="L19" s="201">
        <v>133982.02264821899</v>
      </c>
      <c r="M19" s="201">
        <v>135773.04976757601</v>
      </c>
      <c r="N19" s="201">
        <v>135086.14699204001</v>
      </c>
      <c r="O19" s="201">
        <v>135656.147271094</v>
      </c>
      <c r="P19" s="201">
        <v>136210.14422556301</v>
      </c>
      <c r="Q19" s="201">
        <v>137816.45871929801</v>
      </c>
      <c r="R19" s="201">
        <v>138311.055037496</v>
      </c>
      <c r="S19" s="201">
        <v>137351.755950772</v>
      </c>
      <c r="T19" s="201">
        <v>136478.96498766099</v>
      </c>
      <c r="U19" s="313"/>
    </row>
    <row r="20" spans="1:21" ht="15">
      <c r="A20" s="177"/>
      <c r="B20" s="1634" t="s">
        <v>781</v>
      </c>
      <c r="C20" s="201">
        <v>5515.5109003349999</v>
      </c>
      <c r="D20" s="201">
        <v>6257.808395557</v>
      </c>
      <c r="E20" s="201">
        <v>7652.9562637910003</v>
      </c>
      <c r="F20" s="201">
        <v>6635.6923514489999</v>
      </c>
      <c r="G20" s="201">
        <v>3879.9345904480001</v>
      </c>
      <c r="H20" s="201">
        <v>4268.2532343900002</v>
      </c>
      <c r="I20" s="201">
        <v>4338.2898730589995</v>
      </c>
      <c r="J20" s="201">
        <v>4290.581976859</v>
      </c>
      <c r="K20" s="201">
        <v>4797.245249302</v>
      </c>
      <c r="L20" s="201">
        <v>4944.4039677179999</v>
      </c>
      <c r="M20" s="201">
        <v>4526.6232186090001</v>
      </c>
      <c r="N20" s="201">
        <v>4172.3439816500004</v>
      </c>
      <c r="O20" s="201">
        <v>4463.4057343659997</v>
      </c>
      <c r="P20" s="201">
        <v>4520.9158422009996</v>
      </c>
      <c r="Q20" s="201">
        <v>4519.4015680009998</v>
      </c>
      <c r="R20" s="201">
        <v>4412.6173042620003</v>
      </c>
      <c r="S20" s="201">
        <v>3783.2099572070001</v>
      </c>
      <c r="T20" s="201">
        <v>3775.9928521930001</v>
      </c>
      <c r="U20" s="313"/>
    </row>
    <row r="21" spans="1:21" ht="24">
      <c r="A21" s="177" t="s">
        <v>27</v>
      </c>
      <c r="B21" s="1634" t="s">
        <v>645</v>
      </c>
      <c r="C21" s="201">
        <v>217322.821490534</v>
      </c>
      <c r="D21" s="201">
        <v>266188.90328547498</v>
      </c>
      <c r="E21" s="201">
        <v>306242.33528581</v>
      </c>
      <c r="F21" s="201">
        <v>313052.44030531798</v>
      </c>
      <c r="G21" s="201">
        <v>373418.972274934</v>
      </c>
      <c r="H21" s="201">
        <v>375223.00442181202</v>
      </c>
      <c r="I21" s="201">
        <v>374420.74000334198</v>
      </c>
      <c r="J21" s="201">
        <v>387437.15814309602</v>
      </c>
      <c r="K21" s="201">
        <v>395253.21936331602</v>
      </c>
      <c r="L21" s="201">
        <v>405982.94320498302</v>
      </c>
      <c r="M21" s="201">
        <v>412014.10815355001</v>
      </c>
      <c r="N21" s="201">
        <v>412535.40696195402</v>
      </c>
      <c r="O21" s="201">
        <v>408342.833528399</v>
      </c>
      <c r="P21" s="201">
        <v>416446.31717320898</v>
      </c>
      <c r="Q21" s="201">
        <v>417817.02456973097</v>
      </c>
      <c r="R21" s="201">
        <v>417905.82888527901</v>
      </c>
      <c r="S21" s="201">
        <v>444979.95341724699</v>
      </c>
      <c r="T21" s="201">
        <v>450964.58293832798</v>
      </c>
      <c r="U21" s="313"/>
    </row>
    <row r="22" spans="1:21" ht="12" customHeight="1">
      <c r="A22" s="177"/>
      <c r="B22" s="1634" t="s">
        <v>781</v>
      </c>
      <c r="C22" s="201">
        <v>5825.4107223569999</v>
      </c>
      <c r="D22" s="201">
        <v>5739.1400492350003</v>
      </c>
      <c r="E22" s="201">
        <v>6347.1755416489996</v>
      </c>
      <c r="F22" s="201">
        <v>5115.6691105279997</v>
      </c>
      <c r="G22" s="201">
        <v>3772.7169067340001</v>
      </c>
      <c r="H22" s="201">
        <v>4085.6137564579999</v>
      </c>
      <c r="I22" s="201">
        <v>4091.0549872380002</v>
      </c>
      <c r="J22" s="201">
        <v>4080.0300868320001</v>
      </c>
      <c r="K22" s="201">
        <v>4095.454064862</v>
      </c>
      <c r="L22" s="201">
        <v>4128.6771528299996</v>
      </c>
      <c r="M22" s="201">
        <v>3994.2791485369999</v>
      </c>
      <c r="N22" s="201">
        <v>3691.0994170140002</v>
      </c>
      <c r="O22" s="201">
        <v>3630.2785208129999</v>
      </c>
      <c r="P22" s="201">
        <v>3566.3851649329999</v>
      </c>
      <c r="Q22" s="201">
        <v>3613.525355533</v>
      </c>
      <c r="R22" s="201">
        <v>3533.6800681959999</v>
      </c>
      <c r="S22" s="201">
        <v>4236.37396223</v>
      </c>
      <c r="T22" s="201">
        <v>4126.2499492679999</v>
      </c>
      <c r="U22" s="313"/>
    </row>
    <row r="23" spans="1:21" ht="12" customHeight="1">
      <c r="A23" s="177" t="s">
        <v>28</v>
      </c>
      <c r="B23" s="1634" t="s">
        <v>621</v>
      </c>
      <c r="C23" s="201">
        <v>244486.450499264</v>
      </c>
      <c r="D23" s="201">
        <v>216297.19334924899</v>
      </c>
      <c r="E23" s="201">
        <v>224713.73087635799</v>
      </c>
      <c r="F23" s="201">
        <v>305786.76668722602</v>
      </c>
      <c r="G23" s="201">
        <v>369667.50692609302</v>
      </c>
      <c r="H23" s="201">
        <v>364088.306621995</v>
      </c>
      <c r="I23" s="201">
        <v>377007.43775645498</v>
      </c>
      <c r="J23" s="201">
        <v>410520.38090224599</v>
      </c>
      <c r="K23" s="201">
        <v>410417.49133036099</v>
      </c>
      <c r="L23" s="201">
        <v>417691.465466252</v>
      </c>
      <c r="M23" s="201">
        <v>429804.06747581903</v>
      </c>
      <c r="N23" s="201">
        <v>423200.64422925102</v>
      </c>
      <c r="O23" s="201">
        <v>425788.86684037099</v>
      </c>
      <c r="P23" s="201">
        <v>428862.30600667797</v>
      </c>
      <c r="Q23" s="201">
        <v>427573.66380347899</v>
      </c>
      <c r="R23" s="201">
        <v>426979.06053482002</v>
      </c>
      <c r="S23" s="201">
        <v>448979.95232366701</v>
      </c>
      <c r="T23" s="201">
        <v>437176.72165310697</v>
      </c>
      <c r="U23" s="313"/>
    </row>
    <row r="24" spans="1:21" ht="12" customHeight="1">
      <c r="A24" s="177"/>
      <c r="B24" s="1634" t="s">
        <v>781</v>
      </c>
      <c r="C24" s="201">
        <v>2863.3991305119998</v>
      </c>
      <c r="D24" s="201">
        <v>1088.6251731689999</v>
      </c>
      <c r="E24" s="201">
        <v>2925.0268687829998</v>
      </c>
      <c r="F24" s="201">
        <v>2247.7779354630002</v>
      </c>
      <c r="G24" s="201">
        <v>1622.961529336</v>
      </c>
      <c r="H24" s="201">
        <v>1743.9342955709999</v>
      </c>
      <c r="I24" s="201">
        <v>1937.5197594169999</v>
      </c>
      <c r="J24" s="201">
        <v>1952.514860727</v>
      </c>
      <c r="K24" s="201">
        <v>2097.2597069499998</v>
      </c>
      <c r="L24" s="201">
        <v>2054.3977822010002</v>
      </c>
      <c r="M24" s="201">
        <v>1921.561971607</v>
      </c>
      <c r="N24" s="201">
        <v>1957.3853994430001</v>
      </c>
      <c r="O24" s="201">
        <v>1939.347440904</v>
      </c>
      <c r="P24" s="201">
        <v>1886.4920861539999</v>
      </c>
      <c r="Q24" s="201">
        <v>1836.254733297</v>
      </c>
      <c r="R24" s="201">
        <v>1719.1829042849999</v>
      </c>
      <c r="S24" s="201">
        <v>1593.132815251</v>
      </c>
      <c r="T24" s="201">
        <v>1363.869430495</v>
      </c>
      <c r="U24" s="313"/>
    </row>
    <row r="25" spans="1:21" ht="27.75" customHeight="1">
      <c r="A25" s="177" t="s">
        <v>119</v>
      </c>
      <c r="B25" s="1634" t="s">
        <v>622</v>
      </c>
      <c r="C25" s="201">
        <v>248217.786773573</v>
      </c>
      <c r="D25" s="201">
        <v>259978.422006473</v>
      </c>
      <c r="E25" s="201">
        <v>265315.15393528203</v>
      </c>
      <c r="F25" s="201">
        <v>314583.70625411702</v>
      </c>
      <c r="G25" s="201">
        <v>356071.24618498399</v>
      </c>
      <c r="H25" s="201">
        <v>359555.65391856403</v>
      </c>
      <c r="I25" s="201">
        <v>351534.845075319</v>
      </c>
      <c r="J25" s="201">
        <v>354262.43110898201</v>
      </c>
      <c r="K25" s="201">
        <v>355917.79245131399</v>
      </c>
      <c r="L25" s="201">
        <v>358436.44422030798</v>
      </c>
      <c r="M25" s="201">
        <v>367650.75463731698</v>
      </c>
      <c r="N25" s="201">
        <v>371686.96092513402</v>
      </c>
      <c r="O25" s="201">
        <v>368892.32148664002</v>
      </c>
      <c r="P25" s="201">
        <v>368139.07885424601</v>
      </c>
      <c r="Q25" s="201">
        <v>367324.40976142097</v>
      </c>
      <c r="R25" s="201">
        <v>368105.75492071803</v>
      </c>
      <c r="S25" s="201">
        <v>371748.185934818</v>
      </c>
      <c r="T25" s="201">
        <v>372533.07746244298</v>
      </c>
      <c r="U25" s="313"/>
    </row>
    <row r="26" spans="1:21" ht="12" customHeight="1">
      <c r="A26" s="177"/>
      <c r="B26" s="1634" t="s">
        <v>781</v>
      </c>
      <c r="C26" s="201">
        <v>4606.0180321130001</v>
      </c>
      <c r="D26" s="201">
        <v>8047.7535078199999</v>
      </c>
      <c r="E26" s="201">
        <v>7413.9636423230004</v>
      </c>
      <c r="F26" s="201">
        <v>6284.1058919139996</v>
      </c>
      <c r="G26" s="201">
        <v>6598.8564366480005</v>
      </c>
      <c r="H26" s="201">
        <v>9432.7113161790003</v>
      </c>
      <c r="I26" s="201">
        <v>10041.032354729001</v>
      </c>
      <c r="J26" s="201">
        <v>7589.058797963</v>
      </c>
      <c r="K26" s="201">
        <v>8052.1387882199997</v>
      </c>
      <c r="L26" s="201">
        <v>7890.4080602419999</v>
      </c>
      <c r="M26" s="201">
        <v>6774.510868497</v>
      </c>
      <c r="N26" s="201">
        <v>6766.9879003460001</v>
      </c>
      <c r="O26" s="201">
        <v>6965.9820502140001</v>
      </c>
      <c r="P26" s="201">
        <v>6828.9976386380004</v>
      </c>
      <c r="Q26" s="201">
        <v>6828.1298204779996</v>
      </c>
      <c r="R26" s="201">
        <v>6598.5295657220004</v>
      </c>
      <c r="S26" s="201">
        <v>6511.6803327549997</v>
      </c>
      <c r="T26" s="201">
        <v>7279.7377175539996</v>
      </c>
      <c r="U26" s="313"/>
    </row>
    <row r="27" spans="1:21" ht="24">
      <c r="A27" s="177" t="s">
        <v>81</v>
      </c>
      <c r="B27" s="1634" t="s">
        <v>623</v>
      </c>
      <c r="C27" s="201">
        <v>25068.059434772</v>
      </c>
      <c r="D27" s="201">
        <v>30887.191125066998</v>
      </c>
      <c r="E27" s="201">
        <v>34272.383092313001</v>
      </c>
      <c r="F27" s="201">
        <v>43828.970550225997</v>
      </c>
      <c r="G27" s="201">
        <v>65292.341425156999</v>
      </c>
      <c r="H27" s="201">
        <v>66054.416982626004</v>
      </c>
      <c r="I27" s="201">
        <v>64839.244745896001</v>
      </c>
      <c r="J27" s="201">
        <v>66283.039640285002</v>
      </c>
      <c r="K27" s="201">
        <v>68607.287280489007</v>
      </c>
      <c r="L27" s="201">
        <v>69362.452972794999</v>
      </c>
      <c r="M27" s="201">
        <v>77368.923441003994</v>
      </c>
      <c r="N27" s="201">
        <v>80113.939227231996</v>
      </c>
      <c r="O27" s="201">
        <v>78863.119717167006</v>
      </c>
      <c r="P27" s="201">
        <v>78257.775094240002</v>
      </c>
      <c r="Q27" s="201">
        <v>84975.313152985007</v>
      </c>
      <c r="R27" s="201">
        <v>89473.699943803993</v>
      </c>
      <c r="S27" s="201">
        <v>96690.080788420993</v>
      </c>
      <c r="T27" s="201">
        <v>97193.372272363995</v>
      </c>
      <c r="U27" s="313"/>
    </row>
    <row r="28" spans="1:21" ht="15">
      <c r="A28" s="177"/>
      <c r="B28" s="1634" t="s">
        <v>781</v>
      </c>
      <c r="C28" s="201">
        <v>3.476120694</v>
      </c>
      <c r="D28" s="201">
        <v>3.803432769</v>
      </c>
      <c r="E28" s="201">
        <v>3.2027517059999999</v>
      </c>
      <c r="F28" s="201">
        <v>7.6345655999999998E-2</v>
      </c>
      <c r="G28" s="201">
        <v>1.1215222250000001</v>
      </c>
      <c r="H28" s="201">
        <v>1.4570100429999999</v>
      </c>
      <c r="I28" s="201">
        <v>4.1921312510000002</v>
      </c>
      <c r="J28" s="201">
        <v>4.0898340539999998</v>
      </c>
      <c r="K28" s="201">
        <v>73.954049194000007</v>
      </c>
      <c r="L28" s="201">
        <v>74.153603891000003</v>
      </c>
      <c r="M28" s="201">
        <v>73.717179787999996</v>
      </c>
      <c r="N28" s="201">
        <v>73.855830456999996</v>
      </c>
      <c r="O28" s="201">
        <v>70.948514261</v>
      </c>
      <c r="P28" s="201">
        <v>70.847194767999994</v>
      </c>
      <c r="Q28" s="201">
        <v>70.724124168000003</v>
      </c>
      <c r="R28" s="201">
        <v>0.82691591399999997</v>
      </c>
      <c r="S28" s="201">
        <v>0.309586323</v>
      </c>
      <c r="T28" s="201">
        <v>0.28881926800000002</v>
      </c>
      <c r="U28" s="313"/>
    </row>
    <row r="29" spans="1:21" ht="15">
      <c r="A29" s="177" t="s">
        <v>82</v>
      </c>
      <c r="B29" s="1634" t="s">
        <v>624</v>
      </c>
      <c r="C29" s="201">
        <v>12322.445955851001</v>
      </c>
      <c r="D29" s="201">
        <v>13593.938113730999</v>
      </c>
      <c r="E29" s="201">
        <v>13990.441974048999</v>
      </c>
      <c r="F29" s="201">
        <v>14893.251088043</v>
      </c>
      <c r="G29" s="201">
        <v>16876.958019027999</v>
      </c>
      <c r="H29" s="201">
        <v>16974.728083596001</v>
      </c>
      <c r="I29" s="201">
        <v>17115.325579339002</v>
      </c>
      <c r="J29" s="201">
        <v>17118.090599569001</v>
      </c>
      <c r="K29" s="201">
        <v>17021.642284999001</v>
      </c>
      <c r="L29" s="201">
        <v>17197.430657739002</v>
      </c>
      <c r="M29" s="201">
        <v>17331.314607487999</v>
      </c>
      <c r="N29" s="201">
        <v>17410.883091175001</v>
      </c>
      <c r="O29" s="201">
        <v>17533.30403979</v>
      </c>
      <c r="P29" s="201">
        <v>17450.947850830999</v>
      </c>
      <c r="Q29" s="201">
        <v>17445.048777475</v>
      </c>
      <c r="R29" s="201">
        <v>17654.877175456</v>
      </c>
      <c r="S29" s="201">
        <v>17914.208143225002</v>
      </c>
      <c r="T29" s="201">
        <v>17963.663738063002</v>
      </c>
      <c r="U29" s="313"/>
    </row>
    <row r="30" spans="1:21" ht="15">
      <c r="A30" s="177"/>
      <c r="B30" s="1634" t="s">
        <v>781</v>
      </c>
      <c r="C30" s="201">
        <v>100.47430231600001</v>
      </c>
      <c r="D30" s="201">
        <v>244.261748428</v>
      </c>
      <c r="E30" s="201">
        <v>211.210172572</v>
      </c>
      <c r="F30" s="201">
        <v>257.99045660600001</v>
      </c>
      <c r="G30" s="201">
        <v>228.11035196099999</v>
      </c>
      <c r="H30" s="201">
        <v>242.96021824900001</v>
      </c>
      <c r="I30" s="201">
        <v>254.94917942699999</v>
      </c>
      <c r="J30" s="201">
        <v>237.39842183100001</v>
      </c>
      <c r="K30" s="201">
        <v>237.45809545399999</v>
      </c>
      <c r="L30" s="201">
        <v>247.36713900800001</v>
      </c>
      <c r="M30" s="201">
        <v>227.151600817</v>
      </c>
      <c r="N30" s="201">
        <v>217.07599442399999</v>
      </c>
      <c r="O30" s="201">
        <v>207.772515556</v>
      </c>
      <c r="P30" s="201">
        <v>213.11364215500001</v>
      </c>
      <c r="Q30" s="201">
        <v>217.72187923000001</v>
      </c>
      <c r="R30" s="201">
        <v>250.90811978100001</v>
      </c>
      <c r="S30" s="201">
        <v>247.36959951099999</v>
      </c>
      <c r="T30" s="201">
        <v>259.86781155699998</v>
      </c>
      <c r="U30" s="313"/>
    </row>
    <row r="31" spans="1:21" ht="15">
      <c r="A31" s="177" t="s">
        <v>83</v>
      </c>
      <c r="B31" s="1634" t="s">
        <v>625</v>
      </c>
      <c r="C31" s="201">
        <v>22698.384361263001</v>
      </c>
      <c r="D31" s="201">
        <v>28262.167070762</v>
      </c>
      <c r="E31" s="201">
        <v>28513.088387738</v>
      </c>
      <c r="F31" s="201">
        <v>31521.680111925001</v>
      </c>
      <c r="G31" s="201">
        <v>37410.078893053003</v>
      </c>
      <c r="H31" s="201">
        <v>37127.629737927004</v>
      </c>
      <c r="I31" s="201">
        <v>37486.988495168</v>
      </c>
      <c r="J31" s="201">
        <v>37983.902800778</v>
      </c>
      <c r="K31" s="201">
        <v>38455.485163874</v>
      </c>
      <c r="L31" s="201">
        <v>39084.334467995002</v>
      </c>
      <c r="M31" s="201">
        <v>39546.66560706</v>
      </c>
      <c r="N31" s="201">
        <v>39846.897805604</v>
      </c>
      <c r="O31" s="201">
        <v>39758.393438407998</v>
      </c>
      <c r="P31" s="201">
        <v>40811.339220652997</v>
      </c>
      <c r="Q31" s="201">
        <v>41182.266926415999</v>
      </c>
      <c r="R31" s="201">
        <v>42707.531921715003</v>
      </c>
      <c r="S31" s="201">
        <v>46674.970510760002</v>
      </c>
      <c r="T31" s="201">
        <v>46580.049573356002</v>
      </c>
      <c r="U31" s="313"/>
    </row>
    <row r="32" spans="1:21" ht="15">
      <c r="A32" s="177"/>
      <c r="B32" s="1634" t="s">
        <v>781</v>
      </c>
      <c r="C32" s="201">
        <v>381.48070697499998</v>
      </c>
      <c r="D32" s="201">
        <v>382.24828478199998</v>
      </c>
      <c r="E32" s="201">
        <v>171.064188153</v>
      </c>
      <c r="F32" s="201">
        <v>234.34216997999999</v>
      </c>
      <c r="G32" s="201">
        <v>455.56627905599998</v>
      </c>
      <c r="H32" s="201">
        <v>331.20189553500001</v>
      </c>
      <c r="I32" s="201">
        <v>344.76973500700001</v>
      </c>
      <c r="J32" s="201">
        <v>349.66064614999999</v>
      </c>
      <c r="K32" s="201">
        <v>353.22406502000001</v>
      </c>
      <c r="L32" s="201">
        <v>377.81780510999999</v>
      </c>
      <c r="M32" s="201">
        <v>366.01929406199997</v>
      </c>
      <c r="N32" s="201">
        <v>390.63603119599998</v>
      </c>
      <c r="O32" s="201">
        <v>383.90476036500002</v>
      </c>
      <c r="P32" s="201">
        <v>379.65942427900001</v>
      </c>
      <c r="Q32" s="201">
        <v>388.67319157700001</v>
      </c>
      <c r="R32" s="201">
        <v>394.12779096000003</v>
      </c>
      <c r="S32" s="201">
        <v>387.98993995299998</v>
      </c>
      <c r="T32" s="201">
        <v>439.21794498200001</v>
      </c>
      <c r="U32" s="313"/>
    </row>
    <row r="33" spans="1:21" ht="24.2" customHeight="1">
      <c r="A33" s="177" t="s">
        <v>84</v>
      </c>
      <c r="B33" s="1634" t="s">
        <v>626</v>
      </c>
      <c r="C33" s="201">
        <v>79913.611026804007</v>
      </c>
      <c r="D33" s="201">
        <v>89457.258442421997</v>
      </c>
      <c r="E33" s="201">
        <v>95690.882713953994</v>
      </c>
      <c r="F33" s="201">
        <v>114668.75736888099</v>
      </c>
      <c r="G33" s="201">
        <v>158562.63882329999</v>
      </c>
      <c r="H33" s="201">
        <v>157574.78339269801</v>
      </c>
      <c r="I33" s="201">
        <v>159756.02525050999</v>
      </c>
      <c r="J33" s="201">
        <v>149488.802853548</v>
      </c>
      <c r="K33" s="201">
        <v>146599.218856883</v>
      </c>
      <c r="L33" s="201">
        <v>151334.253056496</v>
      </c>
      <c r="M33" s="201">
        <v>156933.85575913501</v>
      </c>
      <c r="N33" s="201">
        <v>156088.730198217</v>
      </c>
      <c r="O33" s="201">
        <v>159587.23117931499</v>
      </c>
      <c r="P33" s="201">
        <v>163870.553824526</v>
      </c>
      <c r="Q33" s="201">
        <v>167962.85287380501</v>
      </c>
      <c r="R33" s="201">
        <v>172187.257935987</v>
      </c>
      <c r="S33" s="201">
        <v>176905.544183777</v>
      </c>
      <c r="T33" s="201">
        <v>174655.79363781499</v>
      </c>
      <c r="U33" s="313"/>
    </row>
    <row r="34" spans="1:21" ht="15">
      <c r="A34" s="177"/>
      <c r="B34" s="1634" t="s">
        <v>781</v>
      </c>
      <c r="C34" s="201">
        <v>1474.017480668</v>
      </c>
      <c r="D34" s="201">
        <v>2902.332730355</v>
      </c>
      <c r="E34" s="201">
        <v>2253.2661875660001</v>
      </c>
      <c r="F34" s="201">
        <v>2399.2412638579999</v>
      </c>
      <c r="G34" s="201">
        <v>3137.2584060079998</v>
      </c>
      <c r="H34" s="201">
        <v>3478.0065795260002</v>
      </c>
      <c r="I34" s="201">
        <v>3560.0544343649999</v>
      </c>
      <c r="J34" s="201">
        <v>3353.1783497410001</v>
      </c>
      <c r="K34" s="201">
        <v>3213.2063039579998</v>
      </c>
      <c r="L34" s="201">
        <v>3291.8219500609998</v>
      </c>
      <c r="M34" s="201">
        <v>3065.3109261260001</v>
      </c>
      <c r="N34" s="201">
        <v>3136.6159612780002</v>
      </c>
      <c r="O34" s="201">
        <v>3095.948965474</v>
      </c>
      <c r="P34" s="201">
        <v>3105.711422119</v>
      </c>
      <c r="Q34" s="201">
        <v>3158.1454125509999</v>
      </c>
      <c r="R34" s="201">
        <v>3388.2773929079999</v>
      </c>
      <c r="S34" s="201">
        <v>2940.2508491089998</v>
      </c>
      <c r="T34" s="201">
        <v>4786.4268768669999</v>
      </c>
      <c r="U34" s="313"/>
    </row>
    <row r="35" spans="1:21" ht="24">
      <c r="A35" s="177" t="s">
        <v>85</v>
      </c>
      <c r="B35" s="1634" t="s">
        <v>627</v>
      </c>
      <c r="C35" s="201">
        <v>2715.3195144460001</v>
      </c>
      <c r="D35" s="201">
        <v>2988.979131091</v>
      </c>
      <c r="E35" s="201">
        <v>3871.5072417410001</v>
      </c>
      <c r="F35" s="201">
        <v>3984.9411675910001</v>
      </c>
      <c r="G35" s="201">
        <v>4001.6227065809999</v>
      </c>
      <c r="H35" s="201">
        <v>3941.5809682029999</v>
      </c>
      <c r="I35" s="201">
        <v>3902.6684291679999</v>
      </c>
      <c r="J35" s="201">
        <v>3892.1459921599999</v>
      </c>
      <c r="K35" s="201">
        <v>3807.5264097700001</v>
      </c>
      <c r="L35" s="201">
        <v>3765.2527157200002</v>
      </c>
      <c r="M35" s="201">
        <v>3779.2105395059998</v>
      </c>
      <c r="N35" s="201">
        <v>3734.3287070299998</v>
      </c>
      <c r="O35" s="201">
        <v>3721.58679884</v>
      </c>
      <c r="P35" s="201">
        <v>3765.4378635849998</v>
      </c>
      <c r="Q35" s="201">
        <v>3695.969568039</v>
      </c>
      <c r="R35" s="201">
        <v>3635.5726119209999</v>
      </c>
      <c r="S35" s="201">
        <v>3633.0621895919999</v>
      </c>
      <c r="T35" s="201">
        <v>3585.1988507719998</v>
      </c>
      <c r="U35" s="313"/>
    </row>
    <row r="36" spans="1:21" ht="15">
      <c r="A36" s="177"/>
      <c r="B36" s="1634" t="s">
        <v>781</v>
      </c>
      <c r="C36" s="201">
        <v>59.067046447000003</v>
      </c>
      <c r="D36" s="201">
        <v>55.442986484999999</v>
      </c>
      <c r="E36" s="201">
        <v>79.580080944000002</v>
      </c>
      <c r="F36" s="201">
        <v>95.171941795999999</v>
      </c>
      <c r="G36" s="201">
        <v>109.051956516</v>
      </c>
      <c r="H36" s="201">
        <v>131.13875752800001</v>
      </c>
      <c r="I36" s="201">
        <v>132.96264048500001</v>
      </c>
      <c r="J36" s="201">
        <v>137.59703892300001</v>
      </c>
      <c r="K36" s="201">
        <v>136.712883852</v>
      </c>
      <c r="L36" s="201">
        <v>135.106670673</v>
      </c>
      <c r="M36" s="201">
        <v>129.22293994099999</v>
      </c>
      <c r="N36" s="201">
        <v>131.98964752399999</v>
      </c>
      <c r="O36" s="201">
        <v>129.77745803799999</v>
      </c>
      <c r="P36" s="201">
        <v>137.14944880300001</v>
      </c>
      <c r="Q36" s="201">
        <v>119.323306667</v>
      </c>
      <c r="R36" s="201">
        <v>114.011749614</v>
      </c>
      <c r="S36" s="201">
        <v>101.598193618</v>
      </c>
      <c r="T36" s="201">
        <v>107.008940791</v>
      </c>
      <c r="U36" s="313"/>
    </row>
    <row r="37" spans="1:21" ht="24">
      <c r="A37" s="177" t="s">
        <v>86</v>
      </c>
      <c r="B37" s="1634" t="s">
        <v>628</v>
      </c>
      <c r="C37" s="201">
        <v>172.862964543</v>
      </c>
      <c r="D37" s="201">
        <v>358.41328256600002</v>
      </c>
      <c r="E37" s="201">
        <v>365.35416997700003</v>
      </c>
      <c r="F37" s="201">
        <v>21.736470986</v>
      </c>
      <c r="G37" s="201">
        <v>18.030403464999999</v>
      </c>
      <c r="H37" s="201">
        <v>17.593473171999999</v>
      </c>
      <c r="I37" s="201">
        <v>17.066162383999998</v>
      </c>
      <c r="J37" s="201">
        <v>16.932555873999998</v>
      </c>
      <c r="K37" s="201">
        <v>14.517531925</v>
      </c>
      <c r="L37" s="201">
        <v>13.551361701999999</v>
      </c>
      <c r="M37" s="201">
        <v>13.262238753</v>
      </c>
      <c r="N37" s="201">
        <v>12.361299753000001</v>
      </c>
      <c r="O37" s="201">
        <v>12.109846452999999</v>
      </c>
      <c r="P37" s="201">
        <v>261.31057200499998</v>
      </c>
      <c r="Q37" s="201">
        <v>270.34719593099999</v>
      </c>
      <c r="R37" s="201">
        <v>11.387124825000001</v>
      </c>
      <c r="S37" s="201">
        <v>11.013770787</v>
      </c>
      <c r="T37" s="201">
        <v>10.863221727000001</v>
      </c>
      <c r="U37" s="313"/>
    </row>
    <row r="38" spans="1:21" s="1054" customFormat="1" ht="15">
      <c r="A38" s="1053"/>
      <c r="B38" s="1070" t="s">
        <v>781</v>
      </c>
      <c r="C38" s="201">
        <v>6.9558481000000005E-2</v>
      </c>
      <c r="D38" s="201">
        <v>1.5744985999999999E-2</v>
      </c>
      <c r="E38" s="201">
        <v>0</v>
      </c>
      <c r="F38" s="201">
        <v>0</v>
      </c>
      <c r="G38" s="201">
        <v>0.15025232899999999</v>
      </c>
      <c r="H38" s="201">
        <v>0.14825232899999999</v>
      </c>
      <c r="I38" s="201">
        <v>0</v>
      </c>
      <c r="J38" s="201">
        <v>1.8406995999999998E-2</v>
      </c>
      <c r="K38" s="201">
        <v>0.40221180400000001</v>
      </c>
      <c r="L38" s="201">
        <v>0.396090518</v>
      </c>
      <c r="M38" s="201">
        <v>0.39669521600000002</v>
      </c>
      <c r="N38" s="201">
        <v>0.49239075799999998</v>
      </c>
      <c r="O38" s="201">
        <v>0.38653889499999999</v>
      </c>
      <c r="P38" s="201">
        <v>0.38717312500000001</v>
      </c>
      <c r="Q38" s="201">
        <v>0.49361781500000002</v>
      </c>
      <c r="R38" s="201">
        <v>0.67089339599999998</v>
      </c>
      <c r="S38" s="201">
        <v>0.66503670800000003</v>
      </c>
      <c r="T38" s="201">
        <v>0.66114649800000003</v>
      </c>
      <c r="U38" s="313"/>
    </row>
    <row r="39" spans="1:21" ht="26.25" customHeight="1">
      <c r="A39" s="177" t="s">
        <v>87</v>
      </c>
      <c r="B39" s="1431" t="s">
        <v>629</v>
      </c>
      <c r="C39" s="201">
        <v>2257.365263402</v>
      </c>
      <c r="D39" s="201">
        <v>2489.5992390500001</v>
      </c>
      <c r="E39" s="201">
        <v>715.66030741899999</v>
      </c>
      <c r="F39" s="201">
        <v>0</v>
      </c>
      <c r="G39" s="201">
        <v>0</v>
      </c>
      <c r="H39" s="201">
        <v>0</v>
      </c>
      <c r="I39" s="201">
        <v>0</v>
      </c>
      <c r="J39" s="201">
        <v>0</v>
      </c>
      <c r="K39" s="201">
        <v>0</v>
      </c>
      <c r="L39" s="201">
        <v>0</v>
      </c>
      <c r="M39" s="201">
        <v>0</v>
      </c>
      <c r="N39" s="201">
        <v>0</v>
      </c>
      <c r="O39" s="201">
        <v>0</v>
      </c>
      <c r="P39" s="201">
        <v>0</v>
      </c>
      <c r="Q39" s="201">
        <v>0</v>
      </c>
      <c r="R39" s="201">
        <v>0</v>
      </c>
      <c r="S39" s="201">
        <v>0</v>
      </c>
      <c r="T39" s="201">
        <v>0</v>
      </c>
      <c r="U39" s="313"/>
    </row>
    <row r="40" spans="1:21" s="1054" customFormat="1" ht="15">
      <c r="A40" s="1053"/>
      <c r="B40" s="1070" t="s">
        <v>781</v>
      </c>
      <c r="C40" s="1071">
        <v>282.01535019599999</v>
      </c>
      <c r="D40" s="1071">
        <v>138.321917638</v>
      </c>
      <c r="E40" s="1071">
        <v>95.551486007999998</v>
      </c>
      <c r="F40" s="1071">
        <v>0</v>
      </c>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row>
    <row r="41" spans="1:21" ht="25.15" customHeight="1">
      <c r="A41" s="1349" t="s">
        <v>838</v>
      </c>
      <c r="B41" s="1635"/>
      <c r="C41" s="1613"/>
      <c r="D41" s="1613"/>
      <c r="E41" s="1613"/>
      <c r="F41" s="1613"/>
      <c r="G41" s="1613"/>
      <c r="H41" s="1613"/>
      <c r="I41" s="1613"/>
      <c r="J41" s="1613"/>
      <c r="K41" s="1613"/>
      <c r="L41" s="1613"/>
      <c r="M41" s="1613"/>
      <c r="N41" s="1613"/>
      <c r="O41" s="1613"/>
      <c r="P41" s="1613"/>
      <c r="Q41" s="1613"/>
      <c r="R41" s="1613"/>
      <c r="S41" s="1613"/>
      <c r="T41" s="1613"/>
      <c r="U41" s="602"/>
    </row>
    <row r="42" spans="1:21" ht="15">
      <c r="A42" s="1343" t="s">
        <v>630</v>
      </c>
      <c r="B42" s="1636"/>
      <c r="C42" s="1654"/>
      <c r="D42" s="1654"/>
      <c r="E42" s="1496"/>
      <c r="F42" s="1496"/>
      <c r="G42" s="1496"/>
      <c r="H42" s="1496"/>
      <c r="I42" s="1496"/>
      <c r="J42" s="1496"/>
      <c r="K42" s="1496"/>
      <c r="L42" s="1496"/>
      <c r="M42" s="1496"/>
      <c r="N42" s="1496"/>
      <c r="O42" s="1496"/>
      <c r="P42" s="1496"/>
      <c r="Q42" s="1496"/>
      <c r="R42" s="1496"/>
      <c r="S42" s="1496"/>
      <c r="T42" s="1496"/>
      <c r="U42" s="572"/>
    </row>
    <row r="43" spans="1:21" ht="15">
      <c r="A43" s="181" t="s">
        <v>17</v>
      </c>
      <c r="B43" s="1634" t="s">
        <v>631</v>
      </c>
      <c r="C43" s="201">
        <v>445195.592375751</v>
      </c>
      <c r="D43" s="201">
        <v>544004.40341005696</v>
      </c>
      <c r="E43" s="201">
        <v>581135.16273390397</v>
      </c>
      <c r="F43" s="201">
        <v>586568.41837388102</v>
      </c>
      <c r="G43" s="201">
        <v>659766.104427082</v>
      </c>
      <c r="H43" s="201">
        <v>664035.45434931398</v>
      </c>
      <c r="I43" s="201">
        <v>668307.31229511404</v>
      </c>
      <c r="J43" s="201">
        <v>637903.49927253497</v>
      </c>
      <c r="K43" s="201">
        <v>683263.470410501</v>
      </c>
      <c r="L43" s="201">
        <v>689624.29530414904</v>
      </c>
      <c r="M43" s="201">
        <v>697265.97666275501</v>
      </c>
      <c r="N43" s="201">
        <v>704365.40544491506</v>
      </c>
      <c r="O43" s="201">
        <v>707447.81313542905</v>
      </c>
      <c r="P43" s="201">
        <v>709139.77748743305</v>
      </c>
      <c r="Q43" s="201">
        <v>715841.76257276896</v>
      </c>
      <c r="R43" s="201">
        <v>718944.63732248906</v>
      </c>
      <c r="S43" s="201">
        <v>723582.01472689596</v>
      </c>
      <c r="T43" s="201">
        <v>732804.99857772805</v>
      </c>
      <c r="U43" s="313"/>
    </row>
    <row r="44" spans="1:21" ht="15">
      <c r="A44" s="177"/>
      <c r="B44" s="1634" t="s">
        <v>781</v>
      </c>
      <c r="C44" s="201">
        <v>10273.660943019</v>
      </c>
      <c r="D44" s="201">
        <v>12163.842620906</v>
      </c>
      <c r="E44" s="201">
        <v>12521.039623866</v>
      </c>
      <c r="F44" s="201">
        <v>11831.417161055</v>
      </c>
      <c r="G44" s="201">
        <v>15381.520441385001</v>
      </c>
      <c r="H44" s="201">
        <v>16355.100934481001</v>
      </c>
      <c r="I44" s="201">
        <v>16654.073843381</v>
      </c>
      <c r="J44" s="201">
        <v>14870.479397583</v>
      </c>
      <c r="K44" s="201">
        <v>16815.515657960001</v>
      </c>
      <c r="L44" s="201">
        <v>16961.029021227001</v>
      </c>
      <c r="M44" s="201">
        <v>16709.29675686</v>
      </c>
      <c r="N44" s="201">
        <v>17214.576932247001</v>
      </c>
      <c r="O44" s="201">
        <v>17209.799839004001</v>
      </c>
      <c r="P44" s="201">
        <v>17300.343486584999</v>
      </c>
      <c r="Q44" s="201">
        <v>17950.59181595</v>
      </c>
      <c r="R44" s="201">
        <v>18848.339617365</v>
      </c>
      <c r="S44" s="201">
        <v>18529.687619169999</v>
      </c>
      <c r="T44" s="201">
        <v>20396.788466267</v>
      </c>
      <c r="U44" s="313"/>
    </row>
    <row r="45" spans="1:21" ht="12" customHeight="1">
      <c r="A45" s="181" t="s">
        <v>17</v>
      </c>
      <c r="B45" s="1634" t="s">
        <v>632</v>
      </c>
      <c r="C45" s="201">
        <v>19913.322702023001</v>
      </c>
      <c r="D45" s="201">
        <v>26099.888217383999</v>
      </c>
      <c r="E45" s="201">
        <v>27868.912150661999</v>
      </c>
      <c r="F45" s="201">
        <v>27944.881824815999</v>
      </c>
      <c r="G45" s="201">
        <v>29551.541088071001</v>
      </c>
      <c r="H45" s="201">
        <v>29517.962455667999</v>
      </c>
      <c r="I45" s="201">
        <v>29497.239334385999</v>
      </c>
      <c r="J45" s="201">
        <v>29630.004071171999</v>
      </c>
      <c r="K45" s="201">
        <v>29714.207100276999</v>
      </c>
      <c r="L45" s="201">
        <v>29995.386857546</v>
      </c>
      <c r="M45" s="201">
        <v>30316.180329889001</v>
      </c>
      <c r="N45" s="201">
        <v>30610.747846175</v>
      </c>
      <c r="O45" s="201">
        <v>30666.410546709001</v>
      </c>
      <c r="P45" s="201">
        <v>30821.309160082001</v>
      </c>
      <c r="Q45" s="201">
        <v>31018.497584262001</v>
      </c>
      <c r="R45" s="201">
        <v>31170.602295552999</v>
      </c>
      <c r="S45" s="201">
        <v>31468.068029147998</v>
      </c>
      <c r="T45" s="201">
        <v>31895.220095601999</v>
      </c>
      <c r="U45" s="313"/>
    </row>
    <row r="46" spans="1:21" ht="15">
      <c r="A46" s="177"/>
      <c r="B46" s="1634" t="s">
        <v>781</v>
      </c>
      <c r="C46" s="201">
        <v>364.23216980400002</v>
      </c>
      <c r="D46" s="201">
        <v>529.20865651099996</v>
      </c>
      <c r="E46" s="201">
        <v>545.59591945900002</v>
      </c>
      <c r="F46" s="201">
        <v>542.26344476899999</v>
      </c>
      <c r="G46" s="201">
        <v>710.45874213699994</v>
      </c>
      <c r="H46" s="201">
        <v>761.46599001300001</v>
      </c>
      <c r="I46" s="201">
        <v>769.82508599200003</v>
      </c>
      <c r="J46" s="201">
        <v>776.766988158</v>
      </c>
      <c r="K46" s="201">
        <v>823.81607205600005</v>
      </c>
      <c r="L46" s="201">
        <v>832.31556151899997</v>
      </c>
      <c r="M46" s="201">
        <v>794.75672462299997</v>
      </c>
      <c r="N46" s="201">
        <v>814.38280832400005</v>
      </c>
      <c r="O46" s="201">
        <v>789.57779195299997</v>
      </c>
      <c r="P46" s="201">
        <v>795.060761243</v>
      </c>
      <c r="Q46" s="201">
        <v>809.50059610100004</v>
      </c>
      <c r="R46" s="201">
        <v>864.56859846600003</v>
      </c>
      <c r="S46" s="201">
        <v>844.32701366200001</v>
      </c>
      <c r="T46" s="201">
        <v>980.46458088700001</v>
      </c>
      <c r="U46" s="313"/>
    </row>
    <row r="47" spans="1:21" ht="15" customHeight="1">
      <c r="A47" s="181" t="s">
        <v>17</v>
      </c>
      <c r="B47" s="1634" t="s">
        <v>633</v>
      </c>
      <c r="C47" s="201">
        <v>25547.601032899998</v>
      </c>
      <c r="D47" s="201">
        <v>20771.027231197</v>
      </c>
      <c r="E47" s="201">
        <v>21009.500924930999</v>
      </c>
      <c r="F47" s="201">
        <v>20994.756861326001</v>
      </c>
      <c r="G47" s="201">
        <v>22475.890473017</v>
      </c>
      <c r="H47" s="201">
        <v>22761.863885801999</v>
      </c>
      <c r="I47" s="201">
        <v>22977.196895749999</v>
      </c>
      <c r="J47" s="1107">
        <v>70113.807600365006</v>
      </c>
      <c r="K47" s="201">
        <v>27984.611875497001</v>
      </c>
      <c r="L47" s="201">
        <v>28030.493873222</v>
      </c>
      <c r="M47" s="201">
        <v>28205.474857384001</v>
      </c>
      <c r="N47" s="201">
        <v>28291.570512462</v>
      </c>
      <c r="O47" s="201">
        <v>28410.130379943999</v>
      </c>
      <c r="P47" s="201">
        <v>28532.117593937</v>
      </c>
      <c r="Q47" s="201">
        <v>28635.856081791</v>
      </c>
      <c r="R47" s="201">
        <v>28805.322728594001</v>
      </c>
      <c r="S47" s="201">
        <v>28897.773706356998</v>
      </c>
      <c r="T47" s="201">
        <v>28964.533497517001</v>
      </c>
      <c r="U47" s="313"/>
    </row>
    <row r="48" spans="1:21" ht="15">
      <c r="A48" s="177"/>
      <c r="B48" s="1634" t="s">
        <v>781</v>
      </c>
      <c r="C48" s="201">
        <v>1226.7462967880001</v>
      </c>
      <c r="D48" s="201">
        <v>943.506661119</v>
      </c>
      <c r="E48" s="201">
        <v>1018.271903314</v>
      </c>
      <c r="F48" s="201">
        <v>1004.842408408</v>
      </c>
      <c r="G48" s="201">
        <v>935.38900838500001</v>
      </c>
      <c r="H48" s="201">
        <v>987.11602197499997</v>
      </c>
      <c r="I48" s="201">
        <v>1004.841825653</v>
      </c>
      <c r="J48" s="201">
        <v>2737.141529131</v>
      </c>
      <c r="K48" s="201">
        <v>1487.083648223</v>
      </c>
      <c r="L48" s="201">
        <v>1333.837538021</v>
      </c>
      <c r="M48" s="201">
        <v>1285.6168624249999</v>
      </c>
      <c r="N48" s="201">
        <v>1260.5804492330001</v>
      </c>
      <c r="O48" s="201">
        <v>1239.2040515159999</v>
      </c>
      <c r="P48" s="201">
        <v>1244.408500234</v>
      </c>
      <c r="Q48" s="201">
        <v>1187.9668359130001</v>
      </c>
      <c r="R48" s="201">
        <v>1168.8265663449999</v>
      </c>
      <c r="S48" s="201">
        <v>1087.469936981</v>
      </c>
      <c r="T48" s="201">
        <v>1153.425403533</v>
      </c>
      <c r="U48" s="313"/>
    </row>
    <row r="49" spans="1:29" ht="12" customHeight="1">
      <c r="A49" s="181" t="s">
        <v>17</v>
      </c>
      <c r="B49" s="1634" t="s">
        <v>634</v>
      </c>
      <c r="C49" s="201">
        <v>140449.14579225701</v>
      </c>
      <c r="D49" s="201">
        <v>99101.000490314007</v>
      </c>
      <c r="E49" s="201">
        <v>114492.21767313201</v>
      </c>
      <c r="F49" s="201">
        <v>115954.524558793</v>
      </c>
      <c r="G49" s="201">
        <v>131419.36622208401</v>
      </c>
      <c r="H49" s="201">
        <v>132259.057339286</v>
      </c>
      <c r="I49" s="201">
        <v>133419.639531664</v>
      </c>
      <c r="J49" s="201">
        <v>134794.049378803</v>
      </c>
      <c r="K49" s="201">
        <v>135875.153778234</v>
      </c>
      <c r="L49" s="201">
        <v>135736.477004204</v>
      </c>
      <c r="M49" s="201">
        <v>133190.97018803901</v>
      </c>
      <c r="N49" s="201">
        <v>135550.27266696299</v>
      </c>
      <c r="O49" s="201">
        <v>135747.33680662001</v>
      </c>
      <c r="P49" s="201">
        <v>137812.30161825701</v>
      </c>
      <c r="Q49" s="201">
        <v>139799.86761826399</v>
      </c>
      <c r="R49" s="201">
        <v>142442.030850849</v>
      </c>
      <c r="S49" s="201">
        <v>142092.196864389</v>
      </c>
      <c r="T49" s="201">
        <v>141535.47542605901</v>
      </c>
      <c r="U49" s="313"/>
      <c r="V49" s="133"/>
      <c r="W49" s="1"/>
      <c r="X49" s="1"/>
      <c r="Y49" s="1"/>
      <c r="Z49" s="1"/>
    </row>
    <row r="50" spans="1:29" ht="15">
      <c r="A50" s="177"/>
      <c r="B50" s="1634" t="s">
        <v>781</v>
      </c>
      <c r="C50" s="201">
        <v>1919.013529478</v>
      </c>
      <c r="D50" s="201">
        <v>1973.309295991</v>
      </c>
      <c r="E50" s="201">
        <v>1864.1252961380001</v>
      </c>
      <c r="F50" s="201">
        <v>1756.0057694990001</v>
      </c>
      <c r="G50" s="201">
        <v>2593.8781104149998</v>
      </c>
      <c r="H50" s="201">
        <v>2653.0111846700001</v>
      </c>
      <c r="I50" s="201">
        <v>2676.0167360370001</v>
      </c>
      <c r="J50" s="201">
        <v>2781.1692329890002</v>
      </c>
      <c r="K50" s="201">
        <v>2917.1739512730001</v>
      </c>
      <c r="L50" s="201">
        <v>3084.6128804179998</v>
      </c>
      <c r="M50" s="201">
        <v>3040.7751700580002</v>
      </c>
      <c r="N50" s="201">
        <v>3132.9494673700001</v>
      </c>
      <c r="O50" s="201">
        <v>3141.188807642</v>
      </c>
      <c r="P50" s="201">
        <v>3189.4999211069999</v>
      </c>
      <c r="Q50" s="201">
        <v>3193.6688992220002</v>
      </c>
      <c r="R50" s="201">
        <v>3211.068369698</v>
      </c>
      <c r="S50" s="201">
        <v>3190.7804766059999</v>
      </c>
      <c r="T50" s="201">
        <v>3166.755889304</v>
      </c>
      <c r="U50" s="313"/>
      <c r="V50" s="133"/>
      <c r="W50" s="1"/>
      <c r="X50" s="1"/>
      <c r="Y50" s="1"/>
      <c r="Z50" s="1"/>
    </row>
    <row r="51" spans="1:29" ht="25.5" customHeight="1">
      <c r="A51" s="181" t="s">
        <v>17</v>
      </c>
      <c r="B51" s="1634" t="s">
        <v>635</v>
      </c>
      <c r="C51" s="201">
        <v>606712.09359202499</v>
      </c>
      <c r="D51" s="201">
        <v>694728.53881211299</v>
      </c>
      <c r="E51" s="201">
        <v>760741.41210967395</v>
      </c>
      <c r="F51" s="201">
        <v>773016.82578175596</v>
      </c>
      <c r="G51" s="201">
        <v>820985.12464504503</v>
      </c>
      <c r="H51" s="201">
        <v>821923.20065306197</v>
      </c>
      <c r="I51" s="201">
        <v>825603.96197892295</v>
      </c>
      <c r="J51" s="201">
        <v>834120.156444725</v>
      </c>
      <c r="K51" s="201">
        <v>836913.55915331806</v>
      </c>
      <c r="L51" s="201">
        <v>843698.54119883699</v>
      </c>
      <c r="M51" s="201">
        <v>852573.775501656</v>
      </c>
      <c r="N51" s="201">
        <v>862416.32204553601</v>
      </c>
      <c r="O51" s="201">
        <v>873121.83562121296</v>
      </c>
      <c r="P51" s="201">
        <v>883510.50792428595</v>
      </c>
      <c r="Q51" s="201">
        <v>893586.33793351497</v>
      </c>
      <c r="R51" s="201">
        <v>902327.03872105398</v>
      </c>
      <c r="S51" s="201">
        <v>910853.44059080002</v>
      </c>
      <c r="T51" s="201">
        <v>911195.42391228804</v>
      </c>
      <c r="U51" s="313"/>
      <c r="V51" s="133"/>
      <c r="W51" s="1"/>
      <c r="X51" s="1"/>
      <c r="Y51" s="1"/>
      <c r="Z51" s="1"/>
    </row>
    <row r="52" spans="1:29" ht="15">
      <c r="A52" s="177"/>
      <c r="B52" s="1634" t="s">
        <v>781</v>
      </c>
      <c r="C52" s="201">
        <v>5855.5198368539995</v>
      </c>
      <c r="D52" s="201">
        <v>8961.4425076770003</v>
      </c>
      <c r="E52" s="201">
        <v>10116.299916374001</v>
      </c>
      <c r="F52" s="201">
        <v>9726.3263120600004</v>
      </c>
      <c r="G52" s="201">
        <v>10271.008942646</v>
      </c>
      <c r="H52" s="201">
        <v>10952.512491809999</v>
      </c>
      <c r="I52" s="201">
        <v>11359.794630324001</v>
      </c>
      <c r="J52" s="201">
        <v>11430.189349116001</v>
      </c>
      <c r="K52" s="201">
        <v>12019.186197368999</v>
      </c>
      <c r="L52" s="201">
        <v>12401.591649036</v>
      </c>
      <c r="M52" s="201">
        <v>12380.750184327</v>
      </c>
      <c r="N52" s="201">
        <v>12843.861570421999</v>
      </c>
      <c r="O52" s="201">
        <v>12807.212247608</v>
      </c>
      <c r="P52" s="201">
        <v>12878.24220079</v>
      </c>
      <c r="Q52" s="201">
        <v>13049.686956801999</v>
      </c>
      <c r="R52" s="201">
        <v>13148.775317809999</v>
      </c>
      <c r="S52" s="201">
        <v>13401.539881344999</v>
      </c>
      <c r="T52" s="201">
        <v>14357.040466734001</v>
      </c>
      <c r="U52" s="313"/>
      <c r="V52" s="133"/>
      <c r="W52" s="1"/>
      <c r="X52" s="1"/>
      <c r="Y52" s="1"/>
      <c r="Z52" s="1"/>
    </row>
    <row r="53" spans="1:29" ht="15">
      <c r="A53" s="1347" t="s">
        <v>636</v>
      </c>
      <c r="B53" s="1637"/>
      <c r="C53" s="201">
        <v>235841.29253493799</v>
      </c>
      <c r="D53" s="201">
        <v>235831.15104046199</v>
      </c>
      <c r="E53" s="201">
        <v>245167.09308636299</v>
      </c>
      <c r="F53" s="201">
        <v>247851.95595600901</v>
      </c>
      <c r="G53" s="201">
        <v>269457.59862389299</v>
      </c>
      <c r="H53" s="201">
        <v>270660.07505838003</v>
      </c>
      <c r="I53" s="201">
        <v>272249.66381282301</v>
      </c>
      <c r="J53" s="201">
        <v>274280.75750372501</v>
      </c>
      <c r="K53" s="201">
        <v>275523.92703840899</v>
      </c>
      <c r="L53" s="201">
        <v>277880.253904115</v>
      </c>
      <c r="M53" s="201">
        <v>284140.09709054203</v>
      </c>
      <c r="N53" s="201">
        <v>283784.72805156797</v>
      </c>
      <c r="O53" s="201">
        <v>286169.87418579101</v>
      </c>
      <c r="P53" s="201">
        <v>291899.96649794898</v>
      </c>
      <c r="Q53" s="201">
        <v>294988.82146620698</v>
      </c>
      <c r="R53" s="201">
        <v>298039.87195825402</v>
      </c>
      <c r="S53" s="201">
        <v>301831.51120868401</v>
      </c>
      <c r="T53" s="201">
        <v>296134.90472101199</v>
      </c>
      <c r="U53" s="313"/>
      <c r="V53" s="133"/>
      <c r="W53" s="1"/>
      <c r="X53" s="1"/>
      <c r="Y53" s="1"/>
      <c r="Z53" s="1"/>
    </row>
    <row r="54" spans="1:29" ht="15.75" thickBot="1">
      <c r="A54" s="182"/>
      <c r="B54" s="573" t="s">
        <v>781</v>
      </c>
      <c r="C54" s="603">
        <v>3010.8678843980001</v>
      </c>
      <c r="D54" s="603">
        <v>2776.245772407</v>
      </c>
      <c r="E54" s="603">
        <v>2539.4408340909999</v>
      </c>
      <c r="F54" s="603">
        <v>2371.183892176</v>
      </c>
      <c r="G54" s="603">
        <v>2793.5843524299999</v>
      </c>
      <c r="H54" s="603">
        <v>2933.7948643939999</v>
      </c>
      <c r="I54" s="603">
        <v>3069.8335968040001</v>
      </c>
      <c r="J54" s="603">
        <v>3086.1506355199999</v>
      </c>
      <c r="K54" s="603">
        <v>3159.6489128600001</v>
      </c>
      <c r="L54" s="603">
        <v>3212.1275583189999</v>
      </c>
      <c r="M54" s="603">
        <v>3127.9554184170001</v>
      </c>
      <c r="N54" s="603">
        <v>2982.2787243920002</v>
      </c>
      <c r="O54" s="603">
        <v>2944.532005091</v>
      </c>
      <c r="P54" s="603">
        <v>3073.3220485040001</v>
      </c>
      <c r="Q54" s="603">
        <v>3233.437168252</v>
      </c>
      <c r="R54" s="603">
        <v>3340.6602468380001</v>
      </c>
      <c r="S54" s="603">
        <v>3482.6961675319999</v>
      </c>
      <c r="T54" s="603">
        <v>3292.9181088079999</v>
      </c>
      <c r="U54" s="604"/>
      <c r="V54" s="133"/>
      <c r="W54" s="1"/>
      <c r="X54" s="1"/>
      <c r="Y54" s="1"/>
      <c r="Z54" s="1"/>
    </row>
    <row r="55" spans="1:29" s="48" customFormat="1" ht="28.5" hidden="1" customHeight="1" thickBot="1">
      <c r="A55" s="1366" t="s">
        <v>239</v>
      </c>
      <c r="B55" s="1655"/>
      <c r="C55" s="1656"/>
      <c r="D55" s="1656"/>
      <c r="E55" s="1656"/>
      <c r="F55" s="1656"/>
      <c r="G55" s="1656"/>
      <c r="H55" s="1656"/>
      <c r="I55" s="1656"/>
      <c r="J55" s="1656"/>
      <c r="K55" s="1656"/>
      <c r="L55" s="1656">
        <v>156575.779463566</v>
      </c>
      <c r="M55" s="1656"/>
      <c r="N55" s="1656"/>
      <c r="O55" s="1656"/>
      <c r="P55" s="1656"/>
      <c r="Q55" s="1656"/>
      <c r="R55" s="1656"/>
      <c r="S55" s="1656"/>
      <c r="T55" s="1656"/>
      <c r="U55" s="1044"/>
      <c r="V55" s="601"/>
      <c r="W55" s="207"/>
      <c r="X55" s="207"/>
      <c r="Y55" s="207"/>
      <c r="Z55" s="207"/>
    </row>
    <row r="56" spans="1:29" ht="75" customHeight="1">
      <c r="A56" s="1268" t="s">
        <v>834</v>
      </c>
      <c r="B56" s="1269"/>
      <c r="C56" s="1269"/>
      <c r="D56" s="1269"/>
      <c r="E56" s="1269"/>
      <c r="F56" s="1269"/>
      <c r="G56" s="1269"/>
      <c r="H56" s="1269"/>
      <c r="I56" s="1269"/>
      <c r="J56" s="1269"/>
      <c r="K56" s="1269"/>
      <c r="L56" s="1269"/>
      <c r="M56" s="1269"/>
      <c r="N56" s="1269"/>
      <c r="O56" s="1269"/>
      <c r="P56" s="1269"/>
      <c r="Q56" s="1269"/>
      <c r="R56" s="1269"/>
      <c r="S56" s="1269"/>
      <c r="T56" s="1269"/>
      <c r="U56" s="1270"/>
      <c r="V56" s="133"/>
      <c r="W56" s="1"/>
      <c r="X56" s="1"/>
      <c r="Y56" s="1"/>
      <c r="Z56" s="1"/>
    </row>
    <row r="57" spans="1:29" ht="22.35" customHeight="1">
      <c r="A57" s="1231" t="s">
        <v>419</v>
      </c>
      <c r="B57" s="1607"/>
      <c r="C57" s="1652" t="s">
        <v>277</v>
      </c>
      <c r="D57" s="1235" t="s">
        <v>842</v>
      </c>
      <c r="E57" s="1208">
        <v>2021</v>
      </c>
      <c r="F57" s="1208">
        <v>2022</v>
      </c>
      <c r="G57" s="1234">
        <v>2023</v>
      </c>
      <c r="H57" s="1234">
        <v>2024</v>
      </c>
      <c r="I57" s="1234"/>
      <c r="J57" s="1234"/>
      <c r="K57" s="1234"/>
      <c r="L57" s="1234"/>
      <c r="M57" s="1234"/>
      <c r="N57" s="1234"/>
      <c r="O57" s="1234"/>
      <c r="P57" s="1234"/>
      <c r="Q57" s="1234"/>
      <c r="R57" s="1234"/>
      <c r="S57" s="1234"/>
      <c r="T57" s="1134">
        <v>2025</v>
      </c>
      <c r="U57" s="852"/>
      <c r="V57" s="133"/>
      <c r="W57" s="1"/>
      <c r="X57" s="1"/>
      <c r="Y57" s="1"/>
      <c r="Z57" s="1"/>
    </row>
    <row r="58" spans="1:29" ht="22.35" customHeight="1">
      <c r="A58" s="1231"/>
      <c r="B58" s="1607"/>
      <c r="C58" s="1653"/>
      <c r="D58" s="1242"/>
      <c r="E58" s="1430"/>
      <c r="F58" s="1208"/>
      <c r="G58" s="1234"/>
      <c r="H58" s="776" t="s">
        <v>0</v>
      </c>
      <c r="I58" s="776" t="s">
        <v>1</v>
      </c>
      <c r="J58" s="776" t="s">
        <v>893</v>
      </c>
      <c r="K58" s="776" t="s">
        <v>3</v>
      </c>
      <c r="L58" s="885" t="s">
        <v>4</v>
      </c>
      <c r="M58" s="885" t="s">
        <v>5</v>
      </c>
      <c r="N58" s="885" t="s">
        <v>6</v>
      </c>
      <c r="O58" s="885" t="s">
        <v>267</v>
      </c>
      <c r="P58" s="885" t="s">
        <v>7</v>
      </c>
      <c r="Q58" s="885" t="s">
        <v>13</v>
      </c>
      <c r="R58" s="885" t="s">
        <v>14</v>
      </c>
      <c r="S58" s="885" t="s">
        <v>15</v>
      </c>
      <c r="T58" s="885" t="s">
        <v>0</v>
      </c>
      <c r="U58" s="775"/>
      <c r="V58" s="133"/>
      <c r="W58" s="1"/>
      <c r="X58" s="1"/>
      <c r="Y58" s="1"/>
      <c r="Z58" s="1"/>
    </row>
    <row r="59" spans="1:29" ht="25.15" customHeight="1">
      <c r="A59" s="1365" t="s">
        <v>783</v>
      </c>
      <c r="B59" s="1427"/>
      <c r="C59" s="570"/>
      <c r="D59" s="570"/>
      <c r="E59" s="570"/>
      <c r="F59" s="570"/>
      <c r="G59" s="570"/>
      <c r="H59" s="570"/>
      <c r="I59" s="570"/>
      <c r="J59" s="570"/>
      <c r="K59" s="570"/>
      <c r="L59" s="570"/>
      <c r="M59" s="570"/>
      <c r="N59" s="570"/>
      <c r="O59" s="570"/>
      <c r="P59" s="570"/>
      <c r="Q59" s="570"/>
      <c r="R59" s="570"/>
      <c r="S59" s="570"/>
      <c r="T59" s="570"/>
      <c r="U59" s="571"/>
      <c r="V59" s="133"/>
      <c r="W59" s="1"/>
      <c r="X59" s="1"/>
      <c r="Z59" s="1"/>
    </row>
    <row r="60" spans="1:29" ht="12.95" customHeight="1">
      <c r="A60" s="177" t="s">
        <v>18</v>
      </c>
      <c r="B60" s="1634" t="s">
        <v>613</v>
      </c>
      <c r="C60" s="201">
        <v>217109.85027311699</v>
      </c>
      <c r="D60" s="201">
        <v>251567.31402122899</v>
      </c>
      <c r="E60" s="201">
        <v>277984.54543267598</v>
      </c>
      <c r="F60" s="201">
        <v>310841.21209625399</v>
      </c>
      <c r="G60" s="201">
        <v>351707.664431073</v>
      </c>
      <c r="H60" s="201">
        <v>351163.036224565</v>
      </c>
      <c r="I60" s="201">
        <v>352250.07558133401</v>
      </c>
      <c r="J60" s="201">
        <v>354134.79271582997</v>
      </c>
      <c r="K60" s="201">
        <v>354497.25349249202</v>
      </c>
      <c r="L60" s="201">
        <v>359556.74190314399</v>
      </c>
      <c r="M60" s="201">
        <v>362126.47270373203</v>
      </c>
      <c r="N60" s="201">
        <v>364693.76674877998</v>
      </c>
      <c r="O60" s="201">
        <v>364250.70353923499</v>
      </c>
      <c r="P60" s="201">
        <v>365336.58516490698</v>
      </c>
      <c r="Q60" s="201">
        <v>367455.74632725801</v>
      </c>
      <c r="R60" s="201">
        <v>368323.75876404502</v>
      </c>
      <c r="S60" s="201">
        <v>363727.97739645903</v>
      </c>
      <c r="T60" s="201">
        <v>363339.88031690498</v>
      </c>
      <c r="U60" s="313"/>
      <c r="V60" s="133"/>
      <c r="W60" s="133"/>
      <c r="X60" s="133"/>
      <c r="Y60" s="133">
        <f>T60+T62+T64+T66+T68+T70+T72+T74+T76+T78+T80+T82+T84+T86+T88+T90+T92+T94+T98+T100+T102+T104+T106+T108</f>
        <v>3611202.6679264489</v>
      </c>
      <c r="Z60" s="133"/>
      <c r="AA60" s="133"/>
      <c r="AB60" s="133"/>
      <c r="AC60" s="133"/>
    </row>
    <row r="61" spans="1:29" ht="12.95" customHeight="1">
      <c r="A61" s="177"/>
      <c r="B61" s="1634" t="s">
        <v>781</v>
      </c>
      <c r="C61" s="201">
        <v>2437.5036580559999</v>
      </c>
      <c r="D61" s="201">
        <v>4409.2251162140001</v>
      </c>
      <c r="E61" s="201">
        <v>3966.9189214050002</v>
      </c>
      <c r="F61" s="201">
        <v>4286.2387884970003</v>
      </c>
      <c r="G61" s="201">
        <v>6869.4731324479999</v>
      </c>
      <c r="H61" s="201">
        <v>7486.0983515349999</v>
      </c>
      <c r="I61" s="201">
        <v>7657.1841198000002</v>
      </c>
      <c r="J61" s="201">
        <v>7157.6267639170001</v>
      </c>
      <c r="K61" s="201">
        <v>7435.8867878410001</v>
      </c>
      <c r="L61" s="201">
        <v>7577.1153774949998</v>
      </c>
      <c r="M61" s="201">
        <v>7497.8529067039999</v>
      </c>
      <c r="N61" s="201">
        <v>8135.9426955810004</v>
      </c>
      <c r="O61" s="201">
        <v>8090.3190609089997</v>
      </c>
      <c r="P61" s="201">
        <v>7251.7530605190004</v>
      </c>
      <c r="Q61" s="201">
        <v>7535.9697720630002</v>
      </c>
      <c r="R61" s="201">
        <v>7648.6359157480001</v>
      </c>
      <c r="S61" s="201">
        <v>7465.1910204559999</v>
      </c>
      <c r="T61" s="201">
        <v>7647.6586377519998</v>
      </c>
      <c r="U61" s="313"/>
      <c r="V61" s="133"/>
      <c r="W61" s="133"/>
      <c r="X61" s="133"/>
      <c r="Y61" s="133">
        <f>T61+T63+T65+T67+T69+T71+T73+T75+T77+T79+T81+T83+T85+T87+T89+T91+T93+T95+T99+T101+T103+T105+T107+T109</f>
        <v>77870.749018629998</v>
      </c>
      <c r="Z61" s="133"/>
      <c r="AA61" s="133"/>
      <c r="AB61" s="133"/>
      <c r="AC61" s="133"/>
    </row>
    <row r="62" spans="1:29" ht="12.95" customHeight="1">
      <c r="A62" s="177" t="s">
        <v>19</v>
      </c>
      <c r="B62" s="1634" t="s">
        <v>614</v>
      </c>
      <c r="C62" s="201">
        <v>5765.6535188219996</v>
      </c>
      <c r="D62" s="201">
        <v>8873.8504527290006</v>
      </c>
      <c r="E62" s="201">
        <v>11312.731697658999</v>
      </c>
      <c r="F62" s="201">
        <v>12883.272679842001</v>
      </c>
      <c r="G62" s="201">
        <v>13629.163549539</v>
      </c>
      <c r="H62" s="201">
        <v>13666.519001684001</v>
      </c>
      <c r="I62" s="201">
        <v>13726.915396728</v>
      </c>
      <c r="J62" s="201">
        <v>13831.153332919001</v>
      </c>
      <c r="K62" s="201">
        <v>13761.190224075001</v>
      </c>
      <c r="L62" s="201">
        <v>13726.730204889</v>
      </c>
      <c r="M62" s="201">
        <v>13692.283997308001</v>
      </c>
      <c r="N62" s="201">
        <v>13698.964061561001</v>
      </c>
      <c r="O62" s="201">
        <v>13693.932387719</v>
      </c>
      <c r="P62" s="201">
        <v>13676.185857910001</v>
      </c>
      <c r="Q62" s="201">
        <v>13651.056062932999</v>
      </c>
      <c r="R62" s="201">
        <v>13051.048838192</v>
      </c>
      <c r="S62" s="201">
        <v>12893.812057755</v>
      </c>
      <c r="T62" s="201">
        <v>12801.88337944</v>
      </c>
      <c r="U62" s="313"/>
      <c r="V62" s="133"/>
      <c r="W62" s="1"/>
      <c r="X62" s="1"/>
      <c r="Y62" s="1"/>
      <c r="Z62" s="1"/>
    </row>
    <row r="63" spans="1:29" ht="12.95" customHeight="1">
      <c r="A63" s="177"/>
      <c r="B63" s="1634" t="s">
        <v>781</v>
      </c>
      <c r="C63" s="201">
        <v>81.326208484999995</v>
      </c>
      <c r="D63" s="201">
        <v>511.04470664399997</v>
      </c>
      <c r="E63" s="201">
        <v>752.48737833899997</v>
      </c>
      <c r="F63" s="201">
        <v>793.81043300500005</v>
      </c>
      <c r="G63" s="201">
        <v>587.25536967899995</v>
      </c>
      <c r="H63" s="201">
        <v>642.77408634000005</v>
      </c>
      <c r="I63" s="201">
        <v>661.174757204</v>
      </c>
      <c r="J63" s="201">
        <v>691.36689503299999</v>
      </c>
      <c r="K63" s="201">
        <v>735.15990573299996</v>
      </c>
      <c r="L63" s="201">
        <v>734.20417858200005</v>
      </c>
      <c r="M63" s="201">
        <v>743.89782403799995</v>
      </c>
      <c r="N63" s="201">
        <v>711.29514370799996</v>
      </c>
      <c r="O63" s="201">
        <v>709.91921153400006</v>
      </c>
      <c r="P63" s="201">
        <v>727.36919212600003</v>
      </c>
      <c r="Q63" s="201">
        <v>761.99282851600003</v>
      </c>
      <c r="R63" s="201">
        <v>592.25400603499997</v>
      </c>
      <c r="S63" s="201">
        <v>538.21239203499999</v>
      </c>
      <c r="T63" s="201">
        <v>584.33105904900003</v>
      </c>
      <c r="U63" s="313"/>
      <c r="V63" s="133"/>
      <c r="W63" s="1"/>
      <c r="X63" s="1"/>
      <c r="Y63" s="1"/>
      <c r="Z63" s="1"/>
    </row>
    <row r="64" spans="1:29" ht="12.95" customHeight="1">
      <c r="A64" s="177" t="s">
        <v>20</v>
      </c>
      <c r="B64" s="1634" t="s">
        <v>615</v>
      </c>
      <c r="C64" s="201">
        <v>58614.494584847998</v>
      </c>
      <c r="D64" s="201">
        <v>67409.772972018007</v>
      </c>
      <c r="E64" s="201">
        <v>88074.116767676998</v>
      </c>
      <c r="F64" s="201">
        <v>137863.34945433799</v>
      </c>
      <c r="G64" s="201">
        <v>175642.831384586</v>
      </c>
      <c r="H64" s="201">
        <v>179719.62133638901</v>
      </c>
      <c r="I64" s="201">
        <v>175556.182045819</v>
      </c>
      <c r="J64" s="201">
        <v>180193.80634728901</v>
      </c>
      <c r="K64" s="201">
        <v>184295.17125029501</v>
      </c>
      <c r="L64" s="201">
        <v>196836.85082132899</v>
      </c>
      <c r="M64" s="201">
        <v>193024.67967331299</v>
      </c>
      <c r="N64" s="201">
        <v>202128.58242569101</v>
      </c>
      <c r="O64" s="201">
        <v>200480.95521389201</v>
      </c>
      <c r="P64" s="201">
        <v>215442.22534701799</v>
      </c>
      <c r="Q64" s="201">
        <v>221681.22906346401</v>
      </c>
      <c r="R64" s="201">
        <v>223945.539938003</v>
      </c>
      <c r="S64" s="201">
        <v>232028.00418906799</v>
      </c>
      <c r="T64" s="201">
        <v>232354.094071839</v>
      </c>
      <c r="U64" s="313"/>
      <c r="V64" s="133"/>
      <c r="W64" s="1"/>
      <c r="X64" s="1"/>
      <c r="Y64" s="1"/>
      <c r="Z64" s="1"/>
    </row>
    <row r="65" spans="1:21" ht="12.95" customHeight="1">
      <c r="A65" s="180"/>
      <c r="B65" s="1634" t="s">
        <v>781</v>
      </c>
      <c r="C65" s="201">
        <v>3196.4669263830001</v>
      </c>
      <c r="D65" s="201">
        <v>6896.7286288650002</v>
      </c>
      <c r="E65" s="201">
        <v>5665.8078972699996</v>
      </c>
      <c r="F65" s="201">
        <v>4770.1554378219998</v>
      </c>
      <c r="G65" s="201">
        <v>1905.360059657</v>
      </c>
      <c r="H65" s="201">
        <v>1996.987461405</v>
      </c>
      <c r="I65" s="201">
        <v>1957.614554491</v>
      </c>
      <c r="J65" s="201">
        <v>1993.078261939</v>
      </c>
      <c r="K65" s="201">
        <v>2045.611158406</v>
      </c>
      <c r="L65" s="201">
        <v>1973.011814557</v>
      </c>
      <c r="M65" s="201">
        <v>3366.601583487</v>
      </c>
      <c r="N65" s="201">
        <v>3343.9057594440001</v>
      </c>
      <c r="O65" s="201">
        <v>3312.3922866859998</v>
      </c>
      <c r="P65" s="201">
        <v>3293.213256561</v>
      </c>
      <c r="Q65" s="201">
        <v>3340.6207756160002</v>
      </c>
      <c r="R65" s="201">
        <v>3326.6908284669998</v>
      </c>
      <c r="S65" s="201">
        <v>3290.9747185780002</v>
      </c>
      <c r="T65" s="201">
        <v>3347.8819079609998</v>
      </c>
      <c r="U65" s="313"/>
    </row>
    <row r="66" spans="1:21" ht="12.95" customHeight="1">
      <c r="A66" s="177" t="s">
        <v>22</v>
      </c>
      <c r="B66" s="1634" t="s">
        <v>616</v>
      </c>
      <c r="C66" s="201">
        <v>317241.42011204199</v>
      </c>
      <c r="D66" s="201">
        <v>316144.04867703299</v>
      </c>
      <c r="E66" s="201">
        <v>347203.45947582601</v>
      </c>
      <c r="F66" s="201">
        <v>385351.84691378399</v>
      </c>
      <c r="G66" s="201">
        <v>405889.297242289</v>
      </c>
      <c r="H66" s="201">
        <v>406278.94951493799</v>
      </c>
      <c r="I66" s="201">
        <v>401850.36595746898</v>
      </c>
      <c r="J66" s="201">
        <v>411051.290956176</v>
      </c>
      <c r="K66" s="201">
        <v>433371.57885315799</v>
      </c>
      <c r="L66" s="201">
        <v>428419.78131493198</v>
      </c>
      <c r="M66" s="201">
        <v>433801.99265879497</v>
      </c>
      <c r="N66" s="201">
        <v>433726.80311656301</v>
      </c>
      <c r="O66" s="201">
        <v>420057.804276996</v>
      </c>
      <c r="P66" s="201">
        <v>431292.41964746098</v>
      </c>
      <c r="Q66" s="201">
        <v>442083.28026540403</v>
      </c>
      <c r="R66" s="201">
        <v>450886.30930915399</v>
      </c>
      <c r="S66" s="201">
        <v>456261.141567051</v>
      </c>
      <c r="T66" s="201">
        <v>446193.85596902599</v>
      </c>
      <c r="U66" s="313"/>
    </row>
    <row r="67" spans="1:21" ht="12.95" customHeight="1">
      <c r="A67" s="177"/>
      <c r="B67" s="1634" t="s">
        <v>781</v>
      </c>
      <c r="C67" s="201">
        <v>10875.947264414001</v>
      </c>
      <c r="D67" s="201">
        <v>25339.338750526</v>
      </c>
      <c r="E67" s="201">
        <v>22244.287319675001</v>
      </c>
      <c r="F67" s="201">
        <v>15207.991985797</v>
      </c>
      <c r="G67" s="201">
        <v>13680.45176145</v>
      </c>
      <c r="H67" s="201">
        <v>13667.367720222001</v>
      </c>
      <c r="I67" s="201">
        <v>12908.033263404001</v>
      </c>
      <c r="J67" s="201">
        <v>12753.007922078001</v>
      </c>
      <c r="K67" s="201">
        <v>12947.915193383</v>
      </c>
      <c r="L67" s="201">
        <v>12912.208764683</v>
      </c>
      <c r="M67" s="201">
        <v>14135.929606964</v>
      </c>
      <c r="N67" s="201">
        <v>13972.286745271</v>
      </c>
      <c r="O67" s="201">
        <v>13861.617259905001</v>
      </c>
      <c r="P67" s="201">
        <v>13840.269728836</v>
      </c>
      <c r="Q67" s="201">
        <v>14368.975556058</v>
      </c>
      <c r="R67" s="201">
        <v>14491.044750366</v>
      </c>
      <c r="S67" s="201">
        <v>12720.723689966</v>
      </c>
      <c r="T67" s="201">
        <v>11320.530882865</v>
      </c>
      <c r="U67" s="313"/>
    </row>
    <row r="68" spans="1:21" ht="12.95" customHeight="1">
      <c r="A68" s="177" t="s">
        <v>23</v>
      </c>
      <c r="B68" s="1634" t="s">
        <v>617</v>
      </c>
      <c r="C68" s="201">
        <v>89926.717471652999</v>
      </c>
      <c r="D68" s="201">
        <v>91852.275509180996</v>
      </c>
      <c r="E68" s="201">
        <v>94089.987839709007</v>
      </c>
      <c r="F68" s="201">
        <v>102263.55906024</v>
      </c>
      <c r="G68" s="201">
        <v>109794.514960452</v>
      </c>
      <c r="H68" s="201">
        <v>114576.22141208001</v>
      </c>
      <c r="I68" s="201">
        <v>112860.61189181999</v>
      </c>
      <c r="J68" s="201">
        <v>114734.10226022601</v>
      </c>
      <c r="K68" s="201">
        <v>117335.407903713</v>
      </c>
      <c r="L68" s="201">
        <v>118713.138416425</v>
      </c>
      <c r="M68" s="201">
        <v>122008.73334211401</v>
      </c>
      <c r="N68" s="201">
        <v>131328.142145152</v>
      </c>
      <c r="O68" s="201">
        <v>140070.98387170699</v>
      </c>
      <c r="P68" s="201">
        <v>123539.97425012699</v>
      </c>
      <c r="Q68" s="201">
        <v>126536.812815482</v>
      </c>
      <c r="R68" s="201">
        <v>137024.69896772801</v>
      </c>
      <c r="S68" s="201">
        <v>124908.706037547</v>
      </c>
      <c r="T68" s="201">
        <v>125749.10585570399</v>
      </c>
      <c r="U68" s="313"/>
    </row>
    <row r="69" spans="1:21" ht="12.95" customHeight="1">
      <c r="A69" s="177"/>
      <c r="B69" s="1634" t="s">
        <v>781</v>
      </c>
      <c r="C69" s="201">
        <v>921.08617255599995</v>
      </c>
      <c r="D69" s="201">
        <v>1252.159396389</v>
      </c>
      <c r="E69" s="201">
        <v>920.577521542</v>
      </c>
      <c r="F69" s="201">
        <v>265.459366768</v>
      </c>
      <c r="G69" s="201">
        <v>270.37001785400003</v>
      </c>
      <c r="H69" s="201">
        <v>279.90319440500002</v>
      </c>
      <c r="I69" s="201">
        <v>73.036647364999993</v>
      </c>
      <c r="J69" s="201">
        <v>72.101410861000005</v>
      </c>
      <c r="K69" s="201">
        <v>82.833336977000002</v>
      </c>
      <c r="L69" s="201">
        <v>77.826284701000006</v>
      </c>
      <c r="M69" s="201">
        <v>77.491295768000001</v>
      </c>
      <c r="N69" s="201">
        <v>101.19969837799999</v>
      </c>
      <c r="O69" s="201">
        <v>101.47773458499999</v>
      </c>
      <c r="P69" s="201">
        <v>100.08715076</v>
      </c>
      <c r="Q69" s="201">
        <v>100.805039452</v>
      </c>
      <c r="R69" s="201">
        <v>105.282313277</v>
      </c>
      <c r="S69" s="201">
        <v>78.050314078</v>
      </c>
      <c r="T69" s="201">
        <v>76.728595361999993</v>
      </c>
      <c r="U69" s="313"/>
    </row>
    <row r="70" spans="1:21" ht="12.95" customHeight="1">
      <c r="A70" s="177" t="s">
        <v>24</v>
      </c>
      <c r="B70" s="1634" t="s">
        <v>570</v>
      </c>
      <c r="C70" s="201">
        <v>139135.481834823</v>
      </c>
      <c r="D70" s="201">
        <v>172158.41277065501</v>
      </c>
      <c r="E70" s="201">
        <v>177543.822522767</v>
      </c>
      <c r="F70" s="201">
        <v>184003.547554966</v>
      </c>
      <c r="G70" s="201">
        <v>187541.858944298</v>
      </c>
      <c r="H70" s="201">
        <v>187100.86277509099</v>
      </c>
      <c r="I70" s="201">
        <v>189326.367075255</v>
      </c>
      <c r="J70" s="201">
        <v>191345.66491030299</v>
      </c>
      <c r="K70" s="201">
        <v>189998.256778571</v>
      </c>
      <c r="L70" s="201">
        <v>189038.08250453699</v>
      </c>
      <c r="M70" s="201">
        <v>190746.075600785</v>
      </c>
      <c r="N70" s="201">
        <v>190358.63515547299</v>
      </c>
      <c r="O70" s="201">
        <v>188920.960290605</v>
      </c>
      <c r="P70" s="201">
        <v>194040.858015576</v>
      </c>
      <c r="Q70" s="201">
        <v>189282.932236558</v>
      </c>
      <c r="R70" s="201">
        <v>192374.040878848</v>
      </c>
      <c r="S70" s="201">
        <v>192412.613844548</v>
      </c>
      <c r="T70" s="201">
        <v>188170.42226164899</v>
      </c>
      <c r="U70" s="313"/>
    </row>
    <row r="71" spans="1:21" ht="12.95" customHeight="1">
      <c r="A71" s="180"/>
      <c r="B71" s="1634" t="s">
        <v>781</v>
      </c>
      <c r="C71" s="201">
        <v>4675.2329697690002</v>
      </c>
      <c r="D71" s="201">
        <v>7102.8714927820001</v>
      </c>
      <c r="E71" s="201">
        <v>8211.9732997440005</v>
      </c>
      <c r="F71" s="201">
        <v>9312.2753117650009</v>
      </c>
      <c r="G71" s="201">
        <v>7358.5931185170002</v>
      </c>
      <c r="H71" s="201">
        <v>7551.9190182760003</v>
      </c>
      <c r="I71" s="201">
        <v>7525.935369365</v>
      </c>
      <c r="J71" s="201">
        <v>7304.238548372</v>
      </c>
      <c r="K71" s="201">
        <v>7387.6972619799999</v>
      </c>
      <c r="L71" s="201">
        <v>7670.0296501339999</v>
      </c>
      <c r="M71" s="201">
        <v>7146.1177994760001</v>
      </c>
      <c r="N71" s="201">
        <v>7354.84795399</v>
      </c>
      <c r="O71" s="201">
        <v>7339.1243952679997</v>
      </c>
      <c r="P71" s="201">
        <v>6988.6479080970003</v>
      </c>
      <c r="Q71" s="201">
        <v>6404.9535509309999</v>
      </c>
      <c r="R71" s="201">
        <v>5962.9286483830001</v>
      </c>
      <c r="S71" s="201">
        <v>4828.567847882</v>
      </c>
      <c r="T71" s="201">
        <v>4882.5509136829996</v>
      </c>
      <c r="U71" s="313"/>
    </row>
    <row r="72" spans="1:21" ht="12.95" customHeight="1">
      <c r="A72" s="177" t="s">
        <v>25</v>
      </c>
      <c r="B72" s="1634" t="s">
        <v>618</v>
      </c>
      <c r="C72" s="69">
        <v>450251.47932806099</v>
      </c>
      <c r="D72" s="69">
        <v>457065.77401885699</v>
      </c>
      <c r="E72" s="69">
        <v>489375.49082468299</v>
      </c>
      <c r="F72" s="69">
        <v>526379.24847633101</v>
      </c>
      <c r="G72" s="69">
        <v>567940.59456412296</v>
      </c>
      <c r="H72" s="69">
        <v>560504.51759871596</v>
      </c>
      <c r="I72" s="69">
        <v>564841.64560177096</v>
      </c>
      <c r="J72" s="69">
        <v>573832.68554500805</v>
      </c>
      <c r="K72" s="69">
        <v>578509.702279335</v>
      </c>
      <c r="L72" s="69">
        <v>586597.52117312595</v>
      </c>
      <c r="M72" s="69">
        <v>594153.46276315302</v>
      </c>
      <c r="N72" s="69">
        <v>591565.49809024297</v>
      </c>
      <c r="O72" s="69">
        <v>589604.88412574201</v>
      </c>
      <c r="P72" s="69">
        <v>599732.11680320103</v>
      </c>
      <c r="Q72" s="69">
        <v>596298.26087838504</v>
      </c>
      <c r="R72" s="69">
        <v>585576.37908248894</v>
      </c>
      <c r="S72" s="69">
        <v>587891.87716954702</v>
      </c>
      <c r="T72" s="69">
        <v>580325.77490542596</v>
      </c>
      <c r="U72" s="369"/>
    </row>
    <row r="73" spans="1:21" ht="12.95" customHeight="1">
      <c r="A73" s="177"/>
      <c r="B73" s="1634" t="s">
        <v>781</v>
      </c>
      <c r="C73" s="201">
        <v>13621.966610150999</v>
      </c>
      <c r="D73" s="201">
        <v>17269.944894745</v>
      </c>
      <c r="E73" s="201">
        <v>19065.63993492</v>
      </c>
      <c r="F73" s="201">
        <v>19105.350969399999</v>
      </c>
      <c r="G73" s="201">
        <v>18167.437517463</v>
      </c>
      <c r="H73" s="201">
        <v>20208.824100711001</v>
      </c>
      <c r="I73" s="201">
        <v>20637.800245695002</v>
      </c>
      <c r="J73" s="201">
        <v>19679.170821673</v>
      </c>
      <c r="K73" s="201">
        <v>20572.381255267999</v>
      </c>
      <c r="L73" s="201">
        <v>20701.150211870001</v>
      </c>
      <c r="M73" s="201">
        <v>19250.851348136999</v>
      </c>
      <c r="N73" s="201">
        <v>19300.508894027</v>
      </c>
      <c r="O73" s="201">
        <v>19119.180578111002</v>
      </c>
      <c r="P73" s="201">
        <v>18393.512600803999</v>
      </c>
      <c r="Q73" s="201">
        <v>18735.062603339</v>
      </c>
      <c r="R73" s="201">
        <v>19090.929261592999</v>
      </c>
      <c r="S73" s="201">
        <v>18022.514681602999</v>
      </c>
      <c r="T73" s="201">
        <v>19527.817371542998</v>
      </c>
      <c r="U73" s="313"/>
    </row>
    <row r="74" spans="1:21" ht="24">
      <c r="A74" s="177" t="s">
        <v>26</v>
      </c>
      <c r="B74" s="1634" t="s">
        <v>619</v>
      </c>
      <c r="C74" s="201">
        <v>30296.320371387999</v>
      </c>
      <c r="D74" s="201">
        <v>46245.160854123998</v>
      </c>
      <c r="E74" s="201">
        <v>51109.682735171002</v>
      </c>
      <c r="F74" s="201">
        <v>54726.085240556</v>
      </c>
      <c r="G74" s="201">
        <v>60981.237248828998</v>
      </c>
      <c r="H74" s="201">
        <v>60505.14206962</v>
      </c>
      <c r="I74" s="201">
        <v>60548.171409153001</v>
      </c>
      <c r="J74" s="201">
        <v>60194.056875358001</v>
      </c>
      <c r="K74" s="201">
        <v>63715.390401486999</v>
      </c>
      <c r="L74" s="201">
        <v>63314.808760450003</v>
      </c>
      <c r="M74" s="201">
        <v>64847.521608349998</v>
      </c>
      <c r="N74" s="201">
        <v>64367.788007477</v>
      </c>
      <c r="O74" s="201">
        <v>64343.002743338002</v>
      </c>
      <c r="P74" s="201">
        <v>64398.668691922998</v>
      </c>
      <c r="Q74" s="201">
        <v>64634.289283101003</v>
      </c>
      <c r="R74" s="201">
        <v>65018.170323669998</v>
      </c>
      <c r="S74" s="201">
        <v>63870.292697099001</v>
      </c>
      <c r="T74" s="201">
        <v>63097.618373218</v>
      </c>
      <c r="U74" s="313"/>
    </row>
    <row r="75" spans="1:21" ht="15">
      <c r="A75" s="177"/>
      <c r="B75" s="1634" t="s">
        <v>781</v>
      </c>
      <c r="C75" s="201">
        <v>450.67857004899997</v>
      </c>
      <c r="D75" s="201">
        <v>1946.5427087590001</v>
      </c>
      <c r="E75" s="201">
        <v>2454.5314809370002</v>
      </c>
      <c r="F75" s="201">
        <v>2038.0702450379999</v>
      </c>
      <c r="G75" s="201">
        <v>1832.476294562</v>
      </c>
      <c r="H75" s="201">
        <v>1965.4658388790001</v>
      </c>
      <c r="I75" s="201">
        <v>1986.42644462</v>
      </c>
      <c r="J75" s="201">
        <v>1967.0967982750001</v>
      </c>
      <c r="K75" s="201">
        <v>2102.726034241</v>
      </c>
      <c r="L75" s="201">
        <v>2058.6272292580002</v>
      </c>
      <c r="M75" s="201">
        <v>1776.3064960459999</v>
      </c>
      <c r="N75" s="201">
        <v>1719.0709318730001</v>
      </c>
      <c r="O75" s="201">
        <v>1726.2588342240001</v>
      </c>
      <c r="P75" s="201">
        <v>1769.420271833</v>
      </c>
      <c r="Q75" s="201">
        <v>1773.6504551800001</v>
      </c>
      <c r="R75" s="201">
        <v>1675.7603988819999</v>
      </c>
      <c r="S75" s="201">
        <v>1639.679628029</v>
      </c>
      <c r="T75" s="201">
        <v>1644.901023568</v>
      </c>
      <c r="U75" s="313"/>
    </row>
    <row r="76" spans="1:21" ht="24.2" customHeight="1">
      <c r="A76" s="177" t="s">
        <v>27</v>
      </c>
      <c r="B76" s="1634" t="s">
        <v>645</v>
      </c>
      <c r="C76" s="201">
        <v>89258.429190643001</v>
      </c>
      <c r="D76" s="201">
        <v>124042.081401738</v>
      </c>
      <c r="E76" s="201">
        <v>134994.51237712699</v>
      </c>
      <c r="F76" s="201">
        <v>139778.367185643</v>
      </c>
      <c r="G76" s="201">
        <v>165635.919368378</v>
      </c>
      <c r="H76" s="201">
        <v>165803.141303985</v>
      </c>
      <c r="I76" s="201">
        <v>164816.075386154</v>
      </c>
      <c r="J76" s="201">
        <v>174139.76411516301</v>
      </c>
      <c r="K76" s="201">
        <v>171319.59942686601</v>
      </c>
      <c r="L76" s="201">
        <v>177297.106577475</v>
      </c>
      <c r="M76" s="201">
        <v>183228.17879657701</v>
      </c>
      <c r="N76" s="201">
        <v>180460.915902034</v>
      </c>
      <c r="O76" s="201">
        <v>181592.433115936</v>
      </c>
      <c r="P76" s="201">
        <v>188883.636519778</v>
      </c>
      <c r="Q76" s="201">
        <v>191963.729467414</v>
      </c>
      <c r="R76" s="201">
        <v>189783.093478633</v>
      </c>
      <c r="S76" s="201">
        <v>206297.26570433</v>
      </c>
      <c r="T76" s="201">
        <v>206921.912249455</v>
      </c>
      <c r="U76" s="313"/>
    </row>
    <row r="77" spans="1:21" ht="12" customHeight="1">
      <c r="A77" s="177"/>
      <c r="B77" s="1634" t="s">
        <v>781</v>
      </c>
      <c r="C77" s="201">
        <v>2305.198606335</v>
      </c>
      <c r="D77" s="201">
        <v>2978.846896736</v>
      </c>
      <c r="E77" s="201">
        <v>3789.7484887979999</v>
      </c>
      <c r="F77" s="201">
        <v>3113.9781454819999</v>
      </c>
      <c r="G77" s="201">
        <v>1318.0490843130001</v>
      </c>
      <c r="H77" s="201">
        <v>1418.127738232</v>
      </c>
      <c r="I77" s="201">
        <v>1378.588341976</v>
      </c>
      <c r="J77" s="201">
        <v>1498.785531323</v>
      </c>
      <c r="K77" s="201">
        <v>1531.372707449</v>
      </c>
      <c r="L77" s="201">
        <v>1503.0288394219999</v>
      </c>
      <c r="M77" s="201">
        <v>1429.4193853229999</v>
      </c>
      <c r="N77" s="201">
        <v>1408.2317790029999</v>
      </c>
      <c r="O77" s="201">
        <v>1358.3671055</v>
      </c>
      <c r="P77" s="201">
        <v>1332.3875348609999</v>
      </c>
      <c r="Q77" s="201">
        <v>1393.488257427</v>
      </c>
      <c r="R77" s="201">
        <v>1400.2712175300001</v>
      </c>
      <c r="S77" s="201">
        <v>2199.8287798860001</v>
      </c>
      <c r="T77" s="201">
        <v>2264.0203512530002</v>
      </c>
      <c r="U77" s="313"/>
    </row>
    <row r="78" spans="1:21" ht="12" customHeight="1">
      <c r="A78" s="177" t="s">
        <v>28</v>
      </c>
      <c r="B78" s="1634" t="s">
        <v>621</v>
      </c>
      <c r="C78" s="201">
        <v>36537.469873786002</v>
      </c>
      <c r="D78" s="201">
        <v>34908.645776789002</v>
      </c>
      <c r="E78" s="201">
        <v>37881.755432956001</v>
      </c>
      <c r="F78" s="201">
        <v>52707.303986992003</v>
      </c>
      <c r="G78" s="201">
        <v>71936.333720794006</v>
      </c>
      <c r="H78" s="201">
        <v>74902.429985880997</v>
      </c>
      <c r="I78" s="201">
        <v>77747.229306773996</v>
      </c>
      <c r="J78" s="201">
        <v>85979.096551139999</v>
      </c>
      <c r="K78" s="201">
        <v>92475.675278662005</v>
      </c>
      <c r="L78" s="201">
        <v>91934.762784089005</v>
      </c>
      <c r="M78" s="201">
        <v>97437.210677084004</v>
      </c>
      <c r="N78" s="201">
        <v>98879.209364830007</v>
      </c>
      <c r="O78" s="201">
        <v>99727.890821848996</v>
      </c>
      <c r="P78" s="201">
        <v>101040.494461165</v>
      </c>
      <c r="Q78" s="201">
        <v>103734.21456304</v>
      </c>
      <c r="R78" s="201">
        <v>101938.74922452999</v>
      </c>
      <c r="S78" s="201">
        <v>110740.15312773301</v>
      </c>
      <c r="T78" s="201">
        <v>109058.02261755599</v>
      </c>
      <c r="U78" s="313"/>
    </row>
    <row r="79" spans="1:21" ht="15" customHeight="1">
      <c r="A79" s="177"/>
      <c r="B79" s="1634" t="s">
        <v>781</v>
      </c>
      <c r="C79" s="201">
        <v>1602.735768176</v>
      </c>
      <c r="D79" s="201">
        <v>219.08995761400001</v>
      </c>
      <c r="E79" s="201">
        <v>317.50235111000001</v>
      </c>
      <c r="F79" s="201">
        <v>265.40575776999998</v>
      </c>
      <c r="G79" s="201">
        <v>200.82130441800001</v>
      </c>
      <c r="H79" s="201">
        <v>307.467732286</v>
      </c>
      <c r="I79" s="201">
        <v>304.82009376000002</v>
      </c>
      <c r="J79" s="201">
        <v>301.894418164</v>
      </c>
      <c r="K79" s="201">
        <v>310.46321362100002</v>
      </c>
      <c r="L79" s="201">
        <v>308.97545838000002</v>
      </c>
      <c r="M79" s="201">
        <v>189.265587213</v>
      </c>
      <c r="N79" s="201">
        <v>188.66507771100001</v>
      </c>
      <c r="O79" s="201">
        <v>149.34173061600001</v>
      </c>
      <c r="P79" s="201">
        <v>145.62245204800001</v>
      </c>
      <c r="Q79" s="201">
        <v>147.84803593399999</v>
      </c>
      <c r="R79" s="201">
        <v>35.179591008000003</v>
      </c>
      <c r="S79" s="201">
        <v>35.643090200000003</v>
      </c>
      <c r="T79" s="201">
        <v>39.627020725999998</v>
      </c>
      <c r="U79" s="313"/>
    </row>
    <row r="80" spans="1:21" ht="24">
      <c r="A80" s="177" t="s">
        <v>119</v>
      </c>
      <c r="B80" s="1634" t="s">
        <v>622</v>
      </c>
      <c r="C80" s="201">
        <v>76076.031247791994</v>
      </c>
      <c r="D80" s="201">
        <v>86988.313956755999</v>
      </c>
      <c r="E80" s="201">
        <v>81412.980165675996</v>
      </c>
      <c r="F80" s="201">
        <v>77132.454813757999</v>
      </c>
      <c r="G80" s="201">
        <v>92033.908117932995</v>
      </c>
      <c r="H80" s="201">
        <v>96726.770123833005</v>
      </c>
      <c r="I80" s="201">
        <v>95462.418729719997</v>
      </c>
      <c r="J80" s="201">
        <v>96142.663006728006</v>
      </c>
      <c r="K80" s="201">
        <v>97320.234174195997</v>
      </c>
      <c r="L80" s="201">
        <v>99621.527504444995</v>
      </c>
      <c r="M80" s="201">
        <v>105741.441248071</v>
      </c>
      <c r="N80" s="201">
        <v>102333.183181345</v>
      </c>
      <c r="O80" s="201">
        <v>102372.01681508101</v>
      </c>
      <c r="P80" s="201">
        <v>103802.54029131601</v>
      </c>
      <c r="Q80" s="201">
        <v>100108.947572933</v>
      </c>
      <c r="R80" s="201">
        <v>99099.528886130007</v>
      </c>
      <c r="S80" s="201">
        <v>100919.76668361999</v>
      </c>
      <c r="T80" s="201">
        <v>100110.807900484</v>
      </c>
      <c r="U80" s="313"/>
    </row>
    <row r="81" spans="1:21" ht="15">
      <c r="A81" s="177"/>
      <c r="B81" s="1634" t="s">
        <v>781</v>
      </c>
      <c r="C81" s="201">
        <v>823.39720753400002</v>
      </c>
      <c r="D81" s="201">
        <v>3211.3768984859998</v>
      </c>
      <c r="E81" s="201">
        <v>3307.391937935</v>
      </c>
      <c r="F81" s="201">
        <v>1806.7564357460001</v>
      </c>
      <c r="G81" s="201">
        <v>1854.263587359</v>
      </c>
      <c r="H81" s="201">
        <v>1915.598520604</v>
      </c>
      <c r="I81" s="201">
        <v>2481.5136211839999</v>
      </c>
      <c r="J81" s="201">
        <v>2643.2063850589998</v>
      </c>
      <c r="K81" s="201">
        <v>2793.5760279870001</v>
      </c>
      <c r="L81" s="201">
        <v>2747.5270767319998</v>
      </c>
      <c r="M81" s="201">
        <v>1618.2869648589999</v>
      </c>
      <c r="N81" s="201">
        <v>1616.195592523</v>
      </c>
      <c r="O81" s="201">
        <v>1629.01881617</v>
      </c>
      <c r="P81" s="201">
        <v>1259.739741658</v>
      </c>
      <c r="Q81" s="201">
        <v>1266.874468945</v>
      </c>
      <c r="R81" s="201">
        <v>1256.6844469</v>
      </c>
      <c r="S81" s="201">
        <v>1234.596976949</v>
      </c>
      <c r="T81" s="201">
        <v>1257.4060551059999</v>
      </c>
      <c r="U81" s="313"/>
    </row>
    <row r="82" spans="1:21" ht="24">
      <c r="A82" s="177" t="s">
        <v>81</v>
      </c>
      <c r="B82" s="1634" t="s">
        <v>623</v>
      </c>
      <c r="C82" s="201">
        <v>22199.193932288999</v>
      </c>
      <c r="D82" s="201">
        <v>28293.150636088001</v>
      </c>
      <c r="E82" s="201">
        <v>31572.829159089</v>
      </c>
      <c r="F82" s="201">
        <v>41030.164486258</v>
      </c>
      <c r="G82" s="201">
        <v>62016.741903135</v>
      </c>
      <c r="H82" s="201">
        <v>62728.993909555997</v>
      </c>
      <c r="I82" s="201">
        <v>61878.007138875997</v>
      </c>
      <c r="J82" s="201">
        <v>63345.54184423</v>
      </c>
      <c r="K82" s="201">
        <v>65684.779891540995</v>
      </c>
      <c r="L82" s="201">
        <v>66542.058115405001</v>
      </c>
      <c r="M82" s="201">
        <v>74444.91446267</v>
      </c>
      <c r="N82" s="201">
        <v>77203.645536753</v>
      </c>
      <c r="O82" s="201">
        <v>75986.832303841002</v>
      </c>
      <c r="P82" s="201">
        <v>75122.630322112003</v>
      </c>
      <c r="Q82" s="201">
        <v>81909.134566013003</v>
      </c>
      <c r="R82" s="201">
        <v>86486.178175865003</v>
      </c>
      <c r="S82" s="201">
        <v>93586.070250734003</v>
      </c>
      <c r="T82" s="201">
        <v>93913.398298917993</v>
      </c>
      <c r="U82" s="313"/>
    </row>
    <row r="83" spans="1:21" ht="15">
      <c r="A83" s="177"/>
      <c r="B83" s="1634" t="s">
        <v>781</v>
      </c>
      <c r="C83" s="201">
        <v>3.0503651280000001</v>
      </c>
      <c r="D83" s="201">
        <v>3.0738625050000001</v>
      </c>
      <c r="E83" s="201">
        <v>3.0203995969999999</v>
      </c>
      <c r="F83" s="201">
        <v>0</v>
      </c>
      <c r="G83" s="201">
        <v>0.244819327</v>
      </c>
      <c r="H83" s="201">
        <v>0.244819327</v>
      </c>
      <c r="I83" s="201">
        <v>3.206054022</v>
      </c>
      <c r="J83" s="201">
        <v>3.2061807230000001</v>
      </c>
      <c r="K83" s="201">
        <v>3.2063044710000002</v>
      </c>
      <c r="L83" s="201">
        <v>3.2064336519999999</v>
      </c>
      <c r="M83" s="201">
        <v>3.2065598529999999</v>
      </c>
      <c r="N83" s="201">
        <v>3.2245086399999998</v>
      </c>
      <c r="O83" s="201">
        <v>0.33129809399999999</v>
      </c>
      <c r="P83" s="201">
        <v>0.33129809399999999</v>
      </c>
      <c r="Q83" s="201">
        <v>0.33129809399999999</v>
      </c>
      <c r="R83" s="201">
        <v>0.33129809399999999</v>
      </c>
      <c r="S83" s="201">
        <v>1.5763897999999998E-2</v>
      </c>
      <c r="T83" s="201">
        <v>0</v>
      </c>
      <c r="U83" s="313"/>
    </row>
    <row r="84" spans="1:21" ht="15">
      <c r="A84" s="177" t="s">
        <v>82</v>
      </c>
      <c r="B84" s="1634" t="s">
        <v>624</v>
      </c>
      <c r="C84" s="201">
        <v>2835.5529839199999</v>
      </c>
      <c r="D84" s="201">
        <v>2446.9048231199999</v>
      </c>
      <c r="E84" s="201">
        <v>2547.5777194090001</v>
      </c>
      <c r="F84" s="201">
        <v>2531.6636118629999</v>
      </c>
      <c r="G84" s="201">
        <v>2264.722632862</v>
      </c>
      <c r="H84" s="201">
        <v>2262.5140963120002</v>
      </c>
      <c r="I84" s="201">
        <v>2363.6527172579999</v>
      </c>
      <c r="J84" s="201">
        <v>2326.3894100470002</v>
      </c>
      <c r="K84" s="201">
        <v>2314.5831803470001</v>
      </c>
      <c r="L84" s="201">
        <v>2360.8242514899998</v>
      </c>
      <c r="M84" s="201">
        <v>2405.1372879380001</v>
      </c>
      <c r="N84" s="201">
        <v>2421.8125723769999</v>
      </c>
      <c r="O84" s="201">
        <v>2440.1488841830001</v>
      </c>
      <c r="P84" s="201">
        <v>2434.1534847130001</v>
      </c>
      <c r="Q84" s="201">
        <v>2414.0422152850001</v>
      </c>
      <c r="R84" s="201">
        <v>2479.6115107609999</v>
      </c>
      <c r="S84" s="201">
        <v>2516.8686797959999</v>
      </c>
      <c r="T84" s="201">
        <v>2520.9051550290001</v>
      </c>
      <c r="U84" s="313"/>
    </row>
    <row r="85" spans="1:21" ht="15">
      <c r="A85" s="177"/>
      <c r="B85" s="1634" t="s">
        <v>781</v>
      </c>
      <c r="C85" s="201">
        <v>26.549855935</v>
      </c>
      <c r="D85" s="201">
        <v>40.560050191000002</v>
      </c>
      <c r="E85" s="201">
        <v>44.833787037999997</v>
      </c>
      <c r="F85" s="201">
        <v>46.479472854000001</v>
      </c>
      <c r="G85" s="201">
        <v>35.193997314999997</v>
      </c>
      <c r="H85" s="201">
        <v>35.416284652999998</v>
      </c>
      <c r="I85" s="201">
        <v>36.717338237</v>
      </c>
      <c r="J85" s="201">
        <v>38.149220249000003</v>
      </c>
      <c r="K85" s="201">
        <v>35.58276867</v>
      </c>
      <c r="L85" s="201">
        <v>35.542659438999998</v>
      </c>
      <c r="M85" s="201">
        <v>32.876709433000002</v>
      </c>
      <c r="N85" s="201">
        <v>26.829398625</v>
      </c>
      <c r="O85" s="201">
        <v>27.163688919999998</v>
      </c>
      <c r="P85" s="201">
        <v>23.708166922</v>
      </c>
      <c r="Q85" s="201">
        <v>23.944679229999998</v>
      </c>
      <c r="R85" s="201">
        <v>29.716209418999998</v>
      </c>
      <c r="S85" s="201">
        <v>31.027768843</v>
      </c>
      <c r="T85" s="201">
        <v>42.152367194</v>
      </c>
      <c r="U85" s="313"/>
    </row>
    <row r="86" spans="1:21" ht="12" customHeight="1">
      <c r="A86" s="177" t="s">
        <v>83</v>
      </c>
      <c r="B86" s="1634" t="s">
        <v>625</v>
      </c>
      <c r="C86" s="201">
        <v>8057.9877465520003</v>
      </c>
      <c r="D86" s="201">
        <v>11363.946972911001</v>
      </c>
      <c r="E86" s="201">
        <v>9640.9308928610008</v>
      </c>
      <c r="F86" s="201">
        <v>10100.401555394999</v>
      </c>
      <c r="G86" s="201">
        <v>13800.271278988999</v>
      </c>
      <c r="H86" s="201">
        <v>14113.387321022001</v>
      </c>
      <c r="I86" s="201">
        <v>14342.083258822</v>
      </c>
      <c r="J86" s="201">
        <v>14614.260516326</v>
      </c>
      <c r="K86" s="201">
        <v>14572.968998021001</v>
      </c>
      <c r="L86" s="201">
        <v>14948.728268487999</v>
      </c>
      <c r="M86" s="201">
        <v>15298.653221651</v>
      </c>
      <c r="N86" s="201">
        <v>15413.196402011001</v>
      </c>
      <c r="O86" s="201">
        <v>14960.867238605</v>
      </c>
      <c r="P86" s="201">
        <v>15417.538523534</v>
      </c>
      <c r="Q86" s="201">
        <v>15470.433016909999</v>
      </c>
      <c r="R86" s="201">
        <v>15675.739095768</v>
      </c>
      <c r="S86" s="201">
        <v>16706.802634909</v>
      </c>
      <c r="T86" s="201">
        <v>16872.112904411999</v>
      </c>
      <c r="U86" s="313"/>
    </row>
    <row r="87" spans="1:21" ht="15">
      <c r="A87" s="177"/>
      <c r="B87" s="1634" t="s">
        <v>781</v>
      </c>
      <c r="C87" s="201">
        <v>222.959167745</v>
      </c>
      <c r="D87" s="201">
        <v>217.966563495</v>
      </c>
      <c r="E87" s="201">
        <v>65.798540790000004</v>
      </c>
      <c r="F87" s="201">
        <v>65.576492044000005</v>
      </c>
      <c r="G87" s="201">
        <v>113.40640999199999</v>
      </c>
      <c r="H87" s="201">
        <v>133.59938368900001</v>
      </c>
      <c r="I87" s="201">
        <v>134.88455055200001</v>
      </c>
      <c r="J87" s="201">
        <v>135.71367527699999</v>
      </c>
      <c r="K87" s="201">
        <v>145.97689187500001</v>
      </c>
      <c r="L87" s="201">
        <v>142.23533186</v>
      </c>
      <c r="M87" s="201">
        <v>120.79005260300001</v>
      </c>
      <c r="N87" s="201">
        <v>115.18282200599999</v>
      </c>
      <c r="O87" s="201">
        <v>112.013980706</v>
      </c>
      <c r="P87" s="201">
        <v>105.862498547</v>
      </c>
      <c r="Q87" s="201">
        <v>100.34428345800001</v>
      </c>
      <c r="R87" s="201">
        <v>108.465601351</v>
      </c>
      <c r="S87" s="201">
        <v>104.72388726</v>
      </c>
      <c r="T87" s="201">
        <v>118.166467811</v>
      </c>
      <c r="U87" s="313"/>
    </row>
    <row r="88" spans="1:21" ht="24.2" customHeight="1">
      <c r="A88" s="177" t="s">
        <v>84</v>
      </c>
      <c r="B88" s="1634" t="s">
        <v>626</v>
      </c>
      <c r="C88" s="201">
        <v>41075.202540279002</v>
      </c>
      <c r="D88" s="201">
        <v>52362.144784326003</v>
      </c>
      <c r="E88" s="201">
        <v>61477.697151120003</v>
      </c>
      <c r="F88" s="201">
        <v>81952.995999860999</v>
      </c>
      <c r="G88" s="201">
        <v>124138.2376145</v>
      </c>
      <c r="H88" s="201">
        <v>123211.722485822</v>
      </c>
      <c r="I88" s="201">
        <v>126005.38853641901</v>
      </c>
      <c r="J88" s="201">
        <v>115348.9155767</v>
      </c>
      <c r="K88" s="201">
        <v>115793.166563876</v>
      </c>
      <c r="L88" s="201">
        <v>120336.41209570599</v>
      </c>
      <c r="M88" s="201">
        <v>125421.015569977</v>
      </c>
      <c r="N88" s="201">
        <v>124312.721120352</v>
      </c>
      <c r="O88" s="201">
        <v>127063.164879595</v>
      </c>
      <c r="P88" s="201">
        <v>130609.94483553201</v>
      </c>
      <c r="Q88" s="201">
        <v>134448.47456277101</v>
      </c>
      <c r="R88" s="201">
        <v>138249.55550032499</v>
      </c>
      <c r="S88" s="201">
        <v>142184.88085223301</v>
      </c>
      <c r="T88" s="201">
        <v>140213.70268023401</v>
      </c>
      <c r="U88" s="313"/>
    </row>
    <row r="89" spans="1:21" ht="15">
      <c r="A89" s="177"/>
      <c r="B89" s="1634" t="s">
        <v>781</v>
      </c>
      <c r="C89" s="201">
        <v>526.39516514900004</v>
      </c>
      <c r="D89" s="201">
        <v>1557.180474477</v>
      </c>
      <c r="E89" s="201">
        <v>1536.8993441120001</v>
      </c>
      <c r="F89" s="201">
        <v>1607.8708525950001</v>
      </c>
      <c r="G89" s="201">
        <v>2129.349069976</v>
      </c>
      <c r="H89" s="201">
        <v>2432.7879702770001</v>
      </c>
      <c r="I89" s="201">
        <v>2476.3410549569999</v>
      </c>
      <c r="J89" s="201">
        <v>2242.1384296860001</v>
      </c>
      <c r="K89" s="201">
        <v>2366.870648052</v>
      </c>
      <c r="L89" s="201">
        <v>2401.0962131189999</v>
      </c>
      <c r="M89" s="201">
        <v>2262.3971543090001</v>
      </c>
      <c r="N89" s="201">
        <v>2371.4436880009998</v>
      </c>
      <c r="O89" s="201">
        <v>2328.7545103110001</v>
      </c>
      <c r="P89" s="201">
        <v>2327.0967473300002</v>
      </c>
      <c r="Q89" s="201">
        <v>2366.0268758329998</v>
      </c>
      <c r="R89" s="201">
        <v>2555.9058537840001</v>
      </c>
      <c r="S89" s="201">
        <v>2146.4233220159999</v>
      </c>
      <c r="T89" s="201">
        <v>3912.4217612329999</v>
      </c>
      <c r="U89" s="313"/>
    </row>
    <row r="90" spans="1:21" ht="27.2" customHeight="1">
      <c r="A90" s="177" t="s">
        <v>85</v>
      </c>
      <c r="B90" s="1634" t="s">
        <v>627</v>
      </c>
      <c r="C90" s="201">
        <v>1836.821690898</v>
      </c>
      <c r="D90" s="201">
        <v>1468.7842729649999</v>
      </c>
      <c r="E90" s="201">
        <v>1211.497414291</v>
      </c>
      <c r="F90" s="201">
        <v>1052.7080083640001</v>
      </c>
      <c r="G90" s="201">
        <v>1049.9690245229999</v>
      </c>
      <c r="H90" s="201">
        <v>1052.689537597</v>
      </c>
      <c r="I90" s="201">
        <v>1030.0796216619999</v>
      </c>
      <c r="J90" s="201">
        <v>1026.2326343550001</v>
      </c>
      <c r="K90" s="201">
        <v>981.32498298500002</v>
      </c>
      <c r="L90" s="201">
        <v>959.82396541799994</v>
      </c>
      <c r="M90" s="201">
        <v>979.33327695900005</v>
      </c>
      <c r="N90" s="201">
        <v>937.46816258700005</v>
      </c>
      <c r="O90" s="201">
        <v>929.094010024</v>
      </c>
      <c r="P90" s="201">
        <v>967.99576119400001</v>
      </c>
      <c r="Q90" s="201">
        <v>949.46470861499995</v>
      </c>
      <c r="R90" s="201">
        <v>890.17340115399998</v>
      </c>
      <c r="S90" s="201">
        <v>874.96122558399998</v>
      </c>
      <c r="T90" s="201">
        <v>864.26474578900002</v>
      </c>
      <c r="U90" s="313"/>
    </row>
    <row r="91" spans="1:21" ht="15">
      <c r="A91" s="177"/>
      <c r="B91" s="1634" t="s">
        <v>781</v>
      </c>
      <c r="C91" s="201">
        <v>32.844362871999998</v>
      </c>
      <c r="D91" s="201">
        <v>28.397214585</v>
      </c>
      <c r="E91" s="201">
        <v>38.548841121000002</v>
      </c>
      <c r="F91" s="201">
        <v>48.666964419000003</v>
      </c>
      <c r="G91" s="201">
        <v>63.986771289000004</v>
      </c>
      <c r="H91" s="201">
        <v>72.317712993000001</v>
      </c>
      <c r="I91" s="201">
        <v>73.071889471999995</v>
      </c>
      <c r="J91" s="201">
        <v>71.599971291000003</v>
      </c>
      <c r="K91" s="201">
        <v>68.888705217999998</v>
      </c>
      <c r="L91" s="201">
        <v>68.111187212999994</v>
      </c>
      <c r="M91" s="201">
        <v>61.596009336999998</v>
      </c>
      <c r="N91" s="201">
        <v>60.312329716999997</v>
      </c>
      <c r="O91" s="201">
        <v>58.210230989000003</v>
      </c>
      <c r="P91" s="201">
        <v>60.696591937999997</v>
      </c>
      <c r="Q91" s="201">
        <v>57.660870332999998</v>
      </c>
      <c r="R91" s="201">
        <v>52.812944260999998</v>
      </c>
      <c r="S91" s="201">
        <v>42.314260009000002</v>
      </c>
      <c r="T91" s="201">
        <v>47.575111687000003</v>
      </c>
      <c r="U91" s="313"/>
    </row>
    <row r="92" spans="1:21" ht="24">
      <c r="A92" s="177" t="s">
        <v>86</v>
      </c>
      <c r="B92" s="1634" t="s">
        <v>628</v>
      </c>
      <c r="C92" s="201">
        <v>169.118823467</v>
      </c>
      <c r="D92" s="201">
        <v>355.075890614</v>
      </c>
      <c r="E92" s="201">
        <v>361.43853126900001</v>
      </c>
      <c r="F92" s="201">
        <v>17.108707420000002</v>
      </c>
      <c r="G92" s="201">
        <v>14.648049291</v>
      </c>
      <c r="H92" s="201">
        <v>14.286696064999999</v>
      </c>
      <c r="I92" s="201">
        <v>13.916601967</v>
      </c>
      <c r="J92" s="201">
        <v>13.840509242</v>
      </c>
      <c r="K92" s="201">
        <v>11.456068779000001</v>
      </c>
      <c r="L92" s="201">
        <v>11.193399621999999</v>
      </c>
      <c r="M92" s="201">
        <v>10.799277462999999</v>
      </c>
      <c r="N92" s="201">
        <v>9.9901053080000004</v>
      </c>
      <c r="O92" s="201">
        <v>9.8831643929999995</v>
      </c>
      <c r="P92" s="201">
        <v>259.15174325200002</v>
      </c>
      <c r="Q92" s="201">
        <v>268.17402313999997</v>
      </c>
      <c r="R92" s="201">
        <v>9.1927454239999999</v>
      </c>
      <c r="S92" s="201">
        <v>8.8688651499999995</v>
      </c>
      <c r="T92" s="201">
        <v>8.7611366309999994</v>
      </c>
      <c r="U92" s="313"/>
    </row>
    <row r="93" spans="1:21" ht="15">
      <c r="A93" s="177"/>
      <c r="B93" s="1634" t="s">
        <v>781</v>
      </c>
      <c r="C93" s="201">
        <v>0</v>
      </c>
      <c r="D93" s="201">
        <v>0</v>
      </c>
      <c r="E93" s="201">
        <v>0</v>
      </c>
      <c r="F93" s="201">
        <v>0</v>
      </c>
      <c r="G93" s="201">
        <v>0.15025232899999999</v>
      </c>
      <c r="H93" s="201">
        <v>0.14825232899999999</v>
      </c>
      <c r="I93" s="201">
        <v>0</v>
      </c>
      <c r="J93" s="201">
        <v>1.8406995999999998E-2</v>
      </c>
      <c r="K93" s="201">
        <v>0.396090518</v>
      </c>
      <c r="L93" s="201">
        <v>0.396090518</v>
      </c>
      <c r="M93" s="201">
        <v>0.39669521600000002</v>
      </c>
      <c r="N93" s="201">
        <v>0.386539674</v>
      </c>
      <c r="O93" s="201">
        <v>0.38653889499999999</v>
      </c>
      <c r="P93" s="201">
        <v>0.38717312500000001</v>
      </c>
      <c r="Q93" s="201">
        <v>0.49361781500000002</v>
      </c>
      <c r="R93" s="201">
        <v>0.67089339599999998</v>
      </c>
      <c r="S93" s="201">
        <v>0.66503670800000003</v>
      </c>
      <c r="T93" s="201">
        <v>0.66114649800000003</v>
      </c>
      <c r="U93" s="313"/>
    </row>
    <row r="94" spans="1:21" ht="27.2" customHeight="1">
      <c r="A94" s="177" t="s">
        <v>87</v>
      </c>
      <c r="B94" s="1431" t="s">
        <v>629</v>
      </c>
      <c r="C94" s="201">
        <v>274.07024010200001</v>
      </c>
      <c r="D94" s="201">
        <v>194.24250735800001</v>
      </c>
      <c r="E94" s="201">
        <v>45.008682452000002</v>
      </c>
      <c r="F94" s="201">
        <v>0</v>
      </c>
      <c r="G94" s="201">
        <v>0</v>
      </c>
      <c r="H94" s="201">
        <v>0</v>
      </c>
      <c r="I94" s="201">
        <v>0</v>
      </c>
      <c r="J94" s="201">
        <v>0</v>
      </c>
      <c r="K94" s="201">
        <v>0</v>
      </c>
      <c r="L94" s="201">
        <v>0</v>
      </c>
      <c r="M94" s="201">
        <v>0</v>
      </c>
      <c r="N94" s="201">
        <v>0</v>
      </c>
      <c r="O94" s="201">
        <v>0</v>
      </c>
      <c r="P94" s="201">
        <v>0</v>
      </c>
      <c r="Q94" s="201">
        <v>0</v>
      </c>
      <c r="R94" s="201">
        <v>0</v>
      </c>
      <c r="S94" s="201">
        <v>0</v>
      </c>
      <c r="T94" s="201">
        <v>0</v>
      </c>
      <c r="U94" s="313"/>
    </row>
    <row r="95" spans="1:21" s="1054" customFormat="1" ht="15">
      <c r="A95" s="1053"/>
      <c r="B95" s="1070" t="s">
        <v>781</v>
      </c>
      <c r="C95" s="1071">
        <v>21.810718919999999</v>
      </c>
      <c r="D95" s="1071">
        <v>21.927845447999999</v>
      </c>
      <c r="E95" s="1071">
        <v>5.3212684760000002</v>
      </c>
      <c r="F95" s="1071">
        <v>0</v>
      </c>
      <c r="G95" s="1071">
        <v>0</v>
      </c>
      <c r="H95" s="1071">
        <v>0</v>
      </c>
      <c r="I95" s="1071">
        <v>0</v>
      </c>
      <c r="J95" s="1071">
        <v>0</v>
      </c>
      <c r="K95" s="1071">
        <v>0</v>
      </c>
      <c r="L95" s="1071">
        <v>0</v>
      </c>
      <c r="M95" s="1071">
        <v>0</v>
      </c>
      <c r="N95" s="1071">
        <v>0</v>
      </c>
      <c r="O95" s="1071">
        <v>0</v>
      </c>
      <c r="P95" s="1071">
        <v>0</v>
      </c>
      <c r="Q95" s="1071">
        <v>0</v>
      </c>
      <c r="R95" s="1071">
        <v>0</v>
      </c>
      <c r="S95" s="1071">
        <v>0</v>
      </c>
      <c r="T95" s="1071">
        <v>0</v>
      </c>
      <c r="U95" s="1055"/>
    </row>
    <row r="96" spans="1:21" ht="25.15" customHeight="1">
      <c r="A96" s="1349" t="s">
        <v>803</v>
      </c>
      <c r="B96" s="1635"/>
      <c r="C96" s="1613"/>
      <c r="D96" s="1613"/>
      <c r="E96" s="1613"/>
      <c r="F96" s="1613"/>
      <c r="G96" s="1613"/>
      <c r="H96" s="1613"/>
      <c r="I96" s="1613"/>
      <c r="J96" s="1613"/>
      <c r="K96" s="1613"/>
      <c r="L96" s="1613"/>
      <c r="M96" s="1613"/>
      <c r="N96" s="1613"/>
      <c r="O96" s="1613"/>
      <c r="P96" s="1613"/>
      <c r="Q96" s="1613"/>
      <c r="R96" s="1613"/>
      <c r="S96" s="1613"/>
      <c r="T96" s="1613"/>
      <c r="U96" s="602"/>
    </row>
    <row r="97" spans="1:26" ht="15">
      <c r="A97" s="1343" t="s">
        <v>630</v>
      </c>
      <c r="B97" s="1636"/>
      <c r="C97" s="1654"/>
      <c r="D97" s="1654"/>
      <c r="E97" s="1496"/>
      <c r="F97" s="1496"/>
      <c r="G97" s="1496"/>
      <c r="H97" s="1496"/>
      <c r="I97" s="1496"/>
      <c r="J97" s="1496"/>
      <c r="K97" s="1496"/>
      <c r="L97" s="1496"/>
      <c r="M97" s="1496"/>
      <c r="N97" s="1496"/>
      <c r="O97" s="1496"/>
      <c r="P97" s="1496"/>
      <c r="Q97" s="1496"/>
      <c r="R97" s="1496"/>
      <c r="S97" s="1496"/>
      <c r="T97" s="1496"/>
      <c r="U97" s="572"/>
      <c r="V97" s="133"/>
      <c r="W97" s="1"/>
      <c r="X97" s="1"/>
      <c r="Y97" s="1"/>
      <c r="Z97" s="1"/>
    </row>
    <row r="98" spans="1:26" ht="15">
      <c r="A98" s="181" t="s">
        <v>17</v>
      </c>
      <c r="B98" s="1634" t="s">
        <v>631</v>
      </c>
      <c r="C98" s="201">
        <v>268935.40198284399</v>
      </c>
      <c r="D98" s="201">
        <v>299176.36689959501</v>
      </c>
      <c r="E98" s="201">
        <v>322700.13972350501</v>
      </c>
      <c r="F98" s="201">
        <v>335180.97519767901</v>
      </c>
      <c r="G98" s="201">
        <v>383609.540193844</v>
      </c>
      <c r="H98" s="201">
        <v>386731.01238288998</v>
      </c>
      <c r="I98" s="201">
        <v>389855.10180071899</v>
      </c>
      <c r="J98" s="201">
        <v>357344.87790360599</v>
      </c>
      <c r="K98" s="201">
        <v>401716.739527078</v>
      </c>
      <c r="L98" s="201">
        <v>406040.39064418798</v>
      </c>
      <c r="M98" s="201">
        <v>411037.601012545</v>
      </c>
      <c r="N98" s="201">
        <v>416159.59529680101</v>
      </c>
      <c r="O98" s="201">
        <v>418008.89879639901</v>
      </c>
      <c r="P98" s="201">
        <v>418615.01251807797</v>
      </c>
      <c r="Q98" s="201">
        <v>423482.73839553801</v>
      </c>
      <c r="R98" s="201">
        <v>425323.783369557</v>
      </c>
      <c r="S98" s="201">
        <v>427771.18289823702</v>
      </c>
      <c r="T98" s="201">
        <v>437906.36926735198</v>
      </c>
      <c r="U98" s="313"/>
      <c r="V98" s="133"/>
      <c r="W98" s="1"/>
      <c r="X98" s="1"/>
      <c r="Y98" s="1"/>
      <c r="Z98" s="1"/>
    </row>
    <row r="99" spans="1:26" ht="15">
      <c r="A99" s="177"/>
      <c r="B99" s="1634" t="s">
        <v>781</v>
      </c>
      <c r="C99" s="201">
        <v>4885.5669240389998</v>
      </c>
      <c r="D99" s="201">
        <v>6634.0598374680003</v>
      </c>
      <c r="E99" s="201">
        <v>6414.7357565760003</v>
      </c>
      <c r="F99" s="201">
        <v>5719.1093750589998</v>
      </c>
      <c r="G99" s="201">
        <v>8035.0878994209997</v>
      </c>
      <c r="H99" s="201">
        <v>8616.9276756529998</v>
      </c>
      <c r="I99" s="201">
        <v>8802.5081670990003</v>
      </c>
      <c r="J99" s="201">
        <v>7083.5746477319999</v>
      </c>
      <c r="K99" s="201">
        <v>8700.1046263539993</v>
      </c>
      <c r="L99" s="201">
        <v>8940.9867482150003</v>
      </c>
      <c r="M99" s="201">
        <v>8653.3634064279995</v>
      </c>
      <c r="N99" s="201">
        <v>9217.2053821030004</v>
      </c>
      <c r="O99" s="201">
        <v>9266.6973558829995</v>
      </c>
      <c r="P99" s="201">
        <v>9307.4996081190002</v>
      </c>
      <c r="Q99" s="201">
        <v>10015.938449668</v>
      </c>
      <c r="R99" s="201">
        <v>10797.974433545</v>
      </c>
      <c r="S99" s="201">
        <v>10733.829860472</v>
      </c>
      <c r="T99" s="201">
        <v>12182.396557800001</v>
      </c>
      <c r="U99" s="313"/>
      <c r="V99" s="133"/>
      <c r="W99" s="1"/>
      <c r="X99" s="1"/>
      <c r="Y99" s="1"/>
      <c r="Z99" s="1"/>
    </row>
    <row r="100" spans="1:26" ht="12" customHeight="1">
      <c r="A100" s="181" t="s">
        <v>17</v>
      </c>
      <c r="B100" s="1634" t="s">
        <v>632</v>
      </c>
      <c r="C100" s="201">
        <v>7082.4786214360001</v>
      </c>
      <c r="D100" s="201">
        <v>7157.4786019989997</v>
      </c>
      <c r="E100" s="201">
        <v>7492.3471306430001</v>
      </c>
      <c r="F100" s="201">
        <v>7624.0341811409999</v>
      </c>
      <c r="G100" s="201">
        <v>8245.4789421509995</v>
      </c>
      <c r="H100" s="201">
        <v>8301.801106854</v>
      </c>
      <c r="I100" s="201">
        <v>8347.2690483959996</v>
      </c>
      <c r="J100" s="201">
        <v>8462.0950991440004</v>
      </c>
      <c r="K100" s="201">
        <v>8591.2890686499995</v>
      </c>
      <c r="L100" s="201">
        <v>8783.1340025989994</v>
      </c>
      <c r="M100" s="201">
        <v>8997.2046995359997</v>
      </c>
      <c r="N100" s="201">
        <v>9212.3328816939993</v>
      </c>
      <c r="O100" s="201">
        <v>9342.4747665600007</v>
      </c>
      <c r="P100" s="201">
        <v>9494.4409191649993</v>
      </c>
      <c r="Q100" s="201">
        <v>9679.4058893229994</v>
      </c>
      <c r="R100" s="201">
        <v>9843.2963014100005</v>
      </c>
      <c r="S100" s="201">
        <v>10033.944282009999</v>
      </c>
      <c r="T100" s="201">
        <v>10684.275000311</v>
      </c>
      <c r="U100" s="313"/>
      <c r="V100" s="133"/>
      <c r="W100" s="1"/>
      <c r="X100" s="1"/>
      <c r="Y100" s="1"/>
      <c r="Z100" s="1"/>
    </row>
    <row r="101" spans="1:26" ht="15">
      <c r="A101" s="177"/>
      <c r="B101" s="1634" t="s">
        <v>781</v>
      </c>
      <c r="C101" s="201">
        <v>138.49835950299999</v>
      </c>
      <c r="D101" s="201">
        <v>239.71386666000001</v>
      </c>
      <c r="E101" s="201">
        <v>265.98898928300002</v>
      </c>
      <c r="F101" s="201">
        <v>253.74641118100001</v>
      </c>
      <c r="G101" s="201">
        <v>341.78221972300003</v>
      </c>
      <c r="H101" s="201">
        <v>362.83421061299998</v>
      </c>
      <c r="I101" s="201">
        <v>366.65173765499998</v>
      </c>
      <c r="J101" s="201">
        <v>353.385787859</v>
      </c>
      <c r="K101" s="201">
        <v>378.37859951600001</v>
      </c>
      <c r="L101" s="201">
        <v>377.94853135300002</v>
      </c>
      <c r="M101" s="201">
        <v>359.20674383300002</v>
      </c>
      <c r="N101" s="201">
        <v>392.639956326</v>
      </c>
      <c r="O101" s="201">
        <v>384.51440929799998</v>
      </c>
      <c r="P101" s="201">
        <v>384.04416858899998</v>
      </c>
      <c r="Q101" s="201">
        <v>419.80851461399999</v>
      </c>
      <c r="R101" s="201">
        <v>449.42813915099998</v>
      </c>
      <c r="S101" s="201">
        <v>446.61915245900002</v>
      </c>
      <c r="T101" s="201">
        <v>542.46971370799997</v>
      </c>
      <c r="U101" s="313"/>
      <c r="V101" s="133"/>
      <c r="W101" s="1"/>
      <c r="X101" s="1"/>
      <c r="Y101" s="1"/>
      <c r="Z101" s="1"/>
    </row>
    <row r="102" spans="1:26" ht="15" customHeight="1">
      <c r="A102" s="181" t="s">
        <v>17</v>
      </c>
      <c r="B102" s="1634" t="s">
        <v>633</v>
      </c>
      <c r="C102" s="201">
        <v>6920.9607470669998</v>
      </c>
      <c r="D102" s="201">
        <v>5954.8043224989997</v>
      </c>
      <c r="E102" s="201">
        <v>5118.6294425320002</v>
      </c>
      <c r="F102" s="201">
        <v>4533.7764343999997</v>
      </c>
      <c r="G102" s="201">
        <v>4368.787792141</v>
      </c>
      <c r="H102" s="201">
        <v>4430.0796738199997</v>
      </c>
      <c r="I102" s="201">
        <v>4451.6689349480002</v>
      </c>
      <c r="J102" s="1107">
        <v>51394.694660194997</v>
      </c>
      <c r="K102" s="201">
        <v>9168.0648721670004</v>
      </c>
      <c r="L102" s="201">
        <v>9143.5736358289996</v>
      </c>
      <c r="M102" s="201">
        <v>9178.9665702530001</v>
      </c>
      <c r="N102" s="201">
        <v>9086.3140271049997</v>
      </c>
      <c r="O102" s="201">
        <v>9091.0385993910004</v>
      </c>
      <c r="P102" s="201">
        <v>9135.9347873580009</v>
      </c>
      <c r="Q102" s="201">
        <v>9124.0316835619997</v>
      </c>
      <c r="R102" s="201">
        <v>9174.6753903530007</v>
      </c>
      <c r="S102" s="201">
        <v>9218.0031561489996</v>
      </c>
      <c r="T102" s="201">
        <v>9413.4770250860001</v>
      </c>
      <c r="U102" s="313"/>
      <c r="V102" s="133"/>
      <c r="W102" s="1"/>
      <c r="X102" s="1"/>
      <c r="Y102" s="1"/>
      <c r="Z102" s="1"/>
    </row>
    <row r="103" spans="1:26" ht="15">
      <c r="A103" s="177"/>
      <c r="B103" s="1634" t="s">
        <v>781</v>
      </c>
      <c r="C103" s="201">
        <v>507.85634933900002</v>
      </c>
      <c r="D103" s="201">
        <v>374.672053753</v>
      </c>
      <c r="E103" s="201">
        <v>311.955821894</v>
      </c>
      <c r="F103" s="201">
        <v>397.62136446699998</v>
      </c>
      <c r="G103" s="201">
        <v>291.11720621500001</v>
      </c>
      <c r="H103" s="201">
        <v>309.07390892799998</v>
      </c>
      <c r="I103" s="201">
        <v>315.03423153599999</v>
      </c>
      <c r="J103" s="201">
        <v>2047.363875344</v>
      </c>
      <c r="K103" s="201">
        <v>762.52579031599998</v>
      </c>
      <c r="L103" s="201">
        <v>695.91564710199998</v>
      </c>
      <c r="M103" s="201">
        <v>628.859595259</v>
      </c>
      <c r="N103" s="201">
        <v>616.30196020899996</v>
      </c>
      <c r="O103" s="201">
        <v>580.21608652500004</v>
      </c>
      <c r="P103" s="201">
        <v>575.84902839799997</v>
      </c>
      <c r="Q103" s="201">
        <v>566.53001970299999</v>
      </c>
      <c r="R103" s="201">
        <v>554.16505643899995</v>
      </c>
      <c r="S103" s="201">
        <v>514.91744038399997</v>
      </c>
      <c r="T103" s="201">
        <v>533.88426889899995</v>
      </c>
      <c r="U103" s="313"/>
      <c r="V103" s="133"/>
      <c r="W103" s="1"/>
      <c r="X103" s="1"/>
      <c r="Y103" s="1"/>
      <c r="Z103" s="1"/>
    </row>
    <row r="104" spans="1:26" ht="12" customHeight="1">
      <c r="A104" s="181" t="s">
        <v>17</v>
      </c>
      <c r="B104" s="1634" t="s">
        <v>634</v>
      </c>
      <c r="C104" s="201">
        <v>36275.200161505003</v>
      </c>
      <c r="D104" s="201">
        <v>34096.155824645</v>
      </c>
      <c r="E104" s="201">
        <v>33135.321016825998</v>
      </c>
      <c r="F104" s="201">
        <v>36915.461440298001</v>
      </c>
      <c r="G104" s="201">
        <v>38378.869585735003</v>
      </c>
      <c r="H104" s="201">
        <v>38431.511895083</v>
      </c>
      <c r="I104" s="201">
        <v>38384.875846383002</v>
      </c>
      <c r="J104" s="201">
        <v>38057.558550488</v>
      </c>
      <c r="K104" s="201">
        <v>38023.897226902998</v>
      </c>
      <c r="L104" s="201">
        <v>37632.284933137002</v>
      </c>
      <c r="M104" s="201">
        <v>36676.729985844002</v>
      </c>
      <c r="N104" s="201">
        <v>35893.396707991997</v>
      </c>
      <c r="O104" s="201">
        <v>35364.711751139999</v>
      </c>
      <c r="P104" s="201">
        <v>35271.397007569001</v>
      </c>
      <c r="Q104" s="201">
        <v>35266.990965311001</v>
      </c>
      <c r="R104" s="201">
        <v>35198.153944757003</v>
      </c>
      <c r="S104" s="201">
        <v>35966.929882397002</v>
      </c>
      <c r="T104" s="201">
        <v>35238.566396592003</v>
      </c>
      <c r="U104" s="313"/>
      <c r="V104" s="133"/>
      <c r="W104" s="1"/>
      <c r="X104" s="1"/>
      <c r="Y104" s="1"/>
      <c r="Z104" s="1"/>
    </row>
    <row r="105" spans="1:26" ht="15">
      <c r="A105" s="177"/>
      <c r="B105" s="1634" t="s">
        <v>781</v>
      </c>
      <c r="C105" s="201">
        <v>519.28316817799998</v>
      </c>
      <c r="D105" s="201">
        <v>487.95419772999998</v>
      </c>
      <c r="E105" s="201">
        <v>386.79627335100002</v>
      </c>
      <c r="F105" s="201">
        <v>434.816307279</v>
      </c>
      <c r="G105" s="201">
        <v>627.47717245000001</v>
      </c>
      <c r="H105" s="201">
        <v>646.93577278500004</v>
      </c>
      <c r="I105" s="201">
        <v>710.66297360800002</v>
      </c>
      <c r="J105" s="201">
        <v>727.76608202</v>
      </c>
      <c r="K105" s="201">
        <v>776.54936878599995</v>
      </c>
      <c r="L105" s="201">
        <v>778.99004869299995</v>
      </c>
      <c r="M105" s="201">
        <v>788.06995373300003</v>
      </c>
      <c r="N105" s="201">
        <v>751.942240631</v>
      </c>
      <c r="O105" s="201">
        <v>693.09019551999995</v>
      </c>
      <c r="P105" s="201">
        <v>663.43152220699994</v>
      </c>
      <c r="Q105" s="201">
        <v>625.84418732400002</v>
      </c>
      <c r="R105" s="201">
        <v>648.17063921299996</v>
      </c>
      <c r="S105" s="201">
        <v>767.11235097799999</v>
      </c>
      <c r="T105" s="201">
        <v>664.55575669300003</v>
      </c>
      <c r="U105" s="313"/>
      <c r="V105" s="133"/>
      <c r="W105" s="1"/>
      <c r="X105" s="1"/>
      <c r="Y105" s="1"/>
      <c r="Z105" s="1"/>
    </row>
    <row r="106" spans="1:26" ht="27.75" customHeight="1">
      <c r="A106" s="181" t="s">
        <v>17</v>
      </c>
      <c r="B106" s="1634" t="s">
        <v>635</v>
      </c>
      <c r="C106" s="201">
        <v>289609.033194219</v>
      </c>
      <c r="D106" s="201">
        <v>297232.79858047602</v>
      </c>
      <c r="E106" s="201">
        <v>305113.471905504</v>
      </c>
      <c r="F106" s="201">
        <v>329856.46798109601</v>
      </c>
      <c r="G106" s="201">
        <v>332005.184027854</v>
      </c>
      <c r="H106" s="201">
        <v>331327.68449310499</v>
      </c>
      <c r="I106" s="201">
        <v>331951.93297721201</v>
      </c>
      <c r="J106" s="201">
        <v>334795.87110046297</v>
      </c>
      <c r="K106" s="201">
        <v>335343.29672964697</v>
      </c>
      <c r="L106" s="201">
        <v>336894.64816607098</v>
      </c>
      <c r="M106" s="201">
        <v>339948.05297818902</v>
      </c>
      <c r="N106" s="201">
        <v>343764.89113526401</v>
      </c>
      <c r="O106" s="201">
        <v>346620.89280129498</v>
      </c>
      <c r="P106" s="201">
        <v>349282.69125966402</v>
      </c>
      <c r="Q106" s="201">
        <v>353578.434151411</v>
      </c>
      <c r="R106" s="201">
        <v>356967.257223933</v>
      </c>
      <c r="S106" s="201">
        <v>361414.28012279799</v>
      </c>
      <c r="T106" s="201">
        <v>360346.39883656002</v>
      </c>
      <c r="U106" s="313"/>
      <c r="V106" s="133"/>
      <c r="W106" s="1"/>
      <c r="X106" s="1"/>
      <c r="Y106" s="1"/>
      <c r="Z106" s="1"/>
    </row>
    <row r="107" spans="1:26" ht="15">
      <c r="A107" s="177"/>
      <c r="B107" s="1634" t="s">
        <v>781</v>
      </c>
      <c r="C107" s="201">
        <v>2043.0941977929999</v>
      </c>
      <c r="D107" s="201">
        <v>3002.2839608489999</v>
      </c>
      <c r="E107" s="201">
        <v>3290.5770329090001</v>
      </c>
      <c r="F107" s="201">
        <v>3421.6232353509999</v>
      </c>
      <c r="G107" s="201">
        <v>3980.515556799</v>
      </c>
      <c r="H107" s="201">
        <v>4234.3056626070002</v>
      </c>
      <c r="I107" s="201">
        <v>4448.2788511899998</v>
      </c>
      <c r="J107" s="201">
        <v>4429.5533217599996</v>
      </c>
      <c r="K107" s="201">
        <v>4638.6549639240002</v>
      </c>
      <c r="L107" s="201">
        <v>4741.0085738629996</v>
      </c>
      <c r="M107" s="201">
        <v>4820.8648390340004</v>
      </c>
      <c r="N107" s="201">
        <v>5173.860065756</v>
      </c>
      <c r="O107" s="201">
        <v>5127.855739699</v>
      </c>
      <c r="P107" s="201">
        <v>5239.1912427919997</v>
      </c>
      <c r="Q107" s="201">
        <v>5312.0068113469997</v>
      </c>
      <c r="R107" s="201">
        <v>5505.8435226170004</v>
      </c>
      <c r="S107" s="201">
        <v>5838.7800879679999</v>
      </c>
      <c r="T107" s="201">
        <v>6313.2169411519999</v>
      </c>
      <c r="U107" s="313"/>
      <c r="V107" s="133"/>
      <c r="W107" s="1"/>
      <c r="X107" s="1"/>
      <c r="Y107" s="1"/>
      <c r="Z107" s="1"/>
    </row>
    <row r="108" spans="1:26" ht="15">
      <c r="A108" s="1347" t="s">
        <v>636</v>
      </c>
      <c r="B108" s="1637"/>
      <c r="C108" s="201">
        <v>44115.659456472</v>
      </c>
      <c r="D108" s="201">
        <v>48607.298053270002</v>
      </c>
      <c r="E108" s="201">
        <v>51765.169449758003</v>
      </c>
      <c r="F108" s="201">
        <v>59416.145799897997</v>
      </c>
      <c r="G108" s="201">
        <v>69361.249456841993</v>
      </c>
      <c r="H108" s="201">
        <v>70261.462416188006</v>
      </c>
      <c r="I108" s="201">
        <v>71060.551507035998</v>
      </c>
      <c r="J108" s="201">
        <v>71808.558115129999</v>
      </c>
      <c r="K108" s="201">
        <v>72357.983360692</v>
      </c>
      <c r="L108" s="201">
        <v>73413.367283742002</v>
      </c>
      <c r="M108" s="201">
        <v>74953.044240955001</v>
      </c>
      <c r="N108" s="201">
        <v>75723.873203178999</v>
      </c>
      <c r="O108" s="201">
        <v>76581.251246619999</v>
      </c>
      <c r="P108" s="201">
        <v>77746.209821633005</v>
      </c>
      <c r="Q108" s="201">
        <v>78793.249728972994</v>
      </c>
      <c r="R108" s="201">
        <v>80033.628838884004</v>
      </c>
      <c r="S108" s="201">
        <v>81964.721475315004</v>
      </c>
      <c r="T108" s="201">
        <v>75097.058578832002</v>
      </c>
      <c r="U108" s="313"/>
      <c r="V108" s="133"/>
      <c r="W108" s="1"/>
      <c r="X108" s="1"/>
      <c r="Y108" s="1"/>
      <c r="Z108" s="1"/>
    </row>
    <row r="109" spans="1:26" ht="15.75" thickBot="1">
      <c r="A109" s="182"/>
      <c r="B109" s="573" t="s">
        <v>781</v>
      </c>
      <c r="C109" s="603">
        <v>899.83410609600003</v>
      </c>
      <c r="D109" s="603">
        <v>1086.3321391520001</v>
      </c>
      <c r="E109" s="603">
        <v>845.11195267599999</v>
      </c>
      <c r="F109" s="603">
        <v>675.78467626500003</v>
      </c>
      <c r="G109" s="603">
        <v>818.63538644300002</v>
      </c>
      <c r="H109" s="603">
        <v>894.05556052999998</v>
      </c>
      <c r="I109" s="603">
        <v>902.52471521400003</v>
      </c>
      <c r="J109" s="603">
        <v>892.36153362300001</v>
      </c>
      <c r="K109" s="603">
        <v>928.01640854000004</v>
      </c>
      <c r="L109" s="603">
        <v>927.63237837600002</v>
      </c>
      <c r="M109" s="603">
        <v>945.01164045400003</v>
      </c>
      <c r="N109" s="603">
        <v>899.75257989399995</v>
      </c>
      <c r="O109" s="603">
        <v>890.59909877600001</v>
      </c>
      <c r="P109" s="603">
        <v>956.27343636399996</v>
      </c>
      <c r="Q109" s="603">
        <v>1010.4918896729999</v>
      </c>
      <c r="R109" s="603">
        <v>1089.8711818480001</v>
      </c>
      <c r="S109" s="603">
        <v>1174.9835788509999</v>
      </c>
      <c r="T109" s="603">
        <v>919.79510708700002</v>
      </c>
      <c r="U109" s="604"/>
      <c r="V109" s="133"/>
      <c r="W109" s="1"/>
      <c r="X109" s="1"/>
      <c r="Y109" s="1"/>
      <c r="Z109" s="1"/>
    </row>
    <row r="110" spans="1:26" s="48" customFormat="1" ht="28.5" hidden="1" customHeight="1">
      <c r="A110" s="1366" t="s">
        <v>239</v>
      </c>
      <c r="B110" s="1655"/>
      <c r="C110" s="1657"/>
      <c r="D110" s="1657"/>
      <c r="E110" s="1657"/>
      <c r="F110" s="1657"/>
      <c r="G110" s="1657"/>
      <c r="H110" s="1657"/>
      <c r="I110" s="1657"/>
      <c r="J110" s="1657"/>
      <c r="K110" s="1657"/>
      <c r="L110" s="1657">
        <v>73636.788028603987</v>
      </c>
      <c r="M110" s="1657"/>
      <c r="N110" s="1657"/>
      <c r="O110" s="1657"/>
      <c r="P110" s="1657">
        <v>2912016.1324730814</v>
      </c>
      <c r="Q110" s="1657"/>
      <c r="R110" s="1657"/>
      <c r="S110" s="1657"/>
      <c r="T110" s="1657"/>
      <c r="U110" s="857"/>
      <c r="V110" s="601"/>
      <c r="W110" s="207"/>
      <c r="X110" s="207"/>
      <c r="Y110" s="207"/>
      <c r="Z110" s="207"/>
    </row>
    <row r="111" spans="1:26" ht="49.9" hidden="1" customHeight="1">
      <c r="A111" s="1368" t="s">
        <v>249</v>
      </c>
      <c r="B111" s="1658"/>
      <c r="C111" s="1659"/>
      <c r="D111" s="1659"/>
      <c r="E111" s="1659"/>
      <c r="F111" s="1659"/>
      <c r="G111" s="1659"/>
      <c r="H111" s="1659"/>
      <c r="I111" s="1659"/>
      <c r="J111" s="1659"/>
      <c r="K111" s="1659"/>
      <c r="L111" s="1659"/>
      <c r="M111" s="1659"/>
      <c r="N111" s="1659"/>
      <c r="O111" s="1659"/>
      <c r="P111" s="1659">
        <v>77193.68440921302</v>
      </c>
      <c r="Q111" s="1659"/>
      <c r="R111" s="1659"/>
      <c r="S111" s="1659"/>
      <c r="T111" s="1659"/>
      <c r="U111" s="858"/>
      <c r="V111" s="133"/>
      <c r="W111" s="1"/>
      <c r="X111" s="1"/>
      <c r="Y111" s="1"/>
      <c r="Z111" s="1"/>
    </row>
    <row r="112" spans="1:26" s="1" customFormat="1" ht="49.9" hidden="1" customHeight="1" thickBot="1">
      <c r="A112" s="1368" t="s">
        <v>249</v>
      </c>
      <c r="B112" s="1658"/>
      <c r="C112" s="1659"/>
      <c r="D112" s="1659"/>
      <c r="E112" s="1659"/>
      <c r="F112" s="1659"/>
      <c r="G112" s="1659"/>
      <c r="H112" s="1659"/>
      <c r="I112" s="1659"/>
      <c r="J112" s="1659"/>
      <c r="K112" s="1659"/>
      <c r="L112" s="1659"/>
      <c r="M112" s="1659"/>
      <c r="N112" s="1659"/>
      <c r="O112" s="1659"/>
      <c r="P112" s="1659"/>
      <c r="Q112" s="1659"/>
      <c r="R112" s="1659"/>
      <c r="S112" s="1659"/>
      <c r="T112" s="1659"/>
      <c r="U112" s="858"/>
      <c r="V112" s="133"/>
    </row>
    <row r="113" spans="1:29" s="1" customFormat="1" ht="75" customHeight="1">
      <c r="A113" s="1268" t="s">
        <v>835</v>
      </c>
      <c r="B113" s="1269"/>
      <c r="C113" s="1269"/>
      <c r="D113" s="1269"/>
      <c r="E113" s="1269"/>
      <c r="F113" s="1269"/>
      <c r="G113" s="1269"/>
      <c r="H113" s="1269"/>
      <c r="I113" s="1269"/>
      <c r="J113" s="1269"/>
      <c r="K113" s="1269"/>
      <c r="L113" s="1269"/>
      <c r="M113" s="1269"/>
      <c r="N113" s="1269"/>
      <c r="O113" s="1269"/>
      <c r="P113" s="1269"/>
      <c r="Q113" s="1269"/>
      <c r="R113" s="1269"/>
      <c r="S113" s="1269"/>
      <c r="T113" s="1269"/>
      <c r="U113" s="1270"/>
      <c r="V113" s="133"/>
    </row>
    <row r="114" spans="1:29" s="1" customFormat="1" ht="22.35" customHeight="1">
      <c r="A114" s="1231" t="s">
        <v>419</v>
      </c>
      <c r="B114" s="1607"/>
      <c r="C114" s="1652" t="s">
        <v>277</v>
      </c>
      <c r="D114" s="1235" t="s">
        <v>842</v>
      </c>
      <c r="E114" s="1208">
        <v>2021</v>
      </c>
      <c r="F114" s="1208">
        <v>2022</v>
      </c>
      <c r="G114" s="1234">
        <v>2023</v>
      </c>
      <c r="H114" s="1234">
        <v>2024</v>
      </c>
      <c r="I114" s="1234"/>
      <c r="J114" s="1234"/>
      <c r="K114" s="1234"/>
      <c r="L114" s="1234"/>
      <c r="M114" s="1234"/>
      <c r="N114" s="1234"/>
      <c r="O114" s="1234"/>
      <c r="P114" s="1234"/>
      <c r="Q114" s="1234"/>
      <c r="R114" s="1234"/>
      <c r="S114" s="1234"/>
      <c r="T114" s="1134">
        <v>2025</v>
      </c>
      <c r="U114" s="852"/>
      <c r="V114" s="133"/>
      <c r="Y114"/>
      <c r="Z114"/>
    </row>
    <row r="115" spans="1:29" s="1" customFormat="1" ht="22.35" customHeight="1">
      <c r="A115" s="1231"/>
      <c r="B115" s="1607"/>
      <c r="C115" s="1653"/>
      <c r="D115" s="1242"/>
      <c r="E115" s="1430"/>
      <c r="F115" s="1208"/>
      <c r="G115" s="1234"/>
      <c r="H115" s="776" t="s">
        <v>0</v>
      </c>
      <c r="I115" s="776" t="s">
        <v>1</v>
      </c>
      <c r="J115" s="776" t="s">
        <v>2</v>
      </c>
      <c r="K115" s="776" t="s">
        <v>3</v>
      </c>
      <c r="L115" s="776" t="s">
        <v>4</v>
      </c>
      <c r="M115" s="885" t="s">
        <v>5</v>
      </c>
      <c r="N115" s="885" t="s">
        <v>6</v>
      </c>
      <c r="O115" s="885" t="s">
        <v>267</v>
      </c>
      <c r="P115" s="885" t="s">
        <v>7</v>
      </c>
      <c r="Q115" s="885" t="s">
        <v>13</v>
      </c>
      <c r="R115" s="885" t="s">
        <v>14</v>
      </c>
      <c r="S115" s="885" t="s">
        <v>15</v>
      </c>
      <c r="T115" s="885" t="s">
        <v>0</v>
      </c>
      <c r="U115" s="775"/>
      <c r="V115" s="133"/>
      <c r="Y115"/>
      <c r="Z115"/>
    </row>
    <row r="116" spans="1:29" s="1" customFormat="1" ht="25.15" customHeight="1">
      <c r="A116" s="1365" t="s">
        <v>783</v>
      </c>
      <c r="B116" s="1427"/>
      <c r="C116" s="570"/>
      <c r="D116" s="570"/>
      <c r="E116" s="570"/>
      <c r="F116" s="570"/>
      <c r="G116" s="570"/>
      <c r="H116" s="570"/>
      <c r="I116" s="570"/>
      <c r="J116" s="570"/>
      <c r="K116" s="570"/>
      <c r="L116" s="570"/>
      <c r="M116" s="570"/>
      <c r="N116" s="570"/>
      <c r="O116" s="570"/>
      <c r="P116" s="570"/>
      <c r="Q116" s="570"/>
      <c r="R116" s="570"/>
      <c r="S116" s="570"/>
      <c r="T116" s="570"/>
      <c r="U116" s="571"/>
      <c r="V116" s="133"/>
      <c r="Y116"/>
      <c r="Z116"/>
    </row>
    <row r="117" spans="1:29" s="1" customFormat="1" ht="12.95" customHeight="1">
      <c r="A117" s="177" t="s">
        <v>18</v>
      </c>
      <c r="B117" s="1634" t="s">
        <v>613</v>
      </c>
      <c r="C117" s="201">
        <v>11528.110519809001</v>
      </c>
      <c r="D117" s="201">
        <v>13521.266366215999</v>
      </c>
      <c r="E117" s="201">
        <v>14972.847902011001</v>
      </c>
      <c r="F117" s="201">
        <v>18363.503930924999</v>
      </c>
      <c r="G117" s="201">
        <v>21903.398635196001</v>
      </c>
      <c r="H117" s="201">
        <v>22049.527506926999</v>
      </c>
      <c r="I117" s="201">
        <v>22300.599245694</v>
      </c>
      <c r="J117" s="201">
        <v>22668.966072135001</v>
      </c>
      <c r="K117" s="201">
        <v>22763.474401241001</v>
      </c>
      <c r="L117" s="201">
        <v>22894.030773556999</v>
      </c>
      <c r="M117" s="201">
        <v>23088.019696633</v>
      </c>
      <c r="N117" s="201">
        <v>23248.963543455</v>
      </c>
      <c r="O117" s="201">
        <v>23423.929403462</v>
      </c>
      <c r="P117" s="201">
        <v>23504.037727268998</v>
      </c>
      <c r="Q117" s="201">
        <v>23289.178049564998</v>
      </c>
      <c r="R117" s="201">
        <v>23571.198426767001</v>
      </c>
      <c r="S117" s="201">
        <v>23777.919392512002</v>
      </c>
      <c r="T117" s="201">
        <v>23739.856607516002</v>
      </c>
      <c r="U117" s="313"/>
      <c r="V117" s="133"/>
      <c r="W117" s="133"/>
      <c r="X117" s="133">
        <f>R117+R119+R121+R123+R125+R127+R129+R131+R133+R135+R137+R139+R141+R143+R145+R147+R149+R151+R155+R157+R159+R161+R163+R165</f>
        <v>644350.81435191899</v>
      </c>
      <c r="Y117" s="133">
        <f>T117+T119+T121+T123+T125+T127+T129+T131+T133+T135+T137+T139+T141+T143+T145+T147+T149+T151+T155+T157+T159+T161+T163+T165</f>
        <v>640168.34863206802</v>
      </c>
      <c r="Z117" s="133"/>
      <c r="AA117" s="133"/>
      <c r="AB117" s="133"/>
      <c r="AC117" s="133"/>
    </row>
    <row r="118" spans="1:29" s="1" customFormat="1" ht="12.95" customHeight="1">
      <c r="A118" s="177"/>
      <c r="B118" s="1634" t="s">
        <v>781</v>
      </c>
      <c r="C118" s="201">
        <v>1000.751184698</v>
      </c>
      <c r="D118" s="201">
        <v>899.21376106599996</v>
      </c>
      <c r="E118" s="201">
        <v>675.10682976199996</v>
      </c>
      <c r="F118" s="201">
        <v>635.35777453799994</v>
      </c>
      <c r="G118" s="201">
        <v>745.71031729699996</v>
      </c>
      <c r="H118" s="201">
        <v>804.52604252100002</v>
      </c>
      <c r="I118" s="201">
        <v>839.81131758900005</v>
      </c>
      <c r="J118" s="201">
        <v>890.90394888599997</v>
      </c>
      <c r="K118" s="201">
        <v>910.49802274900003</v>
      </c>
      <c r="L118" s="201">
        <v>942.57716011399998</v>
      </c>
      <c r="M118" s="201">
        <v>920.49665151500005</v>
      </c>
      <c r="N118" s="201">
        <v>940.32845285200005</v>
      </c>
      <c r="O118" s="201">
        <v>973.90752685500001</v>
      </c>
      <c r="P118" s="201">
        <v>921.71448330700002</v>
      </c>
      <c r="Q118" s="201">
        <v>933.71006166899997</v>
      </c>
      <c r="R118" s="201">
        <v>951.06453302600005</v>
      </c>
      <c r="S118" s="201">
        <v>914.54788968599996</v>
      </c>
      <c r="T118" s="201">
        <v>1008.439920972</v>
      </c>
      <c r="U118" s="313"/>
      <c r="V118" s="133"/>
      <c r="W118" s="133"/>
      <c r="X118" s="133">
        <f>R118+R120+R122+R124+R126+R128+R130+R132+R134+R136+R138+R140+R142+R144+R146+R148+R150+R152+R156+R158+R160+R162+R164+R166</f>
        <v>16665.007294024002</v>
      </c>
      <c r="Y118" s="133">
        <f>T118+T120+T122+T124+T126+T128+T130+T132+T134+T136+T138+T140+T142+T144+T146+T148+T150+T152+T156+T158+T160+T162+T164+T166</f>
        <v>17199.636878048001</v>
      </c>
      <c r="Z118" s="133"/>
      <c r="AA118" s="133"/>
      <c r="AB118" s="133"/>
      <c r="AC118" s="133"/>
    </row>
    <row r="119" spans="1:29" s="1" customFormat="1" ht="12.95" customHeight="1">
      <c r="A119" s="177" t="s">
        <v>19</v>
      </c>
      <c r="B119" s="1634" t="s">
        <v>614</v>
      </c>
      <c r="C119" s="201">
        <v>883.56125558099995</v>
      </c>
      <c r="D119" s="201">
        <v>1157.397664012</v>
      </c>
      <c r="E119" s="201">
        <v>1378.8761975309999</v>
      </c>
      <c r="F119" s="201">
        <v>1586.706657535</v>
      </c>
      <c r="G119" s="201">
        <v>1823.728981123</v>
      </c>
      <c r="H119" s="201">
        <v>1818.537669738</v>
      </c>
      <c r="I119" s="201">
        <v>1841.1385246150001</v>
      </c>
      <c r="J119" s="201">
        <v>1861.1735639870001</v>
      </c>
      <c r="K119" s="201">
        <v>1871.334753742</v>
      </c>
      <c r="L119" s="201">
        <v>1861.1525235229999</v>
      </c>
      <c r="M119" s="201">
        <v>1865.5766211969999</v>
      </c>
      <c r="N119" s="201">
        <v>1878.3815655819999</v>
      </c>
      <c r="O119" s="201">
        <v>1882.0776944710001</v>
      </c>
      <c r="P119" s="201">
        <v>1867.301365645</v>
      </c>
      <c r="Q119" s="201">
        <v>1912.4270952689999</v>
      </c>
      <c r="R119" s="201">
        <v>1902.745344812</v>
      </c>
      <c r="S119" s="201">
        <v>1913.197824649</v>
      </c>
      <c r="T119" s="201">
        <v>1895.41815849</v>
      </c>
      <c r="U119" s="313"/>
      <c r="V119" s="133"/>
      <c r="Z119"/>
    </row>
    <row r="120" spans="1:29" s="1" customFormat="1" ht="12.95" customHeight="1">
      <c r="A120" s="177"/>
      <c r="B120" s="1634" t="s">
        <v>781</v>
      </c>
      <c r="C120" s="201">
        <v>51.392325491000001</v>
      </c>
      <c r="D120" s="201">
        <v>68.808933972999995</v>
      </c>
      <c r="E120" s="201">
        <v>106.535280611</v>
      </c>
      <c r="F120" s="201">
        <v>103.380492616</v>
      </c>
      <c r="G120" s="201">
        <v>132.682224182</v>
      </c>
      <c r="H120" s="201">
        <v>138.27479650500001</v>
      </c>
      <c r="I120" s="201">
        <v>144.333070582</v>
      </c>
      <c r="J120" s="201">
        <v>147.398725832</v>
      </c>
      <c r="K120" s="201">
        <v>160.121053612</v>
      </c>
      <c r="L120" s="201">
        <v>172.82848222199999</v>
      </c>
      <c r="M120" s="201">
        <v>167.06106311600001</v>
      </c>
      <c r="N120" s="201">
        <v>169.831287962</v>
      </c>
      <c r="O120" s="201">
        <v>169.441780024</v>
      </c>
      <c r="P120" s="201">
        <v>170.95306871299999</v>
      </c>
      <c r="Q120" s="201">
        <v>180.32581819000001</v>
      </c>
      <c r="R120" s="201">
        <v>136.84145052100001</v>
      </c>
      <c r="S120" s="201">
        <v>126.076584379</v>
      </c>
      <c r="T120" s="201">
        <v>151.37684639400001</v>
      </c>
      <c r="U120" s="313"/>
      <c r="V120" s="133"/>
      <c r="Y120"/>
      <c r="Z120"/>
    </row>
    <row r="121" spans="1:29" s="1" customFormat="1" ht="12.95" customHeight="1">
      <c r="A121" s="177" t="s">
        <v>20</v>
      </c>
      <c r="B121" s="1634" t="s">
        <v>615</v>
      </c>
      <c r="C121" s="201">
        <v>784.85638978899999</v>
      </c>
      <c r="D121" s="201">
        <v>1216.4651174200001</v>
      </c>
      <c r="E121" s="201">
        <v>1064.953831866</v>
      </c>
      <c r="F121" s="201">
        <v>4088.8803984480001</v>
      </c>
      <c r="G121" s="201">
        <v>3127.7790040989998</v>
      </c>
      <c r="H121" s="201">
        <v>3339.3541045689999</v>
      </c>
      <c r="I121" s="201">
        <v>3401.2025316160002</v>
      </c>
      <c r="J121" s="201">
        <v>3502.1216114099998</v>
      </c>
      <c r="K121" s="201">
        <v>3818.7593081479999</v>
      </c>
      <c r="L121" s="201">
        <v>3510.1880311469999</v>
      </c>
      <c r="M121" s="201">
        <v>3585.67944339</v>
      </c>
      <c r="N121" s="201">
        <v>3633.7780420240001</v>
      </c>
      <c r="O121" s="201">
        <v>3610.0765528229999</v>
      </c>
      <c r="P121" s="201">
        <v>4077.1445575480002</v>
      </c>
      <c r="Q121" s="201">
        <v>4416.3700296779998</v>
      </c>
      <c r="R121" s="201">
        <v>4292.180666274</v>
      </c>
      <c r="S121" s="201">
        <v>4262.4518500909999</v>
      </c>
      <c r="T121" s="201">
        <v>4172.8600571970001</v>
      </c>
      <c r="U121" s="313"/>
      <c r="V121" s="133"/>
      <c r="Y121"/>
      <c r="Z121"/>
    </row>
    <row r="122" spans="1:29" s="1" customFormat="1" ht="12.95" customHeight="1">
      <c r="A122" s="180"/>
      <c r="B122" s="1634" t="s">
        <v>781</v>
      </c>
      <c r="C122" s="201">
        <v>100.010216457</v>
      </c>
      <c r="D122" s="201">
        <v>375.70032977</v>
      </c>
      <c r="E122" s="201">
        <v>269.20630937800001</v>
      </c>
      <c r="F122" s="201">
        <v>276.81912819899998</v>
      </c>
      <c r="G122" s="201">
        <v>96.075573031999994</v>
      </c>
      <c r="H122" s="201">
        <v>99.588863898</v>
      </c>
      <c r="I122" s="201">
        <v>100.54232250299999</v>
      </c>
      <c r="J122" s="201">
        <v>148.597770067</v>
      </c>
      <c r="K122" s="201">
        <v>122.706033076</v>
      </c>
      <c r="L122" s="201">
        <v>140.567296344</v>
      </c>
      <c r="M122" s="201">
        <v>136.36014557199999</v>
      </c>
      <c r="N122" s="201">
        <v>137.244617568</v>
      </c>
      <c r="O122" s="201">
        <v>113.05510825499999</v>
      </c>
      <c r="P122" s="201">
        <v>111.281335047</v>
      </c>
      <c r="Q122" s="201">
        <v>110.327271431</v>
      </c>
      <c r="R122" s="201">
        <v>110.07388533699999</v>
      </c>
      <c r="S122" s="201">
        <v>104.06383772</v>
      </c>
      <c r="T122" s="201">
        <v>102.260460736</v>
      </c>
      <c r="U122" s="313"/>
      <c r="V122" s="133"/>
      <c r="Y122"/>
      <c r="Z122"/>
    </row>
    <row r="123" spans="1:29" s="1" customFormat="1" ht="12.95" customHeight="1">
      <c r="A123" s="177" t="s">
        <v>22</v>
      </c>
      <c r="B123" s="1634" t="s">
        <v>616</v>
      </c>
      <c r="C123" s="201">
        <v>9414.2578549709997</v>
      </c>
      <c r="D123" s="201">
        <v>14282.130545069</v>
      </c>
      <c r="E123" s="201">
        <v>20311.886471360998</v>
      </c>
      <c r="F123" s="201">
        <v>25549.828441424001</v>
      </c>
      <c r="G123" s="201">
        <v>26987.306938362999</v>
      </c>
      <c r="H123" s="201">
        <v>25970.191734127999</v>
      </c>
      <c r="I123" s="201">
        <v>24438.870169410999</v>
      </c>
      <c r="J123" s="201">
        <v>24751.713799966001</v>
      </c>
      <c r="K123" s="201">
        <v>24757.011230683998</v>
      </c>
      <c r="L123" s="201">
        <v>25177.912130508001</v>
      </c>
      <c r="M123" s="201">
        <v>24827.656587684</v>
      </c>
      <c r="N123" s="201">
        <v>24177.605420895001</v>
      </c>
      <c r="O123" s="201">
        <v>24209.016505594998</v>
      </c>
      <c r="P123" s="201">
        <v>25630.584394447</v>
      </c>
      <c r="Q123" s="201">
        <v>26044.869994584998</v>
      </c>
      <c r="R123" s="201">
        <v>25707.593861805999</v>
      </c>
      <c r="S123" s="201">
        <v>27417.125505951</v>
      </c>
      <c r="T123" s="201">
        <v>27059.690816720002</v>
      </c>
      <c r="U123" s="313"/>
      <c r="V123" s="133"/>
      <c r="Y123"/>
      <c r="Z123"/>
    </row>
    <row r="124" spans="1:29" s="1" customFormat="1" ht="12.95" customHeight="1">
      <c r="A124" s="177"/>
      <c r="B124" s="1634" t="s">
        <v>781</v>
      </c>
      <c r="C124" s="201">
        <v>443.35854497999998</v>
      </c>
      <c r="D124" s="201">
        <v>481.93433969400002</v>
      </c>
      <c r="E124" s="201">
        <v>550.44668249999995</v>
      </c>
      <c r="F124" s="201">
        <v>485.22267308699998</v>
      </c>
      <c r="G124" s="201">
        <v>772.64101272200003</v>
      </c>
      <c r="H124" s="201">
        <v>809.79642891000003</v>
      </c>
      <c r="I124" s="201">
        <v>828.17338572300002</v>
      </c>
      <c r="J124" s="201">
        <v>831.12997326599998</v>
      </c>
      <c r="K124" s="201">
        <v>869.51950566000005</v>
      </c>
      <c r="L124" s="201">
        <v>1272.0018707449999</v>
      </c>
      <c r="M124" s="201">
        <v>1241.7632815740001</v>
      </c>
      <c r="N124" s="201">
        <v>1259.6105585390001</v>
      </c>
      <c r="O124" s="201">
        <v>1270.606435698</v>
      </c>
      <c r="P124" s="201">
        <v>1258.9092698459999</v>
      </c>
      <c r="Q124" s="201">
        <v>1283.2908841599999</v>
      </c>
      <c r="R124" s="201">
        <v>1286.6629229360001</v>
      </c>
      <c r="S124" s="201">
        <v>1260.788262499</v>
      </c>
      <c r="T124" s="201">
        <v>1456.452464899</v>
      </c>
      <c r="U124" s="313"/>
      <c r="V124" s="133"/>
      <c r="Y124"/>
      <c r="Z124"/>
    </row>
    <row r="125" spans="1:29" s="1" customFormat="1" ht="12.95" customHeight="1">
      <c r="A125" s="177" t="s">
        <v>23</v>
      </c>
      <c r="B125" s="1634" t="s">
        <v>617</v>
      </c>
      <c r="C125" s="201">
        <v>4076.690027265</v>
      </c>
      <c r="D125" s="201">
        <v>2483.899591206</v>
      </c>
      <c r="E125" s="201">
        <v>2203.9533188589999</v>
      </c>
      <c r="F125" s="201">
        <v>1765.1728118349999</v>
      </c>
      <c r="G125" s="201">
        <v>1552.509537207</v>
      </c>
      <c r="H125" s="201">
        <v>1526.1161196180001</v>
      </c>
      <c r="I125" s="201">
        <v>1538.69124779</v>
      </c>
      <c r="J125" s="201">
        <v>1673.858349176</v>
      </c>
      <c r="K125" s="201">
        <v>1686.976508538</v>
      </c>
      <c r="L125" s="201">
        <v>1684.409310994</v>
      </c>
      <c r="M125" s="201">
        <v>1834.1151106719999</v>
      </c>
      <c r="N125" s="201">
        <v>1841.529758058</v>
      </c>
      <c r="O125" s="201">
        <v>1838.9834757870001</v>
      </c>
      <c r="P125" s="201">
        <v>1731.9716440550001</v>
      </c>
      <c r="Q125" s="201">
        <v>1739.9398525070001</v>
      </c>
      <c r="R125" s="201">
        <v>1661.4022618480001</v>
      </c>
      <c r="S125" s="201">
        <v>1562.189553126</v>
      </c>
      <c r="T125" s="201">
        <v>1506.810411485</v>
      </c>
      <c r="U125" s="313"/>
      <c r="V125" s="133"/>
      <c r="Y125"/>
      <c r="Z125"/>
    </row>
    <row r="126" spans="1:29" s="1" customFormat="1" ht="12.95" customHeight="1">
      <c r="A126" s="177"/>
      <c r="B126" s="1634" t="s">
        <v>781</v>
      </c>
      <c r="C126" s="201">
        <v>203.60594859299999</v>
      </c>
      <c r="D126" s="201">
        <v>53.753109518999999</v>
      </c>
      <c r="E126" s="201">
        <v>55.570878684</v>
      </c>
      <c r="F126" s="201">
        <v>9.8000191179999998</v>
      </c>
      <c r="G126" s="201">
        <v>11.229635651000001</v>
      </c>
      <c r="H126" s="201">
        <v>13.695488845</v>
      </c>
      <c r="I126" s="201">
        <v>13.716401683000001</v>
      </c>
      <c r="J126" s="201">
        <v>9.670190818</v>
      </c>
      <c r="K126" s="201">
        <v>10.775983607000001</v>
      </c>
      <c r="L126" s="201">
        <v>11.289178816</v>
      </c>
      <c r="M126" s="201">
        <v>11.277850840999999</v>
      </c>
      <c r="N126" s="201">
        <v>10.91778804</v>
      </c>
      <c r="O126" s="201">
        <v>10.879126028</v>
      </c>
      <c r="P126" s="201">
        <v>10.939629043</v>
      </c>
      <c r="Q126" s="201">
        <v>11.136379757</v>
      </c>
      <c r="R126" s="201">
        <v>12.479583764999999</v>
      </c>
      <c r="S126" s="201">
        <v>11.530980496</v>
      </c>
      <c r="T126" s="201">
        <v>11.870455214</v>
      </c>
      <c r="U126" s="313"/>
      <c r="V126" s="133"/>
      <c r="Y126"/>
      <c r="Z126"/>
    </row>
    <row r="127" spans="1:29" s="1" customFormat="1" ht="12.95" customHeight="1">
      <c r="A127" s="177" t="s">
        <v>24</v>
      </c>
      <c r="B127" s="1634" t="s">
        <v>570</v>
      </c>
      <c r="C127" s="201">
        <v>29853.561602844002</v>
      </c>
      <c r="D127" s="201">
        <v>36259.845035778002</v>
      </c>
      <c r="E127" s="201">
        <v>36284.714550917</v>
      </c>
      <c r="F127" s="201">
        <v>39216.649298158001</v>
      </c>
      <c r="G127" s="201">
        <v>42001.409403507001</v>
      </c>
      <c r="H127" s="201">
        <v>38885.218714278999</v>
      </c>
      <c r="I127" s="201">
        <v>39374.383794859998</v>
      </c>
      <c r="J127" s="201">
        <v>40276.339895103003</v>
      </c>
      <c r="K127" s="201">
        <v>39824.409692187997</v>
      </c>
      <c r="L127" s="201">
        <v>39795.991967132999</v>
      </c>
      <c r="M127" s="201">
        <v>41299.735081122002</v>
      </c>
      <c r="N127" s="201">
        <v>42818.540595551996</v>
      </c>
      <c r="O127" s="201">
        <v>43434.35998401</v>
      </c>
      <c r="P127" s="201">
        <v>42238.095329147996</v>
      </c>
      <c r="Q127" s="201">
        <v>40517.095464983999</v>
      </c>
      <c r="R127" s="201">
        <v>39777.561868539997</v>
      </c>
      <c r="S127" s="201">
        <v>38008.745956674</v>
      </c>
      <c r="T127" s="201">
        <v>34820.726676537</v>
      </c>
      <c r="U127" s="313"/>
      <c r="V127" s="133"/>
      <c r="Y127"/>
      <c r="Z127"/>
    </row>
    <row r="128" spans="1:29" s="1" customFormat="1" ht="12.95" customHeight="1">
      <c r="A128" s="180"/>
      <c r="B128" s="1634" t="s">
        <v>781</v>
      </c>
      <c r="C128" s="201">
        <v>2159.95849391</v>
      </c>
      <c r="D128" s="201">
        <v>2736.0534334969998</v>
      </c>
      <c r="E128" s="201">
        <v>2558.3157895859999</v>
      </c>
      <c r="F128" s="201">
        <v>2394.3803656690002</v>
      </c>
      <c r="G128" s="201">
        <v>2510.8673790359999</v>
      </c>
      <c r="H128" s="201">
        <v>2721.687801738</v>
      </c>
      <c r="I128" s="201">
        <v>2650.4184484880002</v>
      </c>
      <c r="J128" s="201">
        <v>2687.3119648219999</v>
      </c>
      <c r="K128" s="201">
        <v>2752.4249036729998</v>
      </c>
      <c r="L128" s="201">
        <v>2880.3127023940001</v>
      </c>
      <c r="M128" s="201">
        <v>2667.804000096</v>
      </c>
      <c r="N128" s="201">
        <v>2715.233739451</v>
      </c>
      <c r="O128" s="201">
        <v>2721.253809586</v>
      </c>
      <c r="P128" s="201">
        <v>2810.7127349829998</v>
      </c>
      <c r="Q128" s="201">
        <v>2829.8248384879998</v>
      </c>
      <c r="R128" s="201">
        <v>2846.1642012470002</v>
      </c>
      <c r="S128" s="201">
        <v>2628.5186033149998</v>
      </c>
      <c r="T128" s="201">
        <v>2699.1666379180001</v>
      </c>
      <c r="U128" s="313"/>
      <c r="V128" s="133"/>
      <c r="Y128"/>
      <c r="Z128"/>
    </row>
    <row r="129" spans="1:26" s="1" customFormat="1" ht="12.95" customHeight="1">
      <c r="A129" s="177" t="s">
        <v>25</v>
      </c>
      <c r="B129" s="1634" t="s">
        <v>618</v>
      </c>
      <c r="C129" s="69">
        <v>32163.224576214001</v>
      </c>
      <c r="D129" s="69">
        <v>38295.173404715999</v>
      </c>
      <c r="E129" s="69">
        <v>42814.784531500998</v>
      </c>
      <c r="F129" s="69">
        <v>51287.109681825001</v>
      </c>
      <c r="G129" s="69">
        <v>59773.275536585003</v>
      </c>
      <c r="H129" s="69">
        <v>58486.226008427002</v>
      </c>
      <c r="I129" s="69">
        <v>59131.452979979003</v>
      </c>
      <c r="J129" s="69">
        <v>61131.426937479999</v>
      </c>
      <c r="K129" s="69">
        <v>61226.231967968</v>
      </c>
      <c r="L129" s="69">
        <v>62129.998599797997</v>
      </c>
      <c r="M129" s="69">
        <v>64432.467585159</v>
      </c>
      <c r="N129" s="69">
        <v>64766.812994471002</v>
      </c>
      <c r="O129" s="69">
        <v>64897.215573184003</v>
      </c>
      <c r="P129" s="69">
        <v>65324.241640027998</v>
      </c>
      <c r="Q129" s="69">
        <v>65577.217794149998</v>
      </c>
      <c r="R129" s="69">
        <v>65282.246436232999</v>
      </c>
      <c r="S129" s="69">
        <v>65171.980117462001</v>
      </c>
      <c r="T129" s="69">
        <v>64234.319793035997</v>
      </c>
      <c r="U129" s="369"/>
      <c r="V129" s="133"/>
      <c r="Y129"/>
      <c r="Z129"/>
    </row>
    <row r="130" spans="1:26" s="133" customFormat="1" ht="12.95" customHeight="1">
      <c r="A130" s="177"/>
      <c r="B130" s="1634" t="s">
        <v>781</v>
      </c>
      <c r="C130" s="201">
        <v>2637.2410135690002</v>
      </c>
      <c r="D130" s="201">
        <v>2897.1929893420001</v>
      </c>
      <c r="E130" s="201">
        <v>2908.5392082630001</v>
      </c>
      <c r="F130" s="201">
        <v>2518.3266719990002</v>
      </c>
      <c r="G130" s="201">
        <v>3203.8248476610001</v>
      </c>
      <c r="H130" s="201">
        <v>3357.250309175</v>
      </c>
      <c r="I130" s="201">
        <v>3556.5974102760001</v>
      </c>
      <c r="J130" s="201">
        <v>3757.9040302379999</v>
      </c>
      <c r="K130" s="201">
        <v>4065.3512589379998</v>
      </c>
      <c r="L130" s="201">
        <v>4137.3708807639996</v>
      </c>
      <c r="M130" s="201">
        <v>3941.7805824349998</v>
      </c>
      <c r="N130" s="201">
        <v>4059.9440271079998</v>
      </c>
      <c r="O130" s="201">
        <v>4091.2803235010001</v>
      </c>
      <c r="P130" s="201">
        <v>4337.8699940850001</v>
      </c>
      <c r="Q130" s="201">
        <v>4360.252357673</v>
      </c>
      <c r="R130" s="201">
        <v>4565.3469590280001</v>
      </c>
      <c r="S130" s="201">
        <v>4563.8672039949997</v>
      </c>
      <c r="T130" s="201">
        <v>4891.5013149229999</v>
      </c>
      <c r="U130" s="313"/>
      <c r="V130"/>
      <c r="W130"/>
      <c r="X130"/>
      <c r="Y130"/>
      <c r="Z130"/>
    </row>
    <row r="131" spans="1:26" s="133" customFormat="1" ht="24">
      <c r="A131" s="177" t="s">
        <v>26</v>
      </c>
      <c r="B131" s="1634" t="s">
        <v>619</v>
      </c>
      <c r="C131" s="201">
        <v>6253.1058614880003</v>
      </c>
      <c r="D131" s="201">
        <v>7256.2526727670001</v>
      </c>
      <c r="E131" s="201">
        <v>7431.4374527540003</v>
      </c>
      <c r="F131" s="201">
        <v>7942.4767334500002</v>
      </c>
      <c r="G131" s="201">
        <v>9071.4528634220005</v>
      </c>
      <c r="H131" s="201">
        <v>9050.8787262330006</v>
      </c>
      <c r="I131" s="201">
        <v>9190.4183113910003</v>
      </c>
      <c r="J131" s="201">
        <v>9266.270206276</v>
      </c>
      <c r="K131" s="201">
        <v>9341.8476937750002</v>
      </c>
      <c r="L131" s="201">
        <v>9423.7118665010003</v>
      </c>
      <c r="M131" s="201">
        <v>9597.2224768830001</v>
      </c>
      <c r="N131" s="201">
        <v>9613.1036415439994</v>
      </c>
      <c r="O131" s="201">
        <v>9728.6911867340004</v>
      </c>
      <c r="P131" s="201">
        <v>9847.4665078689995</v>
      </c>
      <c r="Q131" s="201">
        <v>9907.0238311699995</v>
      </c>
      <c r="R131" s="201">
        <v>10010.022870139001</v>
      </c>
      <c r="S131" s="201">
        <v>10102.672296654</v>
      </c>
      <c r="T131" s="201">
        <v>9969.8106367620003</v>
      </c>
      <c r="U131" s="313"/>
      <c r="V131"/>
      <c r="W131"/>
      <c r="X131"/>
      <c r="Y131"/>
      <c r="Z131"/>
    </row>
    <row r="132" spans="1:26" s="133" customFormat="1" ht="12" customHeight="1">
      <c r="A132" s="177"/>
      <c r="B132" s="1634" t="s">
        <v>781</v>
      </c>
      <c r="C132" s="201">
        <v>630.20500203300003</v>
      </c>
      <c r="D132" s="201">
        <v>1252.3096877319999</v>
      </c>
      <c r="E132" s="201">
        <v>823.50908938999999</v>
      </c>
      <c r="F132" s="201">
        <v>537.89167063100001</v>
      </c>
      <c r="G132" s="201">
        <v>327.54204334399998</v>
      </c>
      <c r="H132" s="201">
        <v>330.49188339199998</v>
      </c>
      <c r="I132" s="201">
        <v>338.08324344499999</v>
      </c>
      <c r="J132" s="201">
        <v>336.24701882599999</v>
      </c>
      <c r="K132" s="201">
        <v>387.202081217</v>
      </c>
      <c r="L132" s="201">
        <v>389.13584247300003</v>
      </c>
      <c r="M132" s="201">
        <v>412.79664984599998</v>
      </c>
      <c r="N132" s="201">
        <v>418.58133791699998</v>
      </c>
      <c r="O132" s="201">
        <v>383.132393498</v>
      </c>
      <c r="P132" s="201">
        <v>426.86207686099999</v>
      </c>
      <c r="Q132" s="201">
        <v>430.718135432</v>
      </c>
      <c r="R132" s="201">
        <v>457.15301419299999</v>
      </c>
      <c r="S132" s="201">
        <v>430.69488159500003</v>
      </c>
      <c r="T132" s="201">
        <v>425.557694997</v>
      </c>
      <c r="U132" s="313"/>
      <c r="V132"/>
      <c r="W132"/>
      <c r="X132"/>
      <c r="Y132"/>
      <c r="Z132"/>
    </row>
    <row r="133" spans="1:26" s="133" customFormat="1" ht="26.25" customHeight="1">
      <c r="A133" s="177" t="s">
        <v>27</v>
      </c>
      <c r="B133" s="1634" t="s">
        <v>645</v>
      </c>
      <c r="C133" s="201">
        <v>3392.5427131030001</v>
      </c>
      <c r="D133" s="201">
        <v>7512.6741822060003</v>
      </c>
      <c r="E133" s="201">
        <v>7010.9771535870004</v>
      </c>
      <c r="F133" s="201">
        <v>7181.8890428220002</v>
      </c>
      <c r="G133" s="201">
        <v>8379.4299298450005</v>
      </c>
      <c r="H133" s="201">
        <v>8245.3100376450002</v>
      </c>
      <c r="I133" s="201">
        <v>8121.6903236030003</v>
      </c>
      <c r="J133" s="201">
        <v>8281.2876018919997</v>
      </c>
      <c r="K133" s="201">
        <v>9207.2856006149996</v>
      </c>
      <c r="L133" s="201">
        <v>9474.0850881339993</v>
      </c>
      <c r="M133" s="201">
        <v>9149.0641738930008</v>
      </c>
      <c r="N133" s="201">
        <v>9079.9363010460002</v>
      </c>
      <c r="O133" s="201">
        <v>9106.1532995319994</v>
      </c>
      <c r="P133" s="201">
        <v>8115.7169873499997</v>
      </c>
      <c r="Q133" s="201">
        <v>8060.0483693249998</v>
      </c>
      <c r="R133" s="201">
        <v>7820.6171239470004</v>
      </c>
      <c r="S133" s="201">
        <v>7837.8812060219998</v>
      </c>
      <c r="T133" s="201">
        <v>7684.9129013499996</v>
      </c>
      <c r="U133" s="313"/>
      <c r="V133"/>
      <c r="W133"/>
      <c r="X133"/>
      <c r="Y133"/>
      <c r="Z133"/>
    </row>
    <row r="134" spans="1:26" s="133" customFormat="1" ht="12" customHeight="1">
      <c r="A134" s="177"/>
      <c r="B134" s="1634" t="s">
        <v>781</v>
      </c>
      <c r="C134" s="201">
        <v>215.286103935</v>
      </c>
      <c r="D134" s="201">
        <v>218.856764363</v>
      </c>
      <c r="E134" s="201">
        <v>166.110451286</v>
      </c>
      <c r="F134" s="201">
        <v>118.434288341</v>
      </c>
      <c r="G134" s="201">
        <v>104.112871141</v>
      </c>
      <c r="H134" s="201">
        <v>110.28346723</v>
      </c>
      <c r="I134" s="201">
        <v>115.03693168</v>
      </c>
      <c r="J134" s="201">
        <v>117.496421993</v>
      </c>
      <c r="K134" s="201">
        <v>133.332347368</v>
      </c>
      <c r="L134" s="201">
        <v>132.58686304</v>
      </c>
      <c r="M134" s="201">
        <v>119.74064845700001</v>
      </c>
      <c r="N134" s="201">
        <v>96.793069850999998</v>
      </c>
      <c r="O134" s="201">
        <v>98.481367891000005</v>
      </c>
      <c r="P134" s="201">
        <v>106.960429085</v>
      </c>
      <c r="Q134" s="201">
        <v>96.714631295000004</v>
      </c>
      <c r="R134" s="201">
        <v>110.242694066</v>
      </c>
      <c r="S134" s="201">
        <v>121.48416570400001</v>
      </c>
      <c r="T134" s="201">
        <v>147.71252129499999</v>
      </c>
      <c r="U134" s="313"/>
      <c r="V134"/>
      <c r="W134"/>
      <c r="X134"/>
      <c r="Y134"/>
      <c r="Z134"/>
    </row>
    <row r="135" spans="1:26" s="133" customFormat="1" ht="12" customHeight="1">
      <c r="A135" s="177" t="s">
        <v>28</v>
      </c>
      <c r="B135" s="1634" t="s">
        <v>621</v>
      </c>
      <c r="C135" s="201">
        <v>14913.975592401999</v>
      </c>
      <c r="D135" s="201">
        <v>9483.3817498000008</v>
      </c>
      <c r="E135" s="201">
        <v>8942.8206577479996</v>
      </c>
      <c r="F135" s="201">
        <v>11756.572060901</v>
      </c>
      <c r="G135" s="201">
        <v>12184.935783036</v>
      </c>
      <c r="H135" s="201">
        <v>11149.813611108</v>
      </c>
      <c r="I135" s="201">
        <v>10773.519739539999</v>
      </c>
      <c r="J135" s="201">
        <v>12378.434062873001</v>
      </c>
      <c r="K135" s="201">
        <v>12776.565778683</v>
      </c>
      <c r="L135" s="201">
        <v>13693.714127891</v>
      </c>
      <c r="M135" s="201">
        <v>14670.269821249</v>
      </c>
      <c r="N135" s="201">
        <v>14200.568589095001</v>
      </c>
      <c r="O135" s="201">
        <v>14130.242567462001</v>
      </c>
      <c r="P135" s="201">
        <v>14113.051181635001</v>
      </c>
      <c r="Q135" s="201">
        <v>13827.602492336</v>
      </c>
      <c r="R135" s="201">
        <v>13464.426184903001</v>
      </c>
      <c r="S135" s="201">
        <v>13173.276964179</v>
      </c>
      <c r="T135" s="201">
        <v>12716.682432219</v>
      </c>
      <c r="U135" s="313"/>
      <c r="V135"/>
      <c r="W135"/>
      <c r="X135"/>
      <c r="Y135"/>
      <c r="Z135"/>
    </row>
    <row r="136" spans="1:26" s="133" customFormat="1" ht="12" customHeight="1">
      <c r="A136" s="177"/>
      <c r="B136" s="1634" t="s">
        <v>781</v>
      </c>
      <c r="C136" s="201">
        <v>199.74179938399999</v>
      </c>
      <c r="D136" s="201">
        <v>149.41834389499999</v>
      </c>
      <c r="E136" s="201">
        <v>325.09551499299999</v>
      </c>
      <c r="F136" s="201">
        <v>407.83109419200002</v>
      </c>
      <c r="G136" s="201">
        <v>323.99947283699998</v>
      </c>
      <c r="H136" s="201">
        <v>328.27461393499999</v>
      </c>
      <c r="I136" s="201">
        <v>448.67324039300001</v>
      </c>
      <c r="J136" s="201">
        <v>448.42531757299997</v>
      </c>
      <c r="K136" s="201">
        <v>484.04062326899998</v>
      </c>
      <c r="L136" s="201">
        <v>477.89047159699999</v>
      </c>
      <c r="M136" s="201">
        <v>425.29521001900002</v>
      </c>
      <c r="N136" s="201">
        <v>431.908561319</v>
      </c>
      <c r="O136" s="201">
        <v>427.36337002300002</v>
      </c>
      <c r="P136" s="201">
        <v>417.08877719700001</v>
      </c>
      <c r="Q136" s="201">
        <v>422.50994641599999</v>
      </c>
      <c r="R136" s="201">
        <v>418.72684977599999</v>
      </c>
      <c r="S136" s="201">
        <v>307.91678174899999</v>
      </c>
      <c r="T136" s="201">
        <v>306.72678015299999</v>
      </c>
      <c r="U136" s="313"/>
      <c r="V136"/>
      <c r="W136"/>
      <c r="X136"/>
      <c r="Y136"/>
      <c r="Z136"/>
    </row>
    <row r="137" spans="1:26" s="133" customFormat="1" ht="24">
      <c r="A137" s="177" t="s">
        <v>119</v>
      </c>
      <c r="B137" s="1634" t="s">
        <v>622</v>
      </c>
      <c r="C137" s="201">
        <v>6872.1808972420004</v>
      </c>
      <c r="D137" s="201">
        <v>4933.0339894620001</v>
      </c>
      <c r="E137" s="201">
        <v>4858.2284247750003</v>
      </c>
      <c r="F137" s="201">
        <v>5467.1400442029999</v>
      </c>
      <c r="G137" s="201">
        <v>5951.0336275099999</v>
      </c>
      <c r="H137" s="201">
        <v>5794.7194869120003</v>
      </c>
      <c r="I137" s="201">
        <v>5875.9487751520001</v>
      </c>
      <c r="J137" s="201">
        <v>6027.3726347519996</v>
      </c>
      <c r="K137" s="201">
        <v>6164.1221488450001</v>
      </c>
      <c r="L137" s="201">
        <v>6172.1410663919996</v>
      </c>
      <c r="M137" s="201">
        <v>6255.7248812669995</v>
      </c>
      <c r="N137" s="201">
        <v>6242.7910883949999</v>
      </c>
      <c r="O137" s="201">
        <v>5691.4273743009999</v>
      </c>
      <c r="P137" s="201">
        <v>5621.6634374550003</v>
      </c>
      <c r="Q137" s="201">
        <v>5613.82772484</v>
      </c>
      <c r="R137" s="201">
        <v>5640.3109606899998</v>
      </c>
      <c r="S137" s="201">
        <v>5553.9346448710003</v>
      </c>
      <c r="T137" s="201">
        <v>5470.8133116409999</v>
      </c>
      <c r="U137" s="313"/>
      <c r="V137"/>
      <c r="W137"/>
      <c r="X137"/>
      <c r="Y137"/>
      <c r="Z137"/>
    </row>
    <row r="138" spans="1:26" s="133" customFormat="1" ht="15">
      <c r="A138" s="177"/>
      <c r="B138" s="1634" t="s">
        <v>781</v>
      </c>
      <c r="C138" s="201">
        <v>439.51354443700001</v>
      </c>
      <c r="D138" s="201">
        <v>716.23041441299995</v>
      </c>
      <c r="E138" s="201">
        <v>628.78503397300005</v>
      </c>
      <c r="F138" s="201">
        <v>638.04702300099996</v>
      </c>
      <c r="G138" s="201">
        <v>700.340321389</v>
      </c>
      <c r="H138" s="201">
        <v>723.00750269299999</v>
      </c>
      <c r="I138" s="201">
        <v>722.512958379</v>
      </c>
      <c r="J138" s="201">
        <v>724.14000143800001</v>
      </c>
      <c r="K138" s="201">
        <v>734.20299671099997</v>
      </c>
      <c r="L138" s="201">
        <v>768.35887863000005</v>
      </c>
      <c r="M138" s="201">
        <v>751.50174612800004</v>
      </c>
      <c r="N138" s="201">
        <v>754.57464127499998</v>
      </c>
      <c r="O138" s="201">
        <v>743.75479307000001</v>
      </c>
      <c r="P138" s="201">
        <v>763.98024355200005</v>
      </c>
      <c r="Q138" s="201">
        <v>766.79886386700002</v>
      </c>
      <c r="R138" s="201">
        <v>766.90958649599997</v>
      </c>
      <c r="S138" s="201">
        <v>749.65219540800001</v>
      </c>
      <c r="T138" s="201">
        <v>770.57978141900003</v>
      </c>
      <c r="U138" s="313"/>
      <c r="V138"/>
      <c r="W138"/>
      <c r="X138"/>
      <c r="Y138"/>
      <c r="Z138"/>
    </row>
    <row r="139" spans="1:26" s="133" customFormat="1" ht="26.25" customHeight="1">
      <c r="A139" s="177" t="s">
        <v>81</v>
      </c>
      <c r="B139" s="1634" t="s">
        <v>623</v>
      </c>
      <c r="C139" s="201">
        <v>2316.1464598590001</v>
      </c>
      <c r="D139" s="201">
        <v>2566.7632227670001</v>
      </c>
      <c r="E139" s="201">
        <v>2681.142666275</v>
      </c>
      <c r="F139" s="201">
        <v>2725.6177451960002</v>
      </c>
      <c r="G139" s="201">
        <v>2994.3269369019999</v>
      </c>
      <c r="H139" s="201">
        <v>3042.9656491989999</v>
      </c>
      <c r="I139" s="201">
        <v>2894.9068632530002</v>
      </c>
      <c r="J139" s="201">
        <v>2867.399493765</v>
      </c>
      <c r="K139" s="201">
        <v>2853.0108853289998</v>
      </c>
      <c r="L139" s="201">
        <v>2751.9935690299999</v>
      </c>
      <c r="M139" s="201">
        <v>2854.3369697869998</v>
      </c>
      <c r="N139" s="201">
        <v>2838.2352398620001</v>
      </c>
      <c r="O139" s="201">
        <v>2799.0694310079998</v>
      </c>
      <c r="P139" s="201">
        <v>3054.036745029</v>
      </c>
      <c r="Q139" s="201">
        <v>2982.8160084679998</v>
      </c>
      <c r="R139" s="201">
        <v>2890.7545913280001</v>
      </c>
      <c r="S139" s="201">
        <v>3031.7573265370002</v>
      </c>
      <c r="T139" s="201">
        <v>3200.2496025400001</v>
      </c>
      <c r="U139" s="313"/>
      <c r="V139"/>
      <c r="W139"/>
      <c r="X139"/>
      <c r="Y139"/>
      <c r="Z139"/>
    </row>
    <row r="140" spans="1:26" s="133" customFormat="1" ht="15">
      <c r="A140" s="177"/>
      <c r="B140" s="1634" t="s">
        <v>781</v>
      </c>
      <c r="C140" s="201">
        <v>0</v>
      </c>
      <c r="D140" s="201">
        <v>0.12904152499999999</v>
      </c>
      <c r="E140" s="201">
        <v>0.12496201899999999</v>
      </c>
      <c r="F140" s="201">
        <v>4.5555145999999998E-2</v>
      </c>
      <c r="G140" s="201">
        <v>0.102316565</v>
      </c>
      <c r="H140" s="201">
        <v>0.29539841999999999</v>
      </c>
      <c r="I140" s="201">
        <v>0.10235762700000001</v>
      </c>
      <c r="J140" s="201">
        <v>0.102378843</v>
      </c>
      <c r="K140" s="201">
        <v>70.252004231000001</v>
      </c>
      <c r="L140" s="201">
        <v>69.952025445999993</v>
      </c>
      <c r="M140" s="201">
        <v>69.990071438000001</v>
      </c>
      <c r="N140" s="201">
        <v>69.997878643999996</v>
      </c>
      <c r="O140" s="201">
        <v>69.983743003000001</v>
      </c>
      <c r="P140" s="201">
        <v>69.974092546999998</v>
      </c>
      <c r="Q140" s="201">
        <v>69.980463712000002</v>
      </c>
      <c r="R140" s="201">
        <v>0.16917497400000001</v>
      </c>
      <c r="S140" s="201">
        <v>0.158450655</v>
      </c>
      <c r="T140" s="201">
        <v>0.15801354200000001</v>
      </c>
      <c r="U140" s="313"/>
      <c r="V140"/>
      <c r="W140"/>
      <c r="X140"/>
      <c r="Y140"/>
      <c r="Z140"/>
    </row>
    <row r="141" spans="1:26" s="133" customFormat="1" ht="15">
      <c r="A141" s="177" t="s">
        <v>82</v>
      </c>
      <c r="B141" s="1634" t="s">
        <v>624</v>
      </c>
      <c r="C141" s="201">
        <v>1199.0986594999999</v>
      </c>
      <c r="D141" s="201">
        <v>1332.7762976229999</v>
      </c>
      <c r="E141" s="201">
        <v>1281.503545172</v>
      </c>
      <c r="F141" s="201">
        <v>1260.6786453459999</v>
      </c>
      <c r="G141" s="201">
        <v>2248.555703599</v>
      </c>
      <c r="H141" s="201">
        <v>2243.7836610029999</v>
      </c>
      <c r="I141" s="201">
        <v>2263.9291847260001</v>
      </c>
      <c r="J141" s="201">
        <v>2300.5853266879999</v>
      </c>
      <c r="K141" s="201">
        <v>2282.4455986970002</v>
      </c>
      <c r="L141" s="201">
        <v>2333.626709867</v>
      </c>
      <c r="M141" s="201">
        <v>2319.7834279419999</v>
      </c>
      <c r="N141" s="201">
        <v>2331.0738017160002</v>
      </c>
      <c r="O141" s="201">
        <v>2351.0027197549998</v>
      </c>
      <c r="P141" s="201">
        <v>2353.258344197</v>
      </c>
      <c r="Q141" s="201">
        <v>2351.7898262029998</v>
      </c>
      <c r="R141" s="201">
        <v>2637.589711525</v>
      </c>
      <c r="S141" s="201">
        <v>2761.7255097000002</v>
      </c>
      <c r="T141" s="201">
        <v>2782.2197454229999</v>
      </c>
      <c r="U141" s="313"/>
      <c r="V141"/>
      <c r="W141"/>
      <c r="X141"/>
      <c r="Y141"/>
      <c r="Z141"/>
    </row>
    <row r="142" spans="1:26" s="133" customFormat="1" ht="15">
      <c r="A142" s="177"/>
      <c r="B142" s="1634" t="s">
        <v>781</v>
      </c>
      <c r="C142" s="201">
        <v>14.080048100000001</v>
      </c>
      <c r="D142" s="201">
        <v>44.442772368</v>
      </c>
      <c r="E142" s="201">
        <v>19.459140230999999</v>
      </c>
      <c r="F142" s="201">
        <v>16.105759588000002</v>
      </c>
      <c r="G142" s="201">
        <v>31.517956259000002</v>
      </c>
      <c r="H142" s="201">
        <v>42.368193124999998</v>
      </c>
      <c r="I142" s="201">
        <v>42.134291740000002</v>
      </c>
      <c r="J142" s="201">
        <v>40.027642874000001</v>
      </c>
      <c r="K142" s="201">
        <v>34.090586035000001</v>
      </c>
      <c r="L142" s="201">
        <v>43.365757242000001</v>
      </c>
      <c r="M142" s="201">
        <v>26.368753090999999</v>
      </c>
      <c r="N142" s="201">
        <v>25.470887755</v>
      </c>
      <c r="O142" s="201">
        <v>16.524179563000001</v>
      </c>
      <c r="P142" s="201">
        <v>24.922610449</v>
      </c>
      <c r="Q142" s="201">
        <v>27.738286114000001</v>
      </c>
      <c r="R142" s="201">
        <v>27.303475631000001</v>
      </c>
      <c r="S142" s="201">
        <v>24.350893812999999</v>
      </c>
      <c r="T142" s="201">
        <v>24.477743126</v>
      </c>
      <c r="U142" s="313"/>
      <c r="V142"/>
      <c r="W142"/>
      <c r="X142"/>
      <c r="Y142"/>
      <c r="Z142"/>
    </row>
    <row r="143" spans="1:26" s="133" customFormat="1" ht="12" customHeight="1">
      <c r="A143" s="177" t="s">
        <v>83</v>
      </c>
      <c r="B143" s="1634" t="s">
        <v>625</v>
      </c>
      <c r="C143" s="201">
        <v>2453.991203864</v>
      </c>
      <c r="D143" s="201">
        <v>2463.9450891299998</v>
      </c>
      <c r="E143" s="201">
        <v>2249.1754954789999</v>
      </c>
      <c r="F143" s="201">
        <v>2336.3821250269998</v>
      </c>
      <c r="G143" s="201">
        <v>2562.6821700780001</v>
      </c>
      <c r="H143" s="201">
        <v>2587.6844118959998</v>
      </c>
      <c r="I143" s="201">
        <v>2510.6697373349998</v>
      </c>
      <c r="J143" s="201">
        <v>2514.6886309189999</v>
      </c>
      <c r="K143" s="201">
        <v>2580.1151456510001</v>
      </c>
      <c r="L143" s="201">
        <v>2584.7247140049999</v>
      </c>
      <c r="M143" s="201">
        <v>2640.4626620909999</v>
      </c>
      <c r="N143" s="201">
        <v>2632.0455025179999</v>
      </c>
      <c r="O143" s="201">
        <v>2637.9328480730001</v>
      </c>
      <c r="P143" s="201">
        <v>2660.903174953</v>
      </c>
      <c r="Q143" s="201">
        <v>2681.9514855540001</v>
      </c>
      <c r="R143" s="201">
        <v>2691.737425755</v>
      </c>
      <c r="S143" s="201">
        <v>2817.975505372</v>
      </c>
      <c r="T143" s="201">
        <v>2800.9643481359999</v>
      </c>
      <c r="U143" s="313"/>
      <c r="V143"/>
      <c r="W143"/>
      <c r="X143"/>
      <c r="Y143"/>
      <c r="Z143"/>
    </row>
    <row r="144" spans="1:26" s="133" customFormat="1" ht="15">
      <c r="A144" s="177"/>
      <c r="B144" s="1634" t="s">
        <v>781</v>
      </c>
      <c r="C144" s="201">
        <v>25.679987777000001</v>
      </c>
      <c r="D144" s="201">
        <v>23.312300446999998</v>
      </c>
      <c r="E144" s="201">
        <v>19.837010638999999</v>
      </c>
      <c r="F144" s="201">
        <v>26.640205905999998</v>
      </c>
      <c r="G144" s="201">
        <v>40.357993391999997</v>
      </c>
      <c r="H144" s="201">
        <v>41.977283970999999</v>
      </c>
      <c r="I144" s="201">
        <v>43.448936910999997</v>
      </c>
      <c r="J144" s="201">
        <v>44.315039957000003</v>
      </c>
      <c r="K144" s="201">
        <v>44.237554416999998</v>
      </c>
      <c r="L144" s="201">
        <v>69.244207087000007</v>
      </c>
      <c r="M144" s="201">
        <v>78.725136469999995</v>
      </c>
      <c r="N144" s="201">
        <v>82.579359894999996</v>
      </c>
      <c r="O144" s="201">
        <v>79.407436055999995</v>
      </c>
      <c r="P144" s="201">
        <v>80.319423274000002</v>
      </c>
      <c r="Q144" s="201">
        <v>83.466551381000002</v>
      </c>
      <c r="R144" s="201">
        <v>85.975521623999995</v>
      </c>
      <c r="S144" s="201">
        <v>80.663568072999993</v>
      </c>
      <c r="T144" s="201">
        <v>83.563582166000003</v>
      </c>
      <c r="U144" s="313"/>
      <c r="V144"/>
      <c r="W144"/>
      <c r="X144"/>
      <c r="Y144"/>
      <c r="Z144"/>
    </row>
    <row r="145" spans="1:26" s="133" customFormat="1" ht="24.2" customHeight="1">
      <c r="A145" s="177" t="s">
        <v>84</v>
      </c>
      <c r="B145" s="1634" t="s">
        <v>626</v>
      </c>
      <c r="C145" s="201">
        <v>3094.6614291380001</v>
      </c>
      <c r="D145" s="201">
        <v>5676.3023723679999</v>
      </c>
      <c r="E145" s="201">
        <v>5916.8196321619998</v>
      </c>
      <c r="F145" s="201">
        <v>6138.4623476959996</v>
      </c>
      <c r="G145" s="201">
        <v>6928.3446886600004</v>
      </c>
      <c r="H145" s="201">
        <v>6798.8772340650003</v>
      </c>
      <c r="I145" s="201">
        <v>6977.5135281020002</v>
      </c>
      <c r="J145" s="201">
        <v>7061.2176496290003</v>
      </c>
      <c r="K145" s="201">
        <v>7039.4169215949996</v>
      </c>
      <c r="L145" s="201">
        <v>7160.2323220560002</v>
      </c>
      <c r="M145" s="201">
        <v>7200.3914131990005</v>
      </c>
      <c r="N145" s="201">
        <v>7261.1420317330003</v>
      </c>
      <c r="O145" s="201">
        <v>7331.5103447439997</v>
      </c>
      <c r="P145" s="201">
        <v>7748.2380774519997</v>
      </c>
      <c r="Q145" s="201">
        <v>7858.7388463240004</v>
      </c>
      <c r="R145" s="201">
        <v>7920.1822292289999</v>
      </c>
      <c r="S145" s="201">
        <v>7813.3412179229999</v>
      </c>
      <c r="T145" s="201">
        <v>7701.9292775499998</v>
      </c>
      <c r="U145" s="313"/>
      <c r="V145"/>
      <c r="W145"/>
      <c r="X145"/>
      <c r="Y145"/>
      <c r="Z145"/>
    </row>
    <row r="146" spans="1:26" s="133" customFormat="1" ht="15">
      <c r="A146" s="177"/>
      <c r="B146" s="1634" t="s">
        <v>781</v>
      </c>
      <c r="C146" s="201">
        <v>292.60173732200002</v>
      </c>
      <c r="D146" s="201">
        <v>333.60448705900001</v>
      </c>
      <c r="E146" s="201">
        <v>215.612204765</v>
      </c>
      <c r="F146" s="201">
        <v>196.68656427499999</v>
      </c>
      <c r="G146" s="201">
        <v>245.030500265</v>
      </c>
      <c r="H146" s="201">
        <v>258.53116046399998</v>
      </c>
      <c r="I146" s="201">
        <v>278.927600337</v>
      </c>
      <c r="J146" s="201">
        <v>274.63049159299999</v>
      </c>
      <c r="K146" s="201">
        <v>296.57085846799998</v>
      </c>
      <c r="L146" s="201">
        <v>310.08568271299998</v>
      </c>
      <c r="M146" s="201">
        <v>279.48281964699999</v>
      </c>
      <c r="N146" s="201">
        <v>286.79415243699998</v>
      </c>
      <c r="O146" s="201">
        <v>283.67748698499997</v>
      </c>
      <c r="P146" s="201">
        <v>290.584829603</v>
      </c>
      <c r="Q146" s="201">
        <v>294.651500532</v>
      </c>
      <c r="R146" s="201">
        <v>330.32786656899998</v>
      </c>
      <c r="S146" s="201">
        <v>329.22760291700001</v>
      </c>
      <c r="T146" s="201">
        <v>381.49825486899999</v>
      </c>
      <c r="U146" s="313"/>
      <c r="V146"/>
      <c r="W146"/>
      <c r="X146"/>
      <c r="Y146"/>
      <c r="Z146"/>
    </row>
    <row r="147" spans="1:26" s="133" customFormat="1" ht="26.25" customHeight="1">
      <c r="A147" s="177" t="s">
        <v>85</v>
      </c>
      <c r="B147" s="1634" t="s">
        <v>627</v>
      </c>
      <c r="C147" s="201">
        <v>222.07193069600001</v>
      </c>
      <c r="D147" s="201">
        <v>213.63245466699999</v>
      </c>
      <c r="E147" s="201">
        <v>218.52170356100001</v>
      </c>
      <c r="F147" s="201">
        <v>255.858979371</v>
      </c>
      <c r="G147" s="201">
        <v>261.88237312799998</v>
      </c>
      <c r="H147" s="201">
        <v>206.72141196999999</v>
      </c>
      <c r="I147" s="201">
        <v>199.58137103799999</v>
      </c>
      <c r="J147" s="201">
        <v>204.27661517799999</v>
      </c>
      <c r="K147" s="201">
        <v>192.79193967</v>
      </c>
      <c r="L147" s="201">
        <v>191.01680802600001</v>
      </c>
      <c r="M147" s="201">
        <v>188.61315887000001</v>
      </c>
      <c r="N147" s="201">
        <v>188.000889699</v>
      </c>
      <c r="O147" s="201">
        <v>186.89535401099999</v>
      </c>
      <c r="P147" s="201">
        <v>187.29804526999999</v>
      </c>
      <c r="Q147" s="201">
        <v>177.022628935</v>
      </c>
      <c r="R147" s="201">
        <v>172.99973375799999</v>
      </c>
      <c r="S147" s="201">
        <v>190.137631664</v>
      </c>
      <c r="T147" s="201">
        <v>171.795068474</v>
      </c>
      <c r="U147" s="313"/>
      <c r="V147"/>
      <c r="W147"/>
      <c r="X147"/>
      <c r="Y147"/>
      <c r="Z147"/>
    </row>
    <row r="148" spans="1:26" s="133" customFormat="1" ht="15">
      <c r="A148" s="177"/>
      <c r="B148" s="1634" t="s">
        <v>781</v>
      </c>
      <c r="C148" s="201">
        <v>11.639308102999999</v>
      </c>
      <c r="D148" s="201">
        <v>5.7375055799999997</v>
      </c>
      <c r="E148" s="201">
        <v>6.0364119990000003</v>
      </c>
      <c r="F148" s="201">
        <v>7.5473547400000003</v>
      </c>
      <c r="G148" s="201">
        <v>9.5007796029999998</v>
      </c>
      <c r="H148" s="201">
        <v>9.2079031689999997</v>
      </c>
      <c r="I148" s="201">
        <v>10.254438948000001</v>
      </c>
      <c r="J148" s="201">
        <v>11.8698867</v>
      </c>
      <c r="K148" s="201">
        <v>12.126580462</v>
      </c>
      <c r="L148" s="201">
        <v>12.617681744</v>
      </c>
      <c r="M148" s="201">
        <v>12.383598285</v>
      </c>
      <c r="N148" s="201">
        <v>12.735142806000001</v>
      </c>
      <c r="O148" s="201">
        <v>12.832234713</v>
      </c>
      <c r="P148" s="201">
        <v>13.011882026</v>
      </c>
      <c r="Q148" s="201">
        <v>13.093628107000001</v>
      </c>
      <c r="R148" s="201">
        <v>12.936808713</v>
      </c>
      <c r="S148" s="201">
        <v>13.541731369000001</v>
      </c>
      <c r="T148" s="201">
        <v>15.113068345</v>
      </c>
      <c r="U148" s="313"/>
      <c r="V148"/>
      <c r="W148"/>
      <c r="X148"/>
      <c r="Y148"/>
      <c r="Z148"/>
    </row>
    <row r="149" spans="1:26" s="133" customFormat="1" ht="24">
      <c r="A149" s="177" t="s">
        <v>86</v>
      </c>
      <c r="B149" s="1634" t="s">
        <v>628</v>
      </c>
      <c r="C149" s="201">
        <v>0.33989125599999997</v>
      </c>
      <c r="D149" s="201">
        <v>1.1078508000000001E-2</v>
      </c>
      <c r="E149" s="201">
        <v>0.95</v>
      </c>
      <c r="F149" s="201">
        <v>0</v>
      </c>
      <c r="G149" s="201">
        <v>0.45122720500000002</v>
      </c>
      <c r="H149" s="201">
        <v>0.443966992</v>
      </c>
      <c r="I149" s="201">
        <v>0.437030531</v>
      </c>
      <c r="J149" s="201">
        <v>0.430011382</v>
      </c>
      <c r="K149" s="201">
        <v>0.42290854999999999</v>
      </c>
      <c r="L149" s="201">
        <v>0.41526972600000001</v>
      </c>
      <c r="M149" s="201">
        <v>0.45714542400000002</v>
      </c>
      <c r="N149" s="201">
        <v>0.44868786500000002</v>
      </c>
      <c r="O149" s="201">
        <v>0.44014427099999998</v>
      </c>
      <c r="P149" s="201">
        <v>0.43193683799999999</v>
      </c>
      <c r="Q149" s="201">
        <v>0.42283316900000001</v>
      </c>
      <c r="R149" s="201">
        <v>0.41398669700000001</v>
      </c>
      <c r="S149" s="201">
        <v>0.40458874099999997</v>
      </c>
      <c r="T149" s="201">
        <v>0.39598174400000002</v>
      </c>
      <c r="U149" s="313"/>
      <c r="V149"/>
      <c r="W149"/>
      <c r="X149"/>
      <c r="Y149"/>
      <c r="Z149"/>
    </row>
    <row r="150" spans="1:26" s="133" customFormat="1" ht="15">
      <c r="A150" s="177"/>
      <c r="B150" s="1634" t="s">
        <v>781</v>
      </c>
      <c r="C150" s="201">
        <v>0</v>
      </c>
      <c r="D150" s="201">
        <v>0</v>
      </c>
      <c r="E150" s="201">
        <v>0</v>
      </c>
      <c r="F150" s="201">
        <v>0</v>
      </c>
      <c r="G150" s="201">
        <v>0</v>
      </c>
      <c r="H150" s="201">
        <v>0</v>
      </c>
      <c r="I150" s="201">
        <v>0</v>
      </c>
      <c r="J150" s="201">
        <v>0</v>
      </c>
      <c r="K150" s="201">
        <v>6.1212860000000001E-3</v>
      </c>
      <c r="L150" s="201">
        <v>0</v>
      </c>
      <c r="M150" s="201">
        <v>0</v>
      </c>
      <c r="N150" s="201">
        <v>0</v>
      </c>
      <c r="O150" s="201">
        <v>0</v>
      </c>
      <c r="P150" s="201">
        <v>0</v>
      </c>
      <c r="Q150" s="201">
        <v>0</v>
      </c>
      <c r="R150" s="201">
        <v>0</v>
      </c>
      <c r="S150" s="201">
        <v>0</v>
      </c>
      <c r="T150" s="201">
        <v>0</v>
      </c>
      <c r="U150" s="313"/>
      <c r="V150"/>
      <c r="W150"/>
      <c r="X150"/>
      <c r="Y150"/>
      <c r="Z150"/>
    </row>
    <row r="151" spans="1:26" s="133" customFormat="1" ht="24.75" customHeight="1">
      <c r="A151" s="177" t="s">
        <v>87</v>
      </c>
      <c r="B151" s="1431" t="s">
        <v>629</v>
      </c>
      <c r="C151" s="201">
        <v>20.256319151</v>
      </c>
      <c r="D151" s="201">
        <v>86.557677940000005</v>
      </c>
      <c r="E151" s="201">
        <v>23.417374504000001</v>
      </c>
      <c r="F151" s="201">
        <v>0</v>
      </c>
      <c r="G151" s="201">
        <v>0</v>
      </c>
      <c r="H151" s="201">
        <v>0</v>
      </c>
      <c r="I151" s="201">
        <v>0</v>
      </c>
      <c r="J151" s="201">
        <v>0</v>
      </c>
      <c r="K151" s="201">
        <v>0</v>
      </c>
      <c r="L151" s="201">
        <v>0</v>
      </c>
      <c r="M151" s="201">
        <v>0</v>
      </c>
      <c r="N151" s="201">
        <v>0</v>
      </c>
      <c r="O151" s="201">
        <v>0</v>
      </c>
      <c r="P151" s="201">
        <v>0</v>
      </c>
      <c r="Q151" s="201">
        <v>0</v>
      </c>
      <c r="R151" s="201">
        <v>0</v>
      </c>
      <c r="S151" s="201">
        <v>0</v>
      </c>
      <c r="T151" s="201">
        <v>0</v>
      </c>
      <c r="U151" s="313"/>
      <c r="V151"/>
      <c r="W151"/>
      <c r="X151"/>
      <c r="Y151"/>
      <c r="Z151"/>
    </row>
    <row r="152" spans="1:26" s="1056" customFormat="1" ht="15">
      <c r="A152" s="1053"/>
      <c r="B152" s="1070" t="s">
        <v>781</v>
      </c>
      <c r="C152" s="1071">
        <v>1.775184874</v>
      </c>
      <c r="D152" s="1071">
        <v>1.2935365729999999</v>
      </c>
      <c r="E152" s="1071">
        <v>0.88262124099999995</v>
      </c>
      <c r="F152" s="1071">
        <v>0</v>
      </c>
      <c r="G152" s="1071">
        <v>0</v>
      </c>
      <c r="H152" s="1071">
        <v>0</v>
      </c>
      <c r="I152" s="1071">
        <v>0</v>
      </c>
      <c r="J152" s="1071">
        <v>0</v>
      </c>
      <c r="K152" s="1071">
        <v>0</v>
      </c>
      <c r="L152" s="1071">
        <v>0</v>
      </c>
      <c r="M152" s="1071">
        <v>0</v>
      </c>
      <c r="N152" s="1071">
        <v>0</v>
      </c>
      <c r="O152" s="1071">
        <v>0</v>
      </c>
      <c r="P152" s="1071">
        <v>0</v>
      </c>
      <c r="Q152" s="1071">
        <v>0</v>
      </c>
      <c r="R152" s="1071">
        <v>0</v>
      </c>
      <c r="S152" s="1071">
        <v>0</v>
      </c>
      <c r="T152" s="1071">
        <v>0</v>
      </c>
      <c r="U152" s="1055"/>
      <c r="V152" s="1054"/>
      <c r="W152" s="1054"/>
      <c r="X152" s="1054"/>
      <c r="Y152" s="1054"/>
      <c r="Z152" s="1054"/>
    </row>
    <row r="153" spans="1:26" s="133" customFormat="1" ht="25.15" customHeight="1">
      <c r="A153" s="1349" t="s">
        <v>803</v>
      </c>
      <c r="B153" s="1635"/>
      <c r="C153" s="1613"/>
      <c r="D153" s="1613"/>
      <c r="E153" s="1613"/>
      <c r="F153" s="1613"/>
      <c r="G153" s="1613"/>
      <c r="H153" s="1613"/>
      <c r="I153" s="1613"/>
      <c r="J153" s="1613"/>
      <c r="K153" s="1613"/>
      <c r="L153" s="1613"/>
      <c r="M153" s="1613"/>
      <c r="N153" s="1613"/>
      <c r="O153" s="1613"/>
      <c r="P153" s="1613"/>
      <c r="Q153" s="1613"/>
      <c r="R153" s="1613"/>
      <c r="S153" s="1613"/>
      <c r="T153" s="1613"/>
      <c r="U153" s="602"/>
      <c r="V153"/>
      <c r="W153"/>
      <c r="X153"/>
      <c r="Y153"/>
      <c r="Z153"/>
    </row>
    <row r="154" spans="1:26" s="133" customFormat="1" ht="15">
      <c r="A154" s="1343" t="s">
        <v>630</v>
      </c>
      <c r="B154" s="1636"/>
      <c r="C154" s="1654"/>
      <c r="D154" s="1654"/>
      <c r="E154" s="1660"/>
      <c r="F154" s="1660"/>
      <c r="G154" s="1660"/>
      <c r="H154" s="1660"/>
      <c r="I154" s="1660"/>
      <c r="J154" s="1660"/>
      <c r="K154" s="1660"/>
      <c r="L154" s="1660"/>
      <c r="M154" s="1660"/>
      <c r="N154" s="1660"/>
      <c r="O154" s="1660"/>
      <c r="P154" s="1660"/>
      <c r="Q154" s="1660"/>
      <c r="R154" s="1660"/>
      <c r="S154" s="1660"/>
      <c r="T154" s="1660"/>
      <c r="U154" s="572"/>
      <c r="V154"/>
      <c r="W154"/>
      <c r="X154"/>
      <c r="Y154"/>
      <c r="Z154"/>
    </row>
    <row r="155" spans="1:26" s="133" customFormat="1" ht="15">
      <c r="A155" s="181" t="s">
        <v>17</v>
      </c>
      <c r="B155" s="1634" t="s">
        <v>631</v>
      </c>
      <c r="C155" s="201">
        <v>20499.923905324998</v>
      </c>
      <c r="D155" s="201">
        <v>22845.085640043999</v>
      </c>
      <c r="E155" s="201">
        <v>24828.821878939001</v>
      </c>
      <c r="F155" s="201">
        <v>26917.343351746</v>
      </c>
      <c r="G155" s="1660">
        <v>29206.558846206</v>
      </c>
      <c r="H155" s="1660">
        <v>29366.880495955</v>
      </c>
      <c r="I155" s="1660">
        <v>29553.304751922999</v>
      </c>
      <c r="J155" s="1660">
        <v>29909.264765222</v>
      </c>
      <c r="K155" s="1660">
        <v>29963.343034647001</v>
      </c>
      <c r="L155" s="1660">
        <v>30171.154544903002</v>
      </c>
      <c r="M155" s="1660">
        <v>30380.449452051998</v>
      </c>
      <c r="N155" s="1660">
        <v>30645.619800259999</v>
      </c>
      <c r="O155" s="1660">
        <v>30676.279693127999</v>
      </c>
      <c r="P155" s="1660">
        <v>30550.679216723001</v>
      </c>
      <c r="Q155" s="1660">
        <v>30675.435783381999</v>
      </c>
      <c r="R155" s="1660">
        <v>30709.481450610001</v>
      </c>
      <c r="S155" s="1660">
        <v>30585.420966303998</v>
      </c>
      <c r="T155" s="1660">
        <v>30638.497783391002</v>
      </c>
      <c r="U155" s="313"/>
      <c r="V155"/>
      <c r="W155"/>
      <c r="X155"/>
      <c r="Y155"/>
      <c r="Z155"/>
    </row>
    <row r="156" spans="1:26" s="133" customFormat="1" ht="15">
      <c r="A156" s="177"/>
      <c r="B156" s="1634" t="s">
        <v>781</v>
      </c>
      <c r="C156" s="201">
        <v>1464.2796460090001</v>
      </c>
      <c r="D156" s="201">
        <v>1749.4617543419999</v>
      </c>
      <c r="E156" s="201">
        <v>1668.666821222</v>
      </c>
      <c r="F156" s="201">
        <v>1497.132229673</v>
      </c>
      <c r="G156" s="201">
        <v>1606.382764486</v>
      </c>
      <c r="H156" s="201">
        <v>1742.2737662469999</v>
      </c>
      <c r="I156" s="201">
        <v>1749.009349663</v>
      </c>
      <c r="J156" s="201">
        <v>1770.492313703</v>
      </c>
      <c r="K156" s="201">
        <v>1833.653866396</v>
      </c>
      <c r="L156" s="201">
        <v>1901.594138534</v>
      </c>
      <c r="M156" s="201">
        <v>1871.631706896</v>
      </c>
      <c r="N156" s="201">
        <v>1911.6686928229999</v>
      </c>
      <c r="O156" s="201">
        <v>1923.7360458349999</v>
      </c>
      <c r="P156" s="201">
        <v>1898.706913946</v>
      </c>
      <c r="Q156" s="201">
        <v>1877.9454084179999</v>
      </c>
      <c r="R156" s="201">
        <v>1910.3834181740001</v>
      </c>
      <c r="S156" s="201">
        <v>1777.9017292359999</v>
      </c>
      <c r="T156" s="201">
        <v>1912.4537339579999</v>
      </c>
      <c r="U156" s="313"/>
      <c r="V156"/>
      <c r="W156"/>
      <c r="X156"/>
      <c r="Y156"/>
      <c r="Z156"/>
    </row>
    <row r="157" spans="1:26" s="133" customFormat="1" ht="12" customHeight="1">
      <c r="A157" s="181" t="s">
        <v>17</v>
      </c>
      <c r="B157" s="1634" t="s">
        <v>632</v>
      </c>
      <c r="C157" s="201">
        <v>409.50512118400002</v>
      </c>
      <c r="D157" s="201">
        <v>447.00054099200003</v>
      </c>
      <c r="E157" s="201">
        <v>500.61074365799999</v>
      </c>
      <c r="F157" s="201">
        <v>502.82420892599998</v>
      </c>
      <c r="G157" s="201">
        <v>564.29906087400002</v>
      </c>
      <c r="H157" s="201">
        <v>558.00944898499995</v>
      </c>
      <c r="I157" s="201">
        <v>561.23181835599996</v>
      </c>
      <c r="J157" s="201">
        <v>576.83079113400004</v>
      </c>
      <c r="K157" s="201">
        <v>588.61941620899995</v>
      </c>
      <c r="L157" s="201">
        <v>592.015855063</v>
      </c>
      <c r="M157" s="201">
        <v>599.22946209999998</v>
      </c>
      <c r="N157" s="201">
        <v>605.05766909900001</v>
      </c>
      <c r="O157" s="201">
        <v>606.58113688900005</v>
      </c>
      <c r="P157" s="201">
        <v>608.96598675099995</v>
      </c>
      <c r="Q157" s="201">
        <v>610.06853214099999</v>
      </c>
      <c r="R157" s="201">
        <v>610.41317594700001</v>
      </c>
      <c r="S157" s="201">
        <v>609.53151084299998</v>
      </c>
      <c r="T157" s="201">
        <v>615.32640237500004</v>
      </c>
      <c r="U157" s="313"/>
      <c r="V157"/>
      <c r="W157"/>
      <c r="X157"/>
      <c r="Y157"/>
      <c r="Z157"/>
    </row>
    <row r="158" spans="1:26" s="133" customFormat="1" ht="15">
      <c r="A158" s="177"/>
      <c r="B158" s="1634" t="s">
        <v>781</v>
      </c>
      <c r="C158" s="201">
        <v>76.425340904999999</v>
      </c>
      <c r="D158" s="201">
        <v>34.289307520000001</v>
      </c>
      <c r="E158" s="201">
        <v>35.632577716</v>
      </c>
      <c r="F158" s="201">
        <v>23.146532350000001</v>
      </c>
      <c r="G158" s="201">
        <v>27.283687702999998</v>
      </c>
      <c r="H158" s="201">
        <v>29.090484864</v>
      </c>
      <c r="I158" s="201">
        <v>29.947800546</v>
      </c>
      <c r="J158" s="201">
        <v>30.896371178999999</v>
      </c>
      <c r="K158" s="201">
        <v>33.069789487999998</v>
      </c>
      <c r="L158" s="201">
        <v>33.566353634999999</v>
      </c>
      <c r="M158" s="201">
        <v>32.912396948000001</v>
      </c>
      <c r="N158" s="201">
        <v>34.384175554999999</v>
      </c>
      <c r="O158" s="201">
        <v>34.834038094999997</v>
      </c>
      <c r="P158" s="201">
        <v>33.779798423999999</v>
      </c>
      <c r="Q158" s="201">
        <v>34.312878681999997</v>
      </c>
      <c r="R158" s="201">
        <v>34.683254853000001</v>
      </c>
      <c r="S158" s="201">
        <v>32.173403651999998</v>
      </c>
      <c r="T158" s="201">
        <v>38.637115535</v>
      </c>
      <c r="U158" s="313"/>
      <c r="V158"/>
      <c r="W158"/>
      <c r="X158"/>
      <c r="Y158"/>
      <c r="Z158"/>
    </row>
    <row r="159" spans="1:26" s="133" customFormat="1" ht="15" customHeight="1">
      <c r="A159" s="181" t="s">
        <v>17</v>
      </c>
      <c r="B159" s="1634" t="s">
        <v>633</v>
      </c>
      <c r="C159" s="201">
        <v>395.36244082600001</v>
      </c>
      <c r="D159" s="201">
        <v>452.38039664500002</v>
      </c>
      <c r="E159" s="201">
        <v>408.09967514800002</v>
      </c>
      <c r="F159" s="201">
        <v>411.68243833000002</v>
      </c>
      <c r="G159" s="201">
        <v>407.89478461300001</v>
      </c>
      <c r="H159" s="201">
        <v>409.352448928</v>
      </c>
      <c r="I159" s="201">
        <v>416.66218598099999</v>
      </c>
      <c r="J159" s="201">
        <v>419.36010471200001</v>
      </c>
      <c r="K159" s="201">
        <v>439.643381557</v>
      </c>
      <c r="L159" s="201">
        <v>435.01011144699999</v>
      </c>
      <c r="M159" s="201">
        <v>438.33070517200002</v>
      </c>
      <c r="N159" s="201">
        <v>438.66664342299998</v>
      </c>
      <c r="O159" s="201">
        <v>441.25309530200002</v>
      </c>
      <c r="P159" s="201">
        <v>451.54302967500001</v>
      </c>
      <c r="Q159" s="201">
        <v>464.981218297</v>
      </c>
      <c r="R159" s="201">
        <v>472.31577772499998</v>
      </c>
      <c r="S159" s="201">
        <v>473.80320524899997</v>
      </c>
      <c r="T159" s="201">
        <v>485.37373638399998</v>
      </c>
      <c r="U159" s="313"/>
      <c r="V159"/>
      <c r="W159"/>
      <c r="X159"/>
      <c r="Y159"/>
      <c r="Z159"/>
    </row>
    <row r="160" spans="1:26" s="133" customFormat="1" ht="15">
      <c r="A160" s="177"/>
      <c r="B160" s="1634" t="s">
        <v>781</v>
      </c>
      <c r="C160" s="201">
        <v>85.958941748000001</v>
      </c>
      <c r="D160" s="201">
        <v>105.57459065800001</v>
      </c>
      <c r="E160" s="201">
        <v>94.316064240000003</v>
      </c>
      <c r="F160" s="201">
        <v>82.854489285</v>
      </c>
      <c r="G160" s="201">
        <v>81.926017200999993</v>
      </c>
      <c r="H160" s="201">
        <v>87.481681111</v>
      </c>
      <c r="I160" s="201">
        <v>94.402968486000006</v>
      </c>
      <c r="J160" s="201">
        <v>95.243234244999996</v>
      </c>
      <c r="K160" s="201">
        <v>96.290283841999994</v>
      </c>
      <c r="L160" s="201">
        <v>99.265572835</v>
      </c>
      <c r="M160" s="201">
        <v>98.107213228999996</v>
      </c>
      <c r="N160" s="201">
        <v>93.566524834999996</v>
      </c>
      <c r="O160" s="201">
        <v>91.934101361000003</v>
      </c>
      <c r="P160" s="201">
        <v>90.289803634999998</v>
      </c>
      <c r="Q160" s="201">
        <v>81.147390224000006</v>
      </c>
      <c r="R160" s="201">
        <v>84.466883190999994</v>
      </c>
      <c r="S160" s="201">
        <v>80.733301036</v>
      </c>
      <c r="T160" s="201">
        <v>85.165513336000004</v>
      </c>
      <c r="U160" s="313"/>
      <c r="V160"/>
      <c r="W160"/>
      <c r="X160"/>
      <c r="Y160"/>
      <c r="Z160"/>
    </row>
    <row r="161" spans="1:29" s="133" customFormat="1" ht="12" customHeight="1">
      <c r="A161" s="181" t="s">
        <v>17</v>
      </c>
      <c r="B161" s="1634" t="s">
        <v>634</v>
      </c>
      <c r="C161" s="201">
        <v>513.50085200000001</v>
      </c>
      <c r="D161" s="201">
        <v>481.62661801299998</v>
      </c>
      <c r="E161" s="201">
        <v>592.24541535200001</v>
      </c>
      <c r="F161" s="201">
        <v>700.67685602500001</v>
      </c>
      <c r="G161" s="201">
        <v>1100.320551286</v>
      </c>
      <c r="H161" s="201">
        <v>1242.2808383480001</v>
      </c>
      <c r="I161" s="201">
        <v>1297.4666819700001</v>
      </c>
      <c r="J161" s="201">
        <v>1322.639930323</v>
      </c>
      <c r="K161" s="201">
        <v>1335.9630071890001</v>
      </c>
      <c r="L161" s="201">
        <v>1375.729612822</v>
      </c>
      <c r="M161" s="201">
        <v>1411.570986682</v>
      </c>
      <c r="N161" s="201">
        <v>1462.9724211099999</v>
      </c>
      <c r="O161" s="201">
        <v>1492.6491088570001</v>
      </c>
      <c r="P161" s="201">
        <v>1530.8750796300001</v>
      </c>
      <c r="Q161" s="201">
        <v>1547.4363363770001</v>
      </c>
      <c r="R161" s="201">
        <v>1548.250387114</v>
      </c>
      <c r="S161" s="201">
        <v>1564.8786248859999</v>
      </c>
      <c r="T161" s="201">
        <v>1547.0403947929999</v>
      </c>
      <c r="U161" s="313"/>
      <c r="V161"/>
      <c r="W161"/>
      <c r="X161"/>
      <c r="Y161"/>
      <c r="Z161"/>
    </row>
    <row r="162" spans="1:29" s="1" customFormat="1" ht="12">
      <c r="A162" s="177"/>
      <c r="B162" s="1634" t="s">
        <v>781</v>
      </c>
      <c r="C162" s="201">
        <v>3.3619253090000001</v>
      </c>
      <c r="D162" s="201">
        <v>3.348408359</v>
      </c>
      <c r="E162" s="201">
        <v>2.7242707749999999</v>
      </c>
      <c r="F162" s="201">
        <v>3.5701310949999998</v>
      </c>
      <c r="G162" s="201">
        <v>7.662341326</v>
      </c>
      <c r="H162" s="201">
        <v>9.3515506389999992</v>
      </c>
      <c r="I162" s="201">
        <v>11.784632233</v>
      </c>
      <c r="J162" s="201">
        <v>13.578293745</v>
      </c>
      <c r="K162" s="201">
        <v>18.700740797000002</v>
      </c>
      <c r="L162" s="201">
        <v>18.751634746000001</v>
      </c>
      <c r="M162" s="201">
        <v>19.797112916</v>
      </c>
      <c r="N162" s="201">
        <v>23.012970957</v>
      </c>
      <c r="O162" s="201">
        <v>26.683558978000001</v>
      </c>
      <c r="P162" s="201">
        <v>31.548323851999999</v>
      </c>
      <c r="Q162" s="201">
        <v>34.064552261000003</v>
      </c>
      <c r="R162" s="201">
        <v>36.344875393999999</v>
      </c>
      <c r="S162" s="201">
        <v>37.043872405999998</v>
      </c>
      <c r="T162" s="201">
        <v>52.864893096999999</v>
      </c>
      <c r="U162" s="313"/>
      <c r="V162" s="133"/>
    </row>
    <row r="163" spans="1:29" s="1" customFormat="1" ht="25.5" customHeight="1">
      <c r="A163" s="181" t="s">
        <v>17</v>
      </c>
      <c r="B163" s="1634" t="s">
        <v>635</v>
      </c>
      <c r="C163" s="201">
        <v>142625.22647156499</v>
      </c>
      <c r="D163" s="201">
        <v>196715.86842261101</v>
      </c>
      <c r="E163" s="201">
        <v>210003.83127587399</v>
      </c>
      <c r="F163" s="201">
        <v>224467.76783944899</v>
      </c>
      <c r="G163" s="201">
        <v>243433.39998782901</v>
      </c>
      <c r="H163" s="201">
        <v>243318.17695849901</v>
      </c>
      <c r="I163" s="201">
        <v>244814.78818157999</v>
      </c>
      <c r="J163" s="201">
        <v>247573.78723376599</v>
      </c>
      <c r="K163" s="201">
        <v>248543.527540929</v>
      </c>
      <c r="L163" s="201">
        <v>251050.22027387301</v>
      </c>
      <c r="M163" s="201">
        <v>253471.71163494399</v>
      </c>
      <c r="N163" s="201">
        <v>256366.80836153499</v>
      </c>
      <c r="O163" s="201">
        <v>260032.15259990899</v>
      </c>
      <c r="P163" s="201">
        <v>264275.61456074403</v>
      </c>
      <c r="Q163" s="201">
        <v>267235.28977680998</v>
      </c>
      <c r="R163" s="201">
        <v>269155.38516358897</v>
      </c>
      <c r="S163" s="201">
        <v>270672.44543970999</v>
      </c>
      <c r="T163" s="201">
        <v>270919.34657918301</v>
      </c>
      <c r="U163" s="313"/>
      <c r="V163" s="133"/>
    </row>
    <row r="164" spans="1:29" s="1" customFormat="1" ht="12">
      <c r="A164" s="177"/>
      <c r="B164" s="1634" t="s">
        <v>781</v>
      </c>
      <c r="C164" s="201">
        <v>715.98584917300002</v>
      </c>
      <c r="D164" s="201">
        <v>884.28457700900003</v>
      </c>
      <c r="E164" s="201">
        <v>1320.040913374</v>
      </c>
      <c r="F164" s="201">
        <v>1403.793842623</v>
      </c>
      <c r="G164" s="201">
        <v>1490.9703890139999</v>
      </c>
      <c r="H164" s="201">
        <v>1589.684691361</v>
      </c>
      <c r="I164" s="201">
        <v>1643.8686381140001</v>
      </c>
      <c r="J164" s="201">
        <v>1648.1612889170001</v>
      </c>
      <c r="K164" s="201">
        <v>1693.5010084759999</v>
      </c>
      <c r="L164" s="201">
        <v>1777.9660180450001</v>
      </c>
      <c r="M164" s="201">
        <v>1644.489407625</v>
      </c>
      <c r="N164" s="201">
        <v>1699.298279761</v>
      </c>
      <c r="O164" s="201">
        <v>1679.459616954</v>
      </c>
      <c r="P164" s="201">
        <v>1686.248459615</v>
      </c>
      <c r="Q164" s="201">
        <v>1695.178953589</v>
      </c>
      <c r="R164" s="201">
        <v>1731.360850928</v>
      </c>
      <c r="S164" s="201">
        <v>1669.5242317520001</v>
      </c>
      <c r="T164" s="201">
        <v>1834.3526241340001</v>
      </c>
      <c r="U164" s="313"/>
      <c r="V164" s="133"/>
    </row>
    <row r="165" spans="1:29" s="1" customFormat="1" ht="12">
      <c r="A165" s="1347" t="s">
        <v>636</v>
      </c>
      <c r="B165" s="1637"/>
      <c r="C165" s="201">
        <v>127768.798632469</v>
      </c>
      <c r="D165" s="201">
        <v>118982.330917417</v>
      </c>
      <c r="E165" s="201">
        <v>120110.222298225</v>
      </c>
      <c r="F165" s="201">
        <v>122923.518455628</v>
      </c>
      <c r="G165" s="201">
        <v>124214.93204245799</v>
      </c>
      <c r="H165" s="201">
        <v>123550.323880967</v>
      </c>
      <c r="I165" s="201">
        <v>123171.470702046</v>
      </c>
      <c r="J165" s="201">
        <v>123357.830694245</v>
      </c>
      <c r="K165" s="201">
        <v>123052.849177868</v>
      </c>
      <c r="L165" s="201">
        <v>123331.490781809</v>
      </c>
      <c r="M165" s="201">
        <v>123505.42457308</v>
      </c>
      <c r="N165" s="201">
        <v>123846.459295817</v>
      </c>
      <c r="O165" s="201">
        <v>124413.497247352</v>
      </c>
      <c r="P165" s="201">
        <v>126110.094708255</v>
      </c>
      <c r="Q165" s="201">
        <v>126488.505470084</v>
      </c>
      <c r="R165" s="201">
        <v>126410.984712683</v>
      </c>
      <c r="S165" s="201">
        <v>126469.37329631401</v>
      </c>
      <c r="T165" s="201">
        <v>126033.307909122</v>
      </c>
      <c r="U165" s="313"/>
      <c r="V165" s="133"/>
    </row>
    <row r="166" spans="1:29" s="1" customFormat="1" ht="12.75" thickBot="1">
      <c r="A166" s="182"/>
      <c r="B166" s="573" t="s">
        <v>781</v>
      </c>
      <c r="C166" s="603">
        <v>517.74833188599996</v>
      </c>
      <c r="D166" s="603">
        <v>488.50278997800001</v>
      </c>
      <c r="E166" s="603">
        <v>635.12475043200004</v>
      </c>
      <c r="F166" s="603">
        <v>630.44764434000001</v>
      </c>
      <c r="G166" s="603">
        <v>759.45732258600003</v>
      </c>
      <c r="H166" s="603">
        <v>798.11059372499994</v>
      </c>
      <c r="I166" s="603">
        <v>832.98853485799998</v>
      </c>
      <c r="J166" s="603">
        <v>809.99663398099995</v>
      </c>
      <c r="K166" s="603">
        <v>827.66462939999997</v>
      </c>
      <c r="L166" s="603">
        <v>847.94475358</v>
      </c>
      <c r="M166" s="603">
        <v>751.33475349599996</v>
      </c>
      <c r="N166" s="603">
        <v>750.790082998</v>
      </c>
      <c r="O166" s="603">
        <v>757.47575898100001</v>
      </c>
      <c r="P166" s="603">
        <v>748.817235547</v>
      </c>
      <c r="Q166" s="603">
        <v>746.64719334300003</v>
      </c>
      <c r="R166" s="603">
        <v>749.38948358200003</v>
      </c>
      <c r="S166" s="603">
        <v>747.94471530299995</v>
      </c>
      <c r="T166" s="603">
        <v>799.70745701999999</v>
      </c>
      <c r="U166" s="604"/>
      <c r="V166" s="133"/>
    </row>
    <row r="167" spans="1:29" s="48" customFormat="1" ht="28.5" hidden="1" customHeight="1" thickBot="1">
      <c r="A167" s="1366" t="s">
        <v>239</v>
      </c>
      <c r="B167" s="1655"/>
      <c r="C167" s="1657"/>
      <c r="D167" s="1657"/>
      <c r="E167" s="1657"/>
      <c r="F167" s="1657"/>
      <c r="G167" s="1657"/>
      <c r="H167" s="1657"/>
      <c r="I167" s="1657"/>
      <c r="J167" s="1657"/>
      <c r="K167" s="1657"/>
      <c r="L167" s="1657"/>
      <c r="M167" s="1657"/>
      <c r="N167" s="1657"/>
      <c r="O167" s="1657"/>
      <c r="P167" s="1657">
        <v>570602.42659488693</v>
      </c>
      <c r="Q167" s="1657"/>
      <c r="R167" s="1657"/>
      <c r="S167" s="1657"/>
      <c r="T167" s="1657"/>
      <c r="U167" s="857"/>
      <c r="V167" s="601"/>
      <c r="W167" s="207"/>
      <c r="X167" s="207"/>
      <c r="Y167" s="207"/>
      <c r="Z167" s="207"/>
    </row>
    <row r="168" spans="1:29" s="1" customFormat="1" ht="48.95" hidden="1" customHeight="1">
      <c r="A168" s="1368" t="s">
        <v>249</v>
      </c>
      <c r="B168" s="1658"/>
      <c r="C168" s="1659"/>
      <c r="D168" s="1659"/>
      <c r="E168" s="1659"/>
      <c r="F168" s="1659"/>
      <c r="G168" s="1659"/>
      <c r="H168" s="1659"/>
      <c r="I168" s="1659"/>
      <c r="J168" s="1659"/>
      <c r="K168" s="1659"/>
      <c r="L168" s="1659"/>
      <c r="M168" s="1659"/>
      <c r="N168" s="1659"/>
      <c r="O168" s="1659"/>
      <c r="P168" s="1659">
        <v>13478.825193571998</v>
      </c>
      <c r="Q168" s="1659"/>
      <c r="R168" s="1659"/>
      <c r="S168" s="1659"/>
      <c r="T168" s="1659"/>
      <c r="U168" s="858"/>
      <c r="V168" s="133"/>
    </row>
    <row r="169" spans="1:29" s="1" customFormat="1" ht="75" customHeight="1">
      <c r="A169" s="1268" t="s">
        <v>836</v>
      </c>
      <c r="B169" s="1269"/>
      <c r="C169" s="1269"/>
      <c r="D169" s="1269"/>
      <c r="E169" s="1269"/>
      <c r="F169" s="1269"/>
      <c r="G169" s="1269"/>
      <c r="H169" s="1269"/>
      <c r="I169" s="1269"/>
      <c r="J169" s="1269"/>
      <c r="K169" s="1269"/>
      <c r="L169" s="1269"/>
      <c r="M169" s="1269"/>
      <c r="N169" s="1269"/>
      <c r="O169" s="1269"/>
      <c r="P169" s="1269"/>
      <c r="Q169" s="1269"/>
      <c r="R169" s="1269"/>
      <c r="S169" s="1269"/>
      <c r="T169" s="1269"/>
      <c r="U169" s="1270"/>
      <c r="V169" s="133"/>
    </row>
    <row r="170" spans="1:29" s="1" customFormat="1" ht="22.35" customHeight="1">
      <c r="A170" s="1231" t="s">
        <v>419</v>
      </c>
      <c r="B170" s="1607"/>
      <c r="C170" s="1652" t="s">
        <v>277</v>
      </c>
      <c r="D170" s="1235" t="s">
        <v>842</v>
      </c>
      <c r="E170" s="1208">
        <v>2021</v>
      </c>
      <c r="F170" s="1208">
        <v>2022</v>
      </c>
      <c r="G170" s="1234">
        <v>2023</v>
      </c>
      <c r="H170" s="1234">
        <v>2024</v>
      </c>
      <c r="I170" s="1234"/>
      <c r="J170" s="1234"/>
      <c r="K170" s="1234"/>
      <c r="L170" s="1234"/>
      <c r="M170" s="1234"/>
      <c r="N170" s="1234"/>
      <c r="O170" s="1234"/>
      <c r="P170" s="1234"/>
      <c r="Q170" s="1234"/>
      <c r="R170" s="1234"/>
      <c r="S170" s="1234"/>
      <c r="T170" s="1134">
        <v>2025</v>
      </c>
      <c r="U170" s="852"/>
      <c r="V170" s="133"/>
    </row>
    <row r="171" spans="1:29" s="1" customFormat="1" ht="22.35" customHeight="1">
      <c r="A171" s="1231"/>
      <c r="B171" s="1607"/>
      <c r="C171" s="1653"/>
      <c r="D171" s="1242"/>
      <c r="E171" s="1430"/>
      <c r="F171" s="1208"/>
      <c r="G171" s="1234"/>
      <c r="H171" s="776" t="s">
        <v>0</v>
      </c>
      <c r="I171" s="776" t="s">
        <v>1</v>
      </c>
      <c r="J171" s="776" t="s">
        <v>2</v>
      </c>
      <c r="K171" s="776" t="s">
        <v>3</v>
      </c>
      <c r="L171" s="776" t="s">
        <v>4</v>
      </c>
      <c r="M171" s="885" t="s">
        <v>5</v>
      </c>
      <c r="N171" s="885" t="s">
        <v>6</v>
      </c>
      <c r="O171" s="885" t="s">
        <v>267</v>
      </c>
      <c r="P171" s="885" t="s">
        <v>7</v>
      </c>
      <c r="Q171" s="885" t="s">
        <v>13</v>
      </c>
      <c r="R171" s="885" t="s">
        <v>14</v>
      </c>
      <c r="S171" s="885" t="s">
        <v>15</v>
      </c>
      <c r="T171" s="885" t="s">
        <v>0</v>
      </c>
      <c r="U171" s="775"/>
      <c r="V171" s="133"/>
    </row>
    <row r="172" spans="1:29" s="1" customFormat="1" ht="25.15" customHeight="1">
      <c r="A172" s="1365" t="s">
        <v>783</v>
      </c>
      <c r="B172" s="1427"/>
      <c r="C172" s="570"/>
      <c r="D172" s="570"/>
      <c r="E172" s="570"/>
      <c r="F172" s="570"/>
      <c r="G172" s="570"/>
      <c r="H172" s="570"/>
      <c r="I172" s="570"/>
      <c r="J172" s="570"/>
      <c r="K172" s="570"/>
      <c r="L172" s="570"/>
      <c r="M172" s="570"/>
      <c r="N172" s="570"/>
      <c r="O172" s="570"/>
      <c r="P172" s="570"/>
      <c r="Q172" s="570"/>
      <c r="R172" s="570"/>
      <c r="S172" s="570"/>
      <c r="T172" s="570"/>
      <c r="U172" s="571"/>
      <c r="V172" s="133"/>
    </row>
    <row r="173" spans="1:29" s="1" customFormat="1" ht="12">
      <c r="A173" s="177" t="s">
        <v>18</v>
      </c>
      <c r="B173" s="1634" t="s">
        <v>613</v>
      </c>
      <c r="C173" s="201">
        <v>121433.32098482101</v>
      </c>
      <c r="D173" s="201">
        <v>119280.456366866</v>
      </c>
      <c r="E173" s="201">
        <v>120531.665214401</v>
      </c>
      <c r="F173" s="201">
        <v>128689.769409518</v>
      </c>
      <c r="G173" s="201">
        <v>123625.67114058499</v>
      </c>
      <c r="H173" s="201">
        <v>121664.524267662</v>
      </c>
      <c r="I173" s="201">
        <v>120729.398233133</v>
      </c>
      <c r="J173" s="201">
        <v>126215.458036307</v>
      </c>
      <c r="K173" s="201">
        <v>124165.69366489</v>
      </c>
      <c r="L173" s="201">
        <v>126166.608744542</v>
      </c>
      <c r="M173" s="201">
        <v>128244.76142240201</v>
      </c>
      <c r="N173" s="201">
        <v>130940.12249528299</v>
      </c>
      <c r="O173" s="201">
        <v>128664.96263825901</v>
      </c>
      <c r="P173" s="201">
        <v>128578.207950522</v>
      </c>
      <c r="Q173" s="201">
        <v>130900.465141005</v>
      </c>
      <c r="R173" s="201">
        <v>131135.637223764</v>
      </c>
      <c r="S173" s="201">
        <v>135822.104486975</v>
      </c>
      <c r="T173" s="201">
        <v>134324.187691725</v>
      </c>
      <c r="U173" s="313"/>
      <c r="V173" s="133"/>
      <c r="W173" s="133"/>
      <c r="X173" s="133">
        <f>R173+R175+R177+R179+R181+R183+R185+R187+R189+R191+R193+R195+R197+R199+R201+R203+R205+R207+R211+R213+R215+R217+R219+R221</f>
        <v>3315802.4547154913</v>
      </c>
      <c r="Y173" s="133">
        <f>T173+T175+T177+T179+T181+T183+T185+T187+T189+T191+T193+T195+T197+T199+T201+T203+T205+T207+T211+T213+T215+T217+T219+T221</f>
        <v>3351980.7116220174</v>
      </c>
      <c r="Z173" s="133"/>
      <c r="AA173" s="133"/>
      <c r="AB173" s="133"/>
      <c r="AC173" s="133"/>
    </row>
    <row r="174" spans="1:29" s="1" customFormat="1" ht="12.95" customHeight="1">
      <c r="A174" s="177"/>
      <c r="B174" s="1634" t="s">
        <v>781</v>
      </c>
      <c r="C174" s="201">
        <v>1233.8801063920002</v>
      </c>
      <c r="D174" s="201">
        <v>2171.777993232</v>
      </c>
      <c r="E174" s="201">
        <v>1876.143915268</v>
      </c>
      <c r="F174" s="201">
        <v>1420.648181153</v>
      </c>
      <c r="G174" s="201">
        <v>1655.4052096160001</v>
      </c>
      <c r="H174" s="201">
        <v>1714.375863749</v>
      </c>
      <c r="I174" s="201">
        <v>1677.3111947990001</v>
      </c>
      <c r="J174" s="201">
        <v>1687.751745286</v>
      </c>
      <c r="K174" s="201">
        <v>1727.026830106</v>
      </c>
      <c r="L174" s="201">
        <v>1727.995456207</v>
      </c>
      <c r="M174" s="201">
        <v>1701.6870388750001</v>
      </c>
      <c r="N174" s="201">
        <v>1669.6440869739999</v>
      </c>
      <c r="O174" s="201">
        <v>1690.82302052</v>
      </c>
      <c r="P174" s="201">
        <v>1671.903409449</v>
      </c>
      <c r="Q174" s="201">
        <v>1829.7495372880001</v>
      </c>
      <c r="R174" s="201">
        <v>1819.1549993420001</v>
      </c>
      <c r="S174" s="201">
        <v>1800.1434231840001</v>
      </c>
      <c r="T174" s="201">
        <v>1819.53326118</v>
      </c>
      <c r="U174" s="313"/>
      <c r="V174" s="133"/>
      <c r="W174" s="133"/>
      <c r="X174" s="133">
        <f>R174+R176+R178+R180+R182+R184+R186+R188+R190+R192+R194+R196+R198+R200+R202+R204+R206+R208+R212+R214+R216+R218+R220+R222</f>
        <v>72493.940473996001</v>
      </c>
      <c r="Y174" s="133">
        <f>T174+T176+T178+T180+T182+T184+T186+T188+T190+T192+T194+T196+T198+T200+T202+T204+T206+T208+T212+T214+T216+T218+T220+T222</f>
        <v>72262.298456076998</v>
      </c>
      <c r="Z174" s="133"/>
      <c r="AA174" s="133"/>
      <c r="AB174" s="133"/>
      <c r="AC174" s="133"/>
    </row>
    <row r="175" spans="1:29" s="1" customFormat="1" ht="12.95" customHeight="1">
      <c r="A175" s="177" t="s">
        <v>19</v>
      </c>
      <c r="B175" s="1634" t="s">
        <v>614</v>
      </c>
      <c r="C175" s="201">
        <v>5477.68282636</v>
      </c>
      <c r="D175" s="201">
        <v>6001.2407215450003</v>
      </c>
      <c r="E175" s="201">
        <v>5996.4573611489996</v>
      </c>
      <c r="F175" s="201">
        <v>5256.3324881110002</v>
      </c>
      <c r="G175" s="201">
        <v>5343.7435733900002</v>
      </c>
      <c r="H175" s="201">
        <v>5064.1022917119999</v>
      </c>
      <c r="I175" s="201">
        <v>4897.5127385140004</v>
      </c>
      <c r="J175" s="201">
        <v>5039.532470782</v>
      </c>
      <c r="K175" s="201">
        <v>5096.8979002799997</v>
      </c>
      <c r="L175" s="201">
        <v>5181.5108134849997</v>
      </c>
      <c r="M175" s="201">
        <v>5204.6665534570002</v>
      </c>
      <c r="N175" s="201">
        <v>5098.2439205179999</v>
      </c>
      <c r="O175" s="201">
        <v>4916.3399057119996</v>
      </c>
      <c r="P175" s="201">
        <v>4855.4967881789999</v>
      </c>
      <c r="Q175" s="201">
        <v>4843.7132909620004</v>
      </c>
      <c r="R175" s="201">
        <v>4903.1866980799996</v>
      </c>
      <c r="S175" s="201">
        <v>4977.1758648819996</v>
      </c>
      <c r="T175" s="201">
        <v>4890.4268412130004</v>
      </c>
      <c r="U175" s="313"/>
      <c r="V175" s="133"/>
    </row>
    <row r="176" spans="1:29" s="1" customFormat="1" ht="12.95" customHeight="1">
      <c r="A176" s="177"/>
      <c r="B176" s="1634" t="s">
        <v>781</v>
      </c>
      <c r="C176" s="201">
        <v>88.077197933000008</v>
      </c>
      <c r="D176" s="201">
        <v>306.362724388</v>
      </c>
      <c r="E176" s="201">
        <v>194.06635820899999</v>
      </c>
      <c r="F176" s="201">
        <v>388.51467068300002</v>
      </c>
      <c r="G176" s="201">
        <v>382.317077509</v>
      </c>
      <c r="H176" s="201">
        <v>388.36512079200003</v>
      </c>
      <c r="I176" s="201">
        <v>316.78185036000002</v>
      </c>
      <c r="J176" s="201">
        <v>314.257746059</v>
      </c>
      <c r="K176" s="201">
        <v>341.77498978699998</v>
      </c>
      <c r="L176" s="201">
        <v>337.737081348</v>
      </c>
      <c r="M176" s="201">
        <v>338.17589129599997</v>
      </c>
      <c r="N176" s="201">
        <v>344.60181255100002</v>
      </c>
      <c r="O176" s="201">
        <v>236.01781672600001</v>
      </c>
      <c r="P176" s="201">
        <v>239.660982483</v>
      </c>
      <c r="Q176" s="201">
        <v>231.052111758</v>
      </c>
      <c r="R176" s="201">
        <v>227.790205853</v>
      </c>
      <c r="S176" s="201">
        <v>228.46498230899999</v>
      </c>
      <c r="T176" s="201">
        <v>227.07216171900001</v>
      </c>
      <c r="U176" s="313"/>
      <c r="V176" s="133"/>
    </row>
    <row r="177" spans="1:26" s="1" customFormat="1" ht="12.95" customHeight="1">
      <c r="A177" s="177" t="s">
        <v>20</v>
      </c>
      <c r="B177" s="1634" t="s">
        <v>615</v>
      </c>
      <c r="C177" s="201">
        <v>61794.145078193003</v>
      </c>
      <c r="D177" s="201">
        <v>50554.363706693999</v>
      </c>
      <c r="E177" s="201">
        <v>57715.734690577003</v>
      </c>
      <c r="F177" s="201">
        <v>87142.060032349007</v>
      </c>
      <c r="G177" s="201">
        <v>105270.08130823501</v>
      </c>
      <c r="H177" s="201">
        <v>107608.948525555</v>
      </c>
      <c r="I177" s="201">
        <v>112353.378955222</v>
      </c>
      <c r="J177" s="201">
        <v>116736.439186727</v>
      </c>
      <c r="K177" s="201">
        <v>117227.363584801</v>
      </c>
      <c r="L177" s="201">
        <v>120140.60378694499</v>
      </c>
      <c r="M177" s="201">
        <v>122305.046527197</v>
      </c>
      <c r="N177" s="201">
        <v>118727.49726842</v>
      </c>
      <c r="O177" s="201">
        <v>117939.00416282901</v>
      </c>
      <c r="P177" s="201">
        <v>115205.981811176</v>
      </c>
      <c r="Q177" s="201">
        <v>119309.764856868</v>
      </c>
      <c r="R177" s="201">
        <v>125377.217815696</v>
      </c>
      <c r="S177" s="201">
        <v>130573.682555648</v>
      </c>
      <c r="T177" s="201">
        <v>133646.18170023101</v>
      </c>
      <c r="U177" s="313"/>
      <c r="V177" s="133"/>
    </row>
    <row r="178" spans="1:26" s="133" customFormat="1" ht="12.95" customHeight="1">
      <c r="A178" s="180"/>
      <c r="B178" s="1634" t="s">
        <v>781</v>
      </c>
      <c r="C178" s="201">
        <v>3003.4560329899996</v>
      </c>
      <c r="D178" s="201">
        <v>1706.503768281</v>
      </c>
      <c r="E178" s="201">
        <v>864.02855613899999</v>
      </c>
      <c r="F178" s="201">
        <v>708.10779289300001</v>
      </c>
      <c r="G178" s="201">
        <v>1562.905167892</v>
      </c>
      <c r="H178" s="201">
        <v>1673.167540724</v>
      </c>
      <c r="I178" s="201">
        <v>1671.940477809</v>
      </c>
      <c r="J178" s="201">
        <v>1672.3074264039999</v>
      </c>
      <c r="K178" s="201">
        <v>1615.6908188479999</v>
      </c>
      <c r="L178" s="201">
        <v>1649.0764961570001</v>
      </c>
      <c r="M178" s="201">
        <v>1544.7694030810001</v>
      </c>
      <c r="N178" s="201">
        <v>771.89767600100004</v>
      </c>
      <c r="O178" s="201">
        <v>932.61849626699995</v>
      </c>
      <c r="P178" s="201">
        <v>961.02798558799998</v>
      </c>
      <c r="Q178" s="201">
        <v>754.38630624899997</v>
      </c>
      <c r="R178" s="201">
        <v>781.52830421700003</v>
      </c>
      <c r="S178" s="201">
        <v>698.48431566800002</v>
      </c>
      <c r="T178" s="201">
        <v>655.18549058200006</v>
      </c>
      <c r="U178" s="313"/>
      <c r="V178"/>
      <c r="W178"/>
      <c r="X178"/>
      <c r="Y178"/>
      <c r="Z178"/>
    </row>
    <row r="179" spans="1:26" s="133" customFormat="1" ht="12.95" customHeight="1">
      <c r="A179" s="177" t="s">
        <v>22</v>
      </c>
      <c r="B179" s="1634" t="s">
        <v>616</v>
      </c>
      <c r="C179" s="201">
        <v>490364.96650779998</v>
      </c>
      <c r="D179" s="201">
        <v>495326.74726850801</v>
      </c>
      <c r="E179" s="201">
        <v>517323.36327195098</v>
      </c>
      <c r="F179" s="201">
        <v>584901.41397861904</v>
      </c>
      <c r="G179" s="201">
        <v>614180.39495828794</v>
      </c>
      <c r="H179" s="201">
        <v>601553.62785070995</v>
      </c>
      <c r="I179" s="201">
        <v>607907.38043571298</v>
      </c>
      <c r="J179" s="201">
        <v>622986.39269517304</v>
      </c>
      <c r="K179" s="201">
        <v>635076.93895110197</v>
      </c>
      <c r="L179" s="201">
        <v>632655.45638981601</v>
      </c>
      <c r="M179" s="201">
        <v>634813.97775994602</v>
      </c>
      <c r="N179" s="201">
        <v>644320.35862823995</v>
      </c>
      <c r="O179" s="201">
        <v>639544.24760730204</v>
      </c>
      <c r="P179" s="201">
        <v>639214.73808620998</v>
      </c>
      <c r="Q179" s="201">
        <v>657010.15610436804</v>
      </c>
      <c r="R179" s="201">
        <v>660754.30601504899</v>
      </c>
      <c r="S179" s="201">
        <v>671108.34851627902</v>
      </c>
      <c r="T179" s="201">
        <v>674067.160652266</v>
      </c>
      <c r="U179" s="313"/>
      <c r="V179"/>
      <c r="W179"/>
      <c r="X179"/>
      <c r="Y179"/>
      <c r="Z179"/>
    </row>
    <row r="180" spans="1:26" s="133" customFormat="1" ht="12.95" customHeight="1">
      <c r="A180" s="177"/>
      <c r="B180" s="1634" t="s">
        <v>781</v>
      </c>
      <c r="C180" s="201">
        <v>9105.054028736</v>
      </c>
      <c r="D180" s="201">
        <v>13783.750816218999</v>
      </c>
      <c r="E180" s="201">
        <v>22698.938182050999</v>
      </c>
      <c r="F180" s="201">
        <v>22329.573863452999</v>
      </c>
      <c r="G180" s="201">
        <v>20158.843516231002</v>
      </c>
      <c r="H180" s="201">
        <v>20244.972703309999</v>
      </c>
      <c r="I180" s="201">
        <v>20211.132380841002</v>
      </c>
      <c r="J180" s="201">
        <v>20363.702349371</v>
      </c>
      <c r="K180" s="201">
        <v>21009.195021750002</v>
      </c>
      <c r="L180" s="201">
        <v>21295.991871663002</v>
      </c>
      <c r="M180" s="201">
        <v>20991.718025751001</v>
      </c>
      <c r="N180" s="201">
        <v>21647.029952156001</v>
      </c>
      <c r="O180" s="201">
        <v>20725.282461488001</v>
      </c>
      <c r="P180" s="201">
        <v>20700.482858907999</v>
      </c>
      <c r="Q180" s="201">
        <v>20387.672147464</v>
      </c>
      <c r="R180" s="201">
        <v>20123.008294791998</v>
      </c>
      <c r="S180" s="201">
        <v>19735.352333219002</v>
      </c>
      <c r="T180" s="201">
        <v>20283.399267625999</v>
      </c>
      <c r="U180" s="313"/>
      <c r="V180"/>
      <c r="W180"/>
      <c r="X180"/>
      <c r="Y180"/>
      <c r="Z180"/>
    </row>
    <row r="181" spans="1:26" s="133" customFormat="1" ht="12.95" customHeight="1">
      <c r="A181" s="177" t="s">
        <v>23</v>
      </c>
      <c r="B181" s="1634" t="s">
        <v>617</v>
      </c>
      <c r="C181" s="201">
        <v>60234.305646772998</v>
      </c>
      <c r="D181" s="201">
        <v>57960.128001534002</v>
      </c>
      <c r="E181" s="201">
        <v>54148.161827885</v>
      </c>
      <c r="F181" s="201">
        <v>51601.568246725998</v>
      </c>
      <c r="G181" s="201">
        <v>68621.976508471998</v>
      </c>
      <c r="H181" s="201">
        <v>67334.865703931006</v>
      </c>
      <c r="I181" s="201">
        <v>67448.142143303005</v>
      </c>
      <c r="J181" s="201">
        <v>67933.875244632</v>
      </c>
      <c r="K181" s="201">
        <v>71268.507753329002</v>
      </c>
      <c r="L181" s="201">
        <v>73526.666112984007</v>
      </c>
      <c r="M181" s="201">
        <v>73881.927223994993</v>
      </c>
      <c r="N181" s="201">
        <v>73922.791683107003</v>
      </c>
      <c r="O181" s="201">
        <v>72108.462679685996</v>
      </c>
      <c r="P181" s="201">
        <v>71663.483651336996</v>
      </c>
      <c r="Q181" s="201">
        <v>75965.837871145006</v>
      </c>
      <c r="R181" s="201">
        <v>77017.209124842004</v>
      </c>
      <c r="S181" s="201">
        <v>89946.764890855993</v>
      </c>
      <c r="T181" s="201">
        <v>88872.575267424996</v>
      </c>
      <c r="U181" s="313"/>
      <c r="V181"/>
      <c r="W181"/>
      <c r="X181"/>
      <c r="Y181"/>
      <c r="Z181"/>
    </row>
    <row r="182" spans="1:26" s="133" customFormat="1" ht="12.95" customHeight="1">
      <c r="A182" s="177"/>
      <c r="B182" s="1634" t="s">
        <v>781</v>
      </c>
      <c r="C182" s="201">
        <v>1003.670470673</v>
      </c>
      <c r="D182" s="201">
        <v>785.259888875</v>
      </c>
      <c r="E182" s="201">
        <v>692.23708333599996</v>
      </c>
      <c r="F182" s="201">
        <v>485.65053333200001</v>
      </c>
      <c r="G182" s="201">
        <v>382.332322396</v>
      </c>
      <c r="H182" s="201">
        <v>207.730271862</v>
      </c>
      <c r="I182" s="201">
        <v>217.703274378</v>
      </c>
      <c r="J182" s="201">
        <v>211.378289244</v>
      </c>
      <c r="K182" s="201">
        <v>218.82415415099999</v>
      </c>
      <c r="L182" s="201">
        <v>315.53006526799999</v>
      </c>
      <c r="M182" s="201">
        <v>327.30668432599998</v>
      </c>
      <c r="N182" s="201">
        <v>438.16271044799998</v>
      </c>
      <c r="O182" s="201">
        <v>430.90702761799997</v>
      </c>
      <c r="P182" s="201">
        <v>423.92100533899998</v>
      </c>
      <c r="Q182" s="201">
        <v>429.26999331799999</v>
      </c>
      <c r="R182" s="201">
        <v>430.37663149100001</v>
      </c>
      <c r="S182" s="201">
        <v>430.43776119099999</v>
      </c>
      <c r="T182" s="201">
        <v>357.75779798600001</v>
      </c>
      <c r="U182" s="313"/>
      <c r="V182"/>
      <c r="W182"/>
      <c r="X182"/>
      <c r="Y182"/>
      <c r="Z182"/>
    </row>
    <row r="183" spans="1:26" s="133" customFormat="1" ht="12.95" customHeight="1">
      <c r="A183" s="177" t="s">
        <v>24</v>
      </c>
      <c r="B183" s="1634" t="s">
        <v>570</v>
      </c>
      <c r="C183" s="201">
        <v>139260.85355360701</v>
      </c>
      <c r="D183" s="201">
        <v>163696.042688741</v>
      </c>
      <c r="E183" s="201">
        <v>163799.98465036799</v>
      </c>
      <c r="F183" s="201">
        <v>169139.10496876799</v>
      </c>
      <c r="G183" s="201">
        <v>162285.09899301699</v>
      </c>
      <c r="H183" s="201">
        <v>154872.95167012201</v>
      </c>
      <c r="I183" s="201">
        <v>154612.80737580199</v>
      </c>
      <c r="J183" s="201">
        <v>155098.883665803</v>
      </c>
      <c r="K183" s="201">
        <v>155232.83857179701</v>
      </c>
      <c r="L183" s="201">
        <v>156837.395999281</v>
      </c>
      <c r="M183" s="201">
        <v>158084.96477604701</v>
      </c>
      <c r="N183" s="201">
        <v>158881.12237724601</v>
      </c>
      <c r="O183" s="201">
        <v>159565.37725840299</v>
      </c>
      <c r="P183" s="201">
        <v>164232.05654664201</v>
      </c>
      <c r="Q183" s="201">
        <v>162456.02951165001</v>
      </c>
      <c r="R183" s="201">
        <v>164442.35244334501</v>
      </c>
      <c r="S183" s="201">
        <v>162497.11950297101</v>
      </c>
      <c r="T183" s="201">
        <v>159261.37545241101</v>
      </c>
      <c r="U183" s="313"/>
      <c r="V183"/>
      <c r="W183"/>
      <c r="X183"/>
      <c r="Y183"/>
      <c r="Z183"/>
    </row>
    <row r="184" spans="1:26" s="133" customFormat="1" ht="12.95" customHeight="1">
      <c r="A184" s="180"/>
      <c r="B184" s="1634" t="s">
        <v>781</v>
      </c>
      <c r="C184" s="201">
        <v>3083.3563249939998</v>
      </c>
      <c r="D184" s="201">
        <v>3134.3440732280005</v>
      </c>
      <c r="E184" s="201">
        <v>2984.9168275450002</v>
      </c>
      <c r="F184" s="201">
        <v>2373.2585561370001</v>
      </c>
      <c r="G184" s="201">
        <v>4414.5315581799996</v>
      </c>
      <c r="H184" s="201">
        <v>4779.7954900479999</v>
      </c>
      <c r="I184" s="201">
        <v>4902.3301712740003</v>
      </c>
      <c r="J184" s="201">
        <v>4682.9883094010002</v>
      </c>
      <c r="K184" s="201">
        <v>5134.9052681960002</v>
      </c>
      <c r="L184" s="201">
        <v>5003.6006522540001</v>
      </c>
      <c r="M184" s="201">
        <v>4914.7615607240004</v>
      </c>
      <c r="N184" s="201">
        <v>5189.4013786429996</v>
      </c>
      <c r="O184" s="201">
        <v>5148.9689103860001</v>
      </c>
      <c r="P184" s="201">
        <v>4793.1748796319998</v>
      </c>
      <c r="Q184" s="201">
        <v>4925.151663738</v>
      </c>
      <c r="R184" s="201">
        <v>4420.3630078779997</v>
      </c>
      <c r="S184" s="201">
        <v>4287.3207439320004</v>
      </c>
      <c r="T184" s="201">
        <v>3364.946415158</v>
      </c>
      <c r="U184" s="313"/>
      <c r="V184"/>
      <c r="W184"/>
      <c r="X184"/>
      <c r="Y184"/>
      <c r="Z184"/>
    </row>
    <row r="185" spans="1:26" s="133" customFormat="1" ht="12.95" customHeight="1">
      <c r="A185" s="177" t="s">
        <v>25</v>
      </c>
      <c r="B185" s="1634" t="s">
        <v>618</v>
      </c>
      <c r="C185" s="69">
        <v>466210.88125884999</v>
      </c>
      <c r="D185" s="69">
        <v>431213.12592854601</v>
      </c>
      <c r="E185" s="69">
        <v>425856.66172089701</v>
      </c>
      <c r="F185" s="69">
        <v>453003.55141567701</v>
      </c>
      <c r="G185" s="69">
        <v>493074.23618433502</v>
      </c>
      <c r="H185" s="69">
        <v>482861.677055648</v>
      </c>
      <c r="I185" s="69">
        <v>497086.53416092403</v>
      </c>
      <c r="J185" s="69">
        <v>507230.587642406</v>
      </c>
      <c r="K185" s="69">
        <v>507557.50782127201</v>
      </c>
      <c r="L185" s="69">
        <v>505655.01767056598</v>
      </c>
      <c r="M185" s="69">
        <v>511571.04267413099</v>
      </c>
      <c r="N185" s="69">
        <v>504309.63002147601</v>
      </c>
      <c r="O185" s="69">
        <v>508200.88098200603</v>
      </c>
      <c r="P185" s="69">
        <v>523000.25952494401</v>
      </c>
      <c r="Q185" s="69">
        <v>523375.71420764597</v>
      </c>
      <c r="R185" s="69">
        <v>524318.40924682503</v>
      </c>
      <c r="S185" s="69">
        <v>516925.23696247401</v>
      </c>
      <c r="T185" s="69">
        <v>503305.76345842198</v>
      </c>
      <c r="U185" s="369"/>
      <c r="V185"/>
      <c r="W185"/>
      <c r="X185"/>
      <c r="Y185"/>
      <c r="Z185"/>
    </row>
    <row r="186" spans="1:26" s="133" customFormat="1" ht="12.95" customHeight="1">
      <c r="A186" s="177"/>
      <c r="B186" s="1634" t="s">
        <v>781</v>
      </c>
      <c r="C186" s="201">
        <v>18001.456011467002</v>
      </c>
      <c r="D186" s="201">
        <v>21104.729690630003</v>
      </c>
      <c r="E186" s="201">
        <v>17191.744374749</v>
      </c>
      <c r="F186" s="201">
        <v>15841.772668518999</v>
      </c>
      <c r="G186" s="201">
        <v>15688.609905541</v>
      </c>
      <c r="H186" s="201">
        <v>16509.753730486998</v>
      </c>
      <c r="I186" s="201">
        <v>16032.230529656001</v>
      </c>
      <c r="J186" s="201">
        <v>16006.587077029</v>
      </c>
      <c r="K186" s="201">
        <v>17219.360426324001</v>
      </c>
      <c r="L186" s="201">
        <v>17468.930136085</v>
      </c>
      <c r="M186" s="201">
        <v>17316.447810565998</v>
      </c>
      <c r="N186" s="201">
        <v>17411.824769068</v>
      </c>
      <c r="O186" s="201">
        <v>17222.757908856998</v>
      </c>
      <c r="P186" s="201">
        <v>17263.734285924998</v>
      </c>
      <c r="Q186" s="201">
        <v>16972.768710183002</v>
      </c>
      <c r="R186" s="201">
        <v>16641.696611181</v>
      </c>
      <c r="S186" s="201">
        <v>16464.644954002</v>
      </c>
      <c r="T186" s="201">
        <v>17431.301889232</v>
      </c>
      <c r="U186" s="313"/>
      <c r="V186"/>
      <c r="W186"/>
      <c r="X186"/>
      <c r="Y186"/>
      <c r="Z186"/>
    </row>
    <row r="187" spans="1:26" s="133" customFormat="1" ht="24">
      <c r="A187" s="177" t="s">
        <v>26</v>
      </c>
      <c r="B187" s="1634" t="s">
        <v>619</v>
      </c>
      <c r="C187" s="201">
        <v>60735.503315298003</v>
      </c>
      <c r="D187" s="201">
        <v>61347.885576556</v>
      </c>
      <c r="E187" s="201">
        <v>60859.329602450998</v>
      </c>
      <c r="F187" s="201">
        <v>60861.203653242999</v>
      </c>
      <c r="G187" s="201">
        <v>60740.242037017997</v>
      </c>
      <c r="H187" s="201">
        <v>60353.748834199003</v>
      </c>
      <c r="I187" s="201">
        <v>60380.132593818998</v>
      </c>
      <c r="J187" s="201">
        <v>60423.023483315003</v>
      </c>
      <c r="K187" s="201">
        <v>60329.589046303001</v>
      </c>
      <c r="L187" s="201">
        <v>61243.502021268003</v>
      </c>
      <c r="M187" s="201">
        <v>61328.305682343002</v>
      </c>
      <c r="N187" s="201">
        <v>61105.255343019002</v>
      </c>
      <c r="O187" s="201">
        <v>61584.453341022003</v>
      </c>
      <c r="P187" s="201">
        <v>61964.009025771004</v>
      </c>
      <c r="Q187" s="201">
        <v>63275.145605026999</v>
      </c>
      <c r="R187" s="201">
        <v>63282.861843687002</v>
      </c>
      <c r="S187" s="201">
        <v>63378.790957019002</v>
      </c>
      <c r="T187" s="201">
        <v>63411.535977681</v>
      </c>
      <c r="U187" s="313"/>
      <c r="V187"/>
      <c r="W187"/>
      <c r="X187"/>
      <c r="Y187"/>
      <c r="Z187"/>
    </row>
    <row r="188" spans="1:26" s="133" customFormat="1" ht="12" customHeight="1">
      <c r="A188" s="177"/>
      <c r="B188" s="1634" t="s">
        <v>781</v>
      </c>
      <c r="C188" s="201">
        <v>4330.0219729649998</v>
      </c>
      <c r="D188" s="201">
        <v>2954.0912779830001</v>
      </c>
      <c r="E188" s="201">
        <v>4280.6441434890003</v>
      </c>
      <c r="F188" s="201">
        <v>3969.069575812</v>
      </c>
      <c r="G188" s="201">
        <v>1719.9162525419999</v>
      </c>
      <c r="H188" s="201">
        <v>1972.295512119</v>
      </c>
      <c r="I188" s="201">
        <v>2013.7801849939999</v>
      </c>
      <c r="J188" s="201">
        <v>1987.2381597579999</v>
      </c>
      <c r="K188" s="201">
        <v>2307.3171338440002</v>
      </c>
      <c r="L188" s="201">
        <v>2496.640895987</v>
      </c>
      <c r="M188" s="201">
        <v>2337.5200727169999</v>
      </c>
      <c r="N188" s="201">
        <v>2034.6917118599999</v>
      </c>
      <c r="O188" s="201">
        <v>2354.014506644</v>
      </c>
      <c r="P188" s="201">
        <v>2324.6334935069999</v>
      </c>
      <c r="Q188" s="201">
        <v>2315.0329773889998</v>
      </c>
      <c r="R188" s="201">
        <v>2279.703891187</v>
      </c>
      <c r="S188" s="201">
        <v>1712.8354475829999</v>
      </c>
      <c r="T188" s="201">
        <v>1705.5341336280001</v>
      </c>
      <c r="U188" s="313"/>
      <c r="V188"/>
      <c r="W188"/>
      <c r="X188"/>
      <c r="Y188"/>
      <c r="Z188"/>
    </row>
    <row r="189" spans="1:26" s="133" customFormat="1" ht="26.25" customHeight="1">
      <c r="A189" s="177" t="s">
        <v>27</v>
      </c>
      <c r="B189" s="1634" t="s">
        <v>645</v>
      </c>
      <c r="C189" s="201">
        <v>111121.41564673001</v>
      </c>
      <c r="D189" s="201">
        <v>120464.169243838</v>
      </c>
      <c r="E189" s="201">
        <v>150553.73034454999</v>
      </c>
      <c r="F189" s="201">
        <v>151930.292450799</v>
      </c>
      <c r="G189" s="201">
        <v>186647.446706196</v>
      </c>
      <c r="H189" s="201">
        <v>189098.16355484101</v>
      </c>
      <c r="I189" s="201">
        <v>189464.939567419</v>
      </c>
      <c r="J189" s="201">
        <v>193402.97321179899</v>
      </c>
      <c r="K189" s="201">
        <v>201868.90644352001</v>
      </c>
      <c r="L189" s="201">
        <v>204486.845262585</v>
      </c>
      <c r="M189" s="201">
        <v>204841.78098045199</v>
      </c>
      <c r="N189" s="201">
        <v>206524.808019405</v>
      </c>
      <c r="O189" s="201">
        <v>200740.25042939599</v>
      </c>
      <c r="P189" s="201">
        <v>202585.173567619</v>
      </c>
      <c r="Q189" s="201">
        <v>203791.35351282099</v>
      </c>
      <c r="R189" s="201">
        <v>204856.08591343099</v>
      </c>
      <c r="S189" s="201">
        <v>214546.94717838001</v>
      </c>
      <c r="T189" s="201">
        <v>219274.93815058601</v>
      </c>
      <c r="U189" s="313"/>
      <c r="V189"/>
      <c r="W189"/>
      <c r="X189"/>
      <c r="Y189"/>
      <c r="Z189"/>
    </row>
    <row r="190" spans="1:26" s="133" customFormat="1" ht="12" customHeight="1">
      <c r="A190" s="177"/>
      <c r="B190" s="1634" t="s">
        <v>781</v>
      </c>
      <c r="C190" s="201">
        <v>3263.7027816150003</v>
      </c>
      <c r="D190" s="201">
        <v>2541.4363881360005</v>
      </c>
      <c r="E190" s="201">
        <v>2391.3166015649999</v>
      </c>
      <c r="F190" s="201">
        <v>1882.9506202780001</v>
      </c>
      <c r="G190" s="201">
        <v>2350.5549512799998</v>
      </c>
      <c r="H190" s="201">
        <v>2557.2025509959999</v>
      </c>
      <c r="I190" s="201">
        <v>2597.4297135820002</v>
      </c>
      <c r="J190" s="201">
        <v>2463.7481335160001</v>
      </c>
      <c r="K190" s="201">
        <v>2430.6421326670002</v>
      </c>
      <c r="L190" s="201">
        <v>2492.9440323949998</v>
      </c>
      <c r="M190" s="201">
        <v>2445.1191147569998</v>
      </c>
      <c r="N190" s="201">
        <v>2186.0745681600001</v>
      </c>
      <c r="O190" s="201">
        <v>2173.4300474219999</v>
      </c>
      <c r="P190" s="201">
        <v>2127.0372009869998</v>
      </c>
      <c r="Q190" s="201">
        <v>2123.3224668110001</v>
      </c>
      <c r="R190" s="201">
        <v>2023.1661566</v>
      </c>
      <c r="S190" s="201">
        <v>1915.0610166399999</v>
      </c>
      <c r="T190" s="201">
        <v>1714.51707672</v>
      </c>
      <c r="U190" s="313"/>
      <c r="V190"/>
      <c r="W190"/>
      <c r="X190"/>
      <c r="Y190"/>
      <c r="Z190"/>
    </row>
    <row r="191" spans="1:26" s="133" customFormat="1" ht="12" customHeight="1">
      <c r="A191" s="177" t="s">
        <v>28</v>
      </c>
      <c r="B191" s="1634" t="s">
        <v>621</v>
      </c>
      <c r="C191" s="201">
        <v>143306.88930104999</v>
      </c>
      <c r="D191" s="201">
        <v>138303.56099625299</v>
      </c>
      <c r="E191" s="201">
        <v>144435.986925921</v>
      </c>
      <c r="F191" s="201">
        <v>192610.137333197</v>
      </c>
      <c r="G191" s="201">
        <v>234941.424996869</v>
      </c>
      <c r="H191" s="201">
        <v>230038.74782731899</v>
      </c>
      <c r="I191" s="201">
        <v>239580.43636273799</v>
      </c>
      <c r="J191" s="201">
        <v>260655.15747336901</v>
      </c>
      <c r="K191" s="201">
        <v>258984.16180022401</v>
      </c>
      <c r="L191" s="201">
        <v>267806.80228712602</v>
      </c>
      <c r="M191" s="201">
        <v>268985.205878073</v>
      </c>
      <c r="N191" s="201">
        <v>264932.85658490402</v>
      </c>
      <c r="O191" s="201">
        <v>269367.11933659198</v>
      </c>
      <c r="P191" s="201">
        <v>268925.92861911602</v>
      </c>
      <c r="Q191" s="201">
        <v>264490.92270217498</v>
      </c>
      <c r="R191" s="201">
        <v>265866.821216763</v>
      </c>
      <c r="S191" s="201">
        <v>272064.35107863997</v>
      </c>
      <c r="T191" s="201">
        <v>263549.64754576603</v>
      </c>
      <c r="U191" s="313"/>
      <c r="V191"/>
      <c r="W191"/>
      <c r="X191"/>
      <c r="Y191"/>
      <c r="Z191"/>
    </row>
    <row r="192" spans="1:26" s="133" customFormat="1" ht="12" customHeight="1">
      <c r="A192" s="177"/>
      <c r="B192" s="1634" t="s">
        <v>781</v>
      </c>
      <c r="C192" s="201">
        <v>1060.9215629519999</v>
      </c>
      <c r="D192" s="201">
        <v>720.11687166000002</v>
      </c>
      <c r="E192" s="201">
        <v>2282.4290026799999</v>
      </c>
      <c r="F192" s="201">
        <v>1574.541083501</v>
      </c>
      <c r="G192" s="201">
        <v>1098.1407520810001</v>
      </c>
      <c r="H192" s="201">
        <v>1108.19194935</v>
      </c>
      <c r="I192" s="201">
        <v>1184.026425264</v>
      </c>
      <c r="J192" s="201">
        <v>1202.1951249900001</v>
      </c>
      <c r="K192" s="201">
        <v>1302.75587006</v>
      </c>
      <c r="L192" s="201">
        <v>1267.531852224</v>
      </c>
      <c r="M192" s="201">
        <v>1307.0011743749999</v>
      </c>
      <c r="N192" s="201">
        <v>1336.811760413</v>
      </c>
      <c r="O192" s="201">
        <v>1362.642340265</v>
      </c>
      <c r="P192" s="201">
        <v>1323.780856909</v>
      </c>
      <c r="Q192" s="201">
        <v>1265.8967509470001</v>
      </c>
      <c r="R192" s="201">
        <v>1265.2764635010001</v>
      </c>
      <c r="S192" s="201">
        <v>1249.5729433020001</v>
      </c>
      <c r="T192" s="201">
        <v>1017.515629616</v>
      </c>
      <c r="U192" s="313"/>
      <c r="V192"/>
      <c r="W192"/>
      <c r="X192"/>
      <c r="Y192"/>
      <c r="Z192"/>
    </row>
    <row r="193" spans="1:26" s="133" customFormat="1" ht="24.2" customHeight="1">
      <c r="A193" s="177" t="s">
        <v>119</v>
      </c>
      <c r="B193" s="1634" t="s">
        <v>622</v>
      </c>
      <c r="C193" s="201">
        <v>157840.651493196</v>
      </c>
      <c r="D193" s="201">
        <v>163379.531859198</v>
      </c>
      <c r="E193" s="201">
        <v>174669.97391147699</v>
      </c>
      <c r="F193" s="201">
        <v>226992.40286419599</v>
      </c>
      <c r="G193" s="201">
        <v>251663.96455337101</v>
      </c>
      <c r="H193" s="201">
        <v>250338.43623071699</v>
      </c>
      <c r="I193" s="201">
        <v>243366.339143191</v>
      </c>
      <c r="J193" s="201">
        <v>245345.50573832501</v>
      </c>
      <c r="K193" s="201">
        <v>244815.633888854</v>
      </c>
      <c r="L193" s="201">
        <v>245042.04180947001</v>
      </c>
      <c r="M193" s="201">
        <v>248294.82687651599</v>
      </c>
      <c r="N193" s="201">
        <v>255426.18117363501</v>
      </c>
      <c r="O193" s="201">
        <v>253559.11580444701</v>
      </c>
      <c r="P193" s="201">
        <v>251813.83503839199</v>
      </c>
      <c r="Q193" s="201">
        <v>254107.288195662</v>
      </c>
      <c r="R193" s="201">
        <v>255691.32375653301</v>
      </c>
      <c r="S193" s="201">
        <v>257948.58156635499</v>
      </c>
      <c r="T193" s="201">
        <v>258890.24025169801</v>
      </c>
      <c r="U193" s="313"/>
      <c r="V193"/>
      <c r="W193"/>
      <c r="X193"/>
      <c r="Y193"/>
      <c r="Z193"/>
    </row>
    <row r="194" spans="1:26" s="133" customFormat="1" ht="15">
      <c r="A194" s="177"/>
      <c r="B194" s="1634" t="s">
        <v>781</v>
      </c>
      <c r="C194" s="201">
        <v>3338.107280142</v>
      </c>
      <c r="D194" s="201">
        <v>4120.1461949209997</v>
      </c>
      <c r="E194" s="201">
        <v>3477.7866704150001</v>
      </c>
      <c r="F194" s="201">
        <v>3839.3024331669999</v>
      </c>
      <c r="G194" s="201">
        <v>4044.2525279000001</v>
      </c>
      <c r="H194" s="201">
        <v>6794.105292882</v>
      </c>
      <c r="I194" s="201">
        <v>6837.0057751659997</v>
      </c>
      <c r="J194" s="201">
        <v>4221.712411466</v>
      </c>
      <c r="K194" s="201">
        <v>4524.3597635220003</v>
      </c>
      <c r="L194" s="201">
        <v>4374.5221048800004</v>
      </c>
      <c r="M194" s="201">
        <v>4404.7221575100002</v>
      </c>
      <c r="N194" s="201">
        <v>4396.2176665480001</v>
      </c>
      <c r="O194" s="201">
        <v>4593.208440974</v>
      </c>
      <c r="P194" s="201">
        <v>4805.2776534280001</v>
      </c>
      <c r="Q194" s="201">
        <v>4794.4564876659997</v>
      </c>
      <c r="R194" s="201">
        <v>4574.9355323259997</v>
      </c>
      <c r="S194" s="201">
        <v>4527.4311603980004</v>
      </c>
      <c r="T194" s="201">
        <v>5251.7518810290003</v>
      </c>
      <c r="U194" s="313"/>
      <c r="V194"/>
      <c r="W194"/>
      <c r="X194"/>
      <c r="Y194"/>
      <c r="Z194"/>
    </row>
    <row r="195" spans="1:26" s="133" customFormat="1" ht="27.75" customHeight="1">
      <c r="A195" s="177" t="s">
        <v>81</v>
      </c>
      <c r="B195" s="1634" t="s">
        <v>623</v>
      </c>
      <c r="C195" s="201">
        <v>434.93363343800002</v>
      </c>
      <c r="D195" s="201">
        <v>27.277266211999997</v>
      </c>
      <c r="E195" s="201">
        <v>18.411266949000002</v>
      </c>
      <c r="F195" s="201">
        <v>73.188318772000002</v>
      </c>
      <c r="G195" s="201">
        <v>66.272585120000002</v>
      </c>
      <c r="H195" s="201">
        <v>67.457423871000003</v>
      </c>
      <c r="I195" s="201">
        <v>66.330743767000001</v>
      </c>
      <c r="J195" s="201">
        <v>70.098302290000007</v>
      </c>
      <c r="K195" s="201">
        <v>69.496503618999995</v>
      </c>
      <c r="L195" s="201">
        <v>68.401288359999995</v>
      </c>
      <c r="M195" s="201">
        <v>69.672008547000004</v>
      </c>
      <c r="N195" s="201">
        <v>72.058450617000005</v>
      </c>
      <c r="O195" s="201">
        <v>77.217982317999997</v>
      </c>
      <c r="P195" s="201">
        <v>81.108027098999997</v>
      </c>
      <c r="Q195" s="201">
        <v>83.362578503999998</v>
      </c>
      <c r="R195" s="201">
        <v>96.767176610999996</v>
      </c>
      <c r="S195" s="201">
        <v>72.253211149999998</v>
      </c>
      <c r="T195" s="201">
        <v>79.724370906000004</v>
      </c>
      <c r="U195" s="313"/>
      <c r="V195"/>
      <c r="W195"/>
      <c r="X195"/>
      <c r="Y195"/>
      <c r="Z195"/>
    </row>
    <row r="196" spans="1:26" s="133" customFormat="1" ht="15">
      <c r="A196" s="177"/>
      <c r="B196" s="1634" t="s">
        <v>781</v>
      </c>
      <c r="C196" s="201">
        <v>0.42575556599999997</v>
      </c>
      <c r="D196" s="201">
        <v>0.60052873900000003</v>
      </c>
      <c r="E196" s="201">
        <v>5.7390089999999998E-2</v>
      </c>
      <c r="F196" s="201">
        <v>3.079051E-2</v>
      </c>
      <c r="G196" s="201">
        <v>0.77438633300000004</v>
      </c>
      <c r="H196" s="201">
        <v>0.91679229600000001</v>
      </c>
      <c r="I196" s="201">
        <v>0.88371960199999999</v>
      </c>
      <c r="J196" s="201">
        <v>0.78127448799999999</v>
      </c>
      <c r="K196" s="201">
        <v>0.49574049199999998</v>
      </c>
      <c r="L196" s="201">
        <v>0.99514479300000003</v>
      </c>
      <c r="M196" s="201">
        <v>0.52054849700000005</v>
      </c>
      <c r="N196" s="201">
        <v>0.63344317299999997</v>
      </c>
      <c r="O196" s="201">
        <v>0.63347316399999998</v>
      </c>
      <c r="P196" s="201">
        <v>0.54180412700000002</v>
      </c>
      <c r="Q196" s="201">
        <v>0.41236236199999998</v>
      </c>
      <c r="R196" s="201">
        <v>0.32644284600000001</v>
      </c>
      <c r="S196" s="201">
        <v>0.13537177</v>
      </c>
      <c r="T196" s="201">
        <v>0.13080572600000001</v>
      </c>
      <c r="U196" s="313"/>
      <c r="V196"/>
      <c r="W196"/>
      <c r="X196"/>
      <c r="Y196"/>
      <c r="Z196"/>
    </row>
    <row r="197" spans="1:26" s="133" customFormat="1" ht="15">
      <c r="A197" s="177" t="s">
        <v>82</v>
      </c>
      <c r="B197" s="1634" t="s">
        <v>624</v>
      </c>
      <c r="C197" s="201">
        <v>8287.7274613110003</v>
      </c>
      <c r="D197" s="201">
        <v>9813.8712392950001</v>
      </c>
      <c r="E197" s="201">
        <v>10160.397530236</v>
      </c>
      <c r="F197" s="201">
        <v>11099.698511959001</v>
      </c>
      <c r="G197" s="201">
        <v>12362.702635423</v>
      </c>
      <c r="H197" s="201">
        <v>12467.189341413001</v>
      </c>
      <c r="I197" s="201">
        <v>12486.453210825</v>
      </c>
      <c r="J197" s="201">
        <v>12489.946752886</v>
      </c>
      <c r="K197" s="201">
        <v>12423.817581571</v>
      </c>
      <c r="L197" s="201">
        <v>12501.706259694</v>
      </c>
      <c r="M197" s="201">
        <v>12605.185167161</v>
      </c>
      <c r="N197" s="201">
        <v>12656.308533355999</v>
      </c>
      <c r="O197" s="201">
        <v>12740.358416147001</v>
      </c>
      <c r="P197" s="201">
        <v>12662.319527644</v>
      </c>
      <c r="Q197" s="201">
        <v>12677.221242426</v>
      </c>
      <c r="R197" s="201">
        <v>12533.89940034</v>
      </c>
      <c r="S197" s="201">
        <v>12633.817466934999</v>
      </c>
      <c r="T197" s="201">
        <v>12657.057806626</v>
      </c>
      <c r="U197" s="313"/>
      <c r="V197"/>
      <c r="W197"/>
      <c r="X197"/>
      <c r="Y197"/>
      <c r="Z197"/>
    </row>
    <row r="198" spans="1:26" s="133" customFormat="1" ht="15">
      <c r="A198" s="177"/>
      <c r="B198" s="1634" t="s">
        <v>781</v>
      </c>
      <c r="C198" s="201">
        <v>59.844398280999997</v>
      </c>
      <c r="D198" s="201">
        <v>159.258925869</v>
      </c>
      <c r="E198" s="201">
        <v>146.91724530299999</v>
      </c>
      <c r="F198" s="201">
        <v>195.405224164</v>
      </c>
      <c r="G198" s="201">
        <v>161.39839838699999</v>
      </c>
      <c r="H198" s="201">
        <v>165.17574047100001</v>
      </c>
      <c r="I198" s="201">
        <v>176.09754945</v>
      </c>
      <c r="J198" s="201">
        <v>159.221558708</v>
      </c>
      <c r="K198" s="201">
        <v>167.78474074900001</v>
      </c>
      <c r="L198" s="201">
        <v>168.458722327</v>
      </c>
      <c r="M198" s="201">
        <v>167.906138293</v>
      </c>
      <c r="N198" s="201">
        <v>164.775708044</v>
      </c>
      <c r="O198" s="201">
        <v>164.08464707300001</v>
      </c>
      <c r="P198" s="201">
        <v>164.48286478399999</v>
      </c>
      <c r="Q198" s="201">
        <v>166.03891388599999</v>
      </c>
      <c r="R198" s="201">
        <v>193.88843473099999</v>
      </c>
      <c r="S198" s="201">
        <v>191.990936855</v>
      </c>
      <c r="T198" s="201">
        <v>193.23770123700001</v>
      </c>
      <c r="U198" s="313"/>
      <c r="V198"/>
      <c r="W198"/>
      <c r="X198"/>
      <c r="Y198"/>
      <c r="Z198"/>
    </row>
    <row r="199" spans="1:26" s="133" customFormat="1" ht="12" customHeight="1">
      <c r="A199" s="177" t="s">
        <v>83</v>
      </c>
      <c r="B199" s="1634" t="s">
        <v>625</v>
      </c>
      <c r="C199" s="201">
        <v>12053.087915118998</v>
      </c>
      <c r="D199" s="201">
        <v>14367.111705943</v>
      </c>
      <c r="E199" s="201">
        <v>16564.617262847001</v>
      </c>
      <c r="F199" s="201">
        <v>19081.736592468998</v>
      </c>
      <c r="G199" s="201">
        <v>21044.610282359001</v>
      </c>
      <c r="H199" s="201">
        <v>20423.718315536</v>
      </c>
      <c r="I199" s="201">
        <v>20631.493217093001</v>
      </c>
      <c r="J199" s="201">
        <v>20852.771171187</v>
      </c>
      <c r="K199" s="201">
        <v>21299.762766348002</v>
      </c>
      <c r="L199" s="201">
        <v>21548.600141383999</v>
      </c>
      <c r="M199" s="201">
        <v>21604.795159566002</v>
      </c>
      <c r="N199" s="201">
        <v>21799.001998086002</v>
      </c>
      <c r="O199" s="201">
        <v>22159.067950676999</v>
      </c>
      <c r="P199" s="201">
        <v>22732.389675186001</v>
      </c>
      <c r="Q199" s="201">
        <v>23027.084605426</v>
      </c>
      <c r="R199" s="201">
        <v>24337.440445487999</v>
      </c>
      <c r="S199" s="201">
        <v>27147.958911987</v>
      </c>
      <c r="T199" s="201">
        <v>26904.326460512999</v>
      </c>
      <c r="U199" s="313"/>
      <c r="V199"/>
      <c r="W199"/>
      <c r="X199"/>
      <c r="Y199"/>
      <c r="Z199"/>
    </row>
    <row r="200" spans="1:26" s="133" customFormat="1" ht="15">
      <c r="A200" s="177"/>
      <c r="B200" s="1634" t="s">
        <v>781</v>
      </c>
      <c r="C200" s="201">
        <v>132.84155145299999</v>
      </c>
      <c r="D200" s="201">
        <v>140.96942084</v>
      </c>
      <c r="E200" s="201">
        <v>85.428636724</v>
      </c>
      <c r="F200" s="201">
        <v>142.12547203</v>
      </c>
      <c r="G200" s="201">
        <v>301.80187567199999</v>
      </c>
      <c r="H200" s="201">
        <v>155.62522787500001</v>
      </c>
      <c r="I200" s="201">
        <v>166.436247544</v>
      </c>
      <c r="J200" s="201">
        <v>169.63193091599999</v>
      </c>
      <c r="K200" s="201">
        <v>163.00961872799999</v>
      </c>
      <c r="L200" s="201">
        <v>166.33826616299999</v>
      </c>
      <c r="M200" s="201">
        <v>166.50410498900001</v>
      </c>
      <c r="N200" s="201">
        <v>192.87384929500001</v>
      </c>
      <c r="O200" s="201">
        <v>192.48334360300001</v>
      </c>
      <c r="P200" s="201">
        <v>193.477502458</v>
      </c>
      <c r="Q200" s="201">
        <v>204.86235673799999</v>
      </c>
      <c r="R200" s="201">
        <v>199.68666798500001</v>
      </c>
      <c r="S200" s="201">
        <v>202.60248462000001</v>
      </c>
      <c r="T200" s="201">
        <v>237.48789500500001</v>
      </c>
      <c r="U200" s="313"/>
      <c r="V200"/>
      <c r="W200"/>
      <c r="X200"/>
      <c r="Y200"/>
      <c r="Z200"/>
    </row>
    <row r="201" spans="1:26" s="133" customFormat="1" ht="24.2" customHeight="1">
      <c r="A201" s="177" t="s">
        <v>84</v>
      </c>
      <c r="B201" s="1634" t="s">
        <v>626</v>
      </c>
      <c r="C201" s="201">
        <v>35402.159528942</v>
      </c>
      <c r="D201" s="201">
        <v>31129.088016881</v>
      </c>
      <c r="E201" s="201">
        <v>27998.275041453999</v>
      </c>
      <c r="F201" s="201">
        <v>26531.817341097001</v>
      </c>
      <c r="G201" s="201">
        <v>27448.487848747001</v>
      </c>
      <c r="H201" s="201">
        <v>27525.421324390001</v>
      </c>
      <c r="I201" s="201">
        <v>26595.754625510999</v>
      </c>
      <c r="J201" s="201">
        <v>26884.518182485001</v>
      </c>
      <c r="K201" s="201">
        <v>23766.488826132001</v>
      </c>
      <c r="L201" s="201">
        <v>23837.483929050999</v>
      </c>
      <c r="M201" s="201">
        <v>24312.190699142</v>
      </c>
      <c r="N201" s="201">
        <v>24514.834825383001</v>
      </c>
      <c r="O201" s="201">
        <v>25192.377363504998</v>
      </c>
      <c r="P201" s="201">
        <v>25512.145760957999</v>
      </c>
      <c r="Q201" s="201">
        <v>25655.593632693999</v>
      </c>
      <c r="R201" s="201">
        <v>26017.330291388</v>
      </c>
      <c r="S201" s="201">
        <v>26906.973524468001</v>
      </c>
      <c r="T201" s="201">
        <v>26740.067588139002</v>
      </c>
      <c r="U201" s="313"/>
      <c r="V201"/>
      <c r="W201"/>
      <c r="X201"/>
      <c r="Y201"/>
      <c r="Z201"/>
    </row>
    <row r="202" spans="1:26" s="133" customFormat="1" ht="15">
      <c r="A202" s="177"/>
      <c r="B202" s="1634" t="s">
        <v>781</v>
      </c>
      <c r="C202" s="201">
        <v>655.02057819699996</v>
      </c>
      <c r="D202" s="201">
        <v>1011.547768819</v>
      </c>
      <c r="E202" s="201">
        <v>500.75463868899999</v>
      </c>
      <c r="F202" s="201">
        <v>594.68384698800003</v>
      </c>
      <c r="G202" s="201">
        <v>762.87883576700006</v>
      </c>
      <c r="H202" s="201">
        <v>786.68744878500002</v>
      </c>
      <c r="I202" s="201">
        <v>804.78577907099998</v>
      </c>
      <c r="J202" s="201">
        <v>836.40942846200005</v>
      </c>
      <c r="K202" s="201">
        <v>549.76479743799996</v>
      </c>
      <c r="L202" s="201">
        <v>580.64005422900004</v>
      </c>
      <c r="M202" s="201">
        <v>523.43095216999996</v>
      </c>
      <c r="N202" s="201">
        <v>478.37812084000001</v>
      </c>
      <c r="O202" s="201">
        <v>483.51696817800001</v>
      </c>
      <c r="P202" s="201">
        <v>488.02984518599999</v>
      </c>
      <c r="Q202" s="201">
        <v>497.46703618599997</v>
      </c>
      <c r="R202" s="201">
        <v>502.043672555</v>
      </c>
      <c r="S202" s="201">
        <v>464.599924176</v>
      </c>
      <c r="T202" s="201">
        <v>492.506860765</v>
      </c>
      <c r="U202" s="313"/>
      <c r="V202"/>
      <c r="W202"/>
      <c r="X202"/>
      <c r="Y202"/>
      <c r="Z202"/>
    </row>
    <row r="203" spans="1:26" s="133" customFormat="1" ht="27.75" customHeight="1">
      <c r="A203" s="177" t="s">
        <v>85</v>
      </c>
      <c r="B203" s="1634" t="s">
        <v>627</v>
      </c>
      <c r="C203" s="201">
        <v>656.42589285199995</v>
      </c>
      <c r="D203" s="201">
        <v>1306.5624034589998</v>
      </c>
      <c r="E203" s="201">
        <v>2441.4881238889998</v>
      </c>
      <c r="F203" s="201">
        <v>2676.374179856</v>
      </c>
      <c r="G203" s="201">
        <v>2689.77130893</v>
      </c>
      <c r="H203" s="201">
        <v>2682.1700186359999</v>
      </c>
      <c r="I203" s="201">
        <v>2673.0074364679999</v>
      </c>
      <c r="J203" s="201">
        <v>2661.6367426269999</v>
      </c>
      <c r="K203" s="201">
        <v>2633.409487115</v>
      </c>
      <c r="L203" s="201">
        <v>2614.411942276</v>
      </c>
      <c r="M203" s="201">
        <v>2611.2641036770001</v>
      </c>
      <c r="N203" s="201">
        <v>2608.8596547440002</v>
      </c>
      <c r="O203" s="201">
        <v>2605.5974348049999</v>
      </c>
      <c r="P203" s="201">
        <v>2610.1440571210001</v>
      </c>
      <c r="Q203" s="201">
        <v>2569.4822304889999</v>
      </c>
      <c r="R203" s="201">
        <v>2572.3994770089998</v>
      </c>
      <c r="S203" s="201">
        <v>2567.9633323439998</v>
      </c>
      <c r="T203" s="201">
        <v>2549.1390365090001</v>
      </c>
      <c r="U203" s="313"/>
      <c r="V203"/>
      <c r="W203"/>
      <c r="X203"/>
      <c r="Y203"/>
      <c r="Z203"/>
    </row>
    <row r="204" spans="1:26" s="133" customFormat="1" ht="15">
      <c r="A204" s="177"/>
      <c r="B204" s="1634" t="s">
        <v>781</v>
      </c>
      <c r="C204" s="201">
        <v>14.583375472</v>
      </c>
      <c r="D204" s="201">
        <v>21.308266320000001</v>
      </c>
      <c r="E204" s="201">
        <v>34.994827823999998</v>
      </c>
      <c r="F204" s="201">
        <v>38.957622637</v>
      </c>
      <c r="G204" s="201">
        <v>35.564405624000003</v>
      </c>
      <c r="H204" s="201">
        <v>49.613141366000001</v>
      </c>
      <c r="I204" s="201">
        <v>49.636312064999998</v>
      </c>
      <c r="J204" s="201">
        <v>54.127180932000002</v>
      </c>
      <c r="K204" s="201">
        <v>55.697598171999999</v>
      </c>
      <c r="L204" s="201">
        <v>54.377801716</v>
      </c>
      <c r="M204" s="201">
        <v>55.243332318999997</v>
      </c>
      <c r="N204" s="201">
        <v>58.942175001000003</v>
      </c>
      <c r="O204" s="201">
        <v>58.734992335999998</v>
      </c>
      <c r="P204" s="201">
        <v>63.440974838999999</v>
      </c>
      <c r="Q204" s="201">
        <v>48.568808226999998</v>
      </c>
      <c r="R204" s="201">
        <v>48.26199664</v>
      </c>
      <c r="S204" s="201">
        <v>45.742202239999997</v>
      </c>
      <c r="T204" s="201">
        <v>44.320760759000002</v>
      </c>
      <c r="U204" s="313"/>
      <c r="V204"/>
      <c r="W204"/>
      <c r="X204"/>
      <c r="Y204"/>
      <c r="Z204"/>
    </row>
    <row r="205" spans="1:26" s="133" customFormat="1" ht="24">
      <c r="A205" s="177" t="s">
        <v>86</v>
      </c>
      <c r="B205" s="1634" t="s">
        <v>628</v>
      </c>
      <c r="C205" s="201">
        <v>3.40424982</v>
      </c>
      <c r="D205" s="201">
        <v>3.2889608909999999</v>
      </c>
      <c r="E205" s="201">
        <v>2.9379657680000002</v>
      </c>
      <c r="F205" s="201">
        <v>4.5050192720000002</v>
      </c>
      <c r="G205" s="201">
        <v>2.8358526230000001</v>
      </c>
      <c r="H205" s="201">
        <v>2.811065981</v>
      </c>
      <c r="I205" s="201">
        <v>2.5878733710000001</v>
      </c>
      <c r="J205" s="201">
        <v>2.557840407</v>
      </c>
      <c r="K205" s="201">
        <v>2.586503199</v>
      </c>
      <c r="L205" s="201">
        <v>1.9003537290000001</v>
      </c>
      <c r="M205" s="201">
        <v>1.9419588699999999</v>
      </c>
      <c r="N205" s="201">
        <v>1.9028709699999999</v>
      </c>
      <c r="O205" s="201">
        <v>1.757781582</v>
      </c>
      <c r="P205" s="201">
        <v>1.718367483</v>
      </c>
      <c r="Q205" s="201">
        <v>1.750324472</v>
      </c>
      <c r="R205" s="201">
        <v>1.780377554</v>
      </c>
      <c r="S205" s="201">
        <v>1.739838156</v>
      </c>
      <c r="T205" s="201">
        <v>1.705609462</v>
      </c>
      <c r="U205" s="313"/>
      <c r="V205"/>
      <c r="W205"/>
      <c r="X205"/>
      <c r="Y205"/>
      <c r="Z205"/>
    </row>
    <row r="206" spans="1:26" s="133" customFormat="1" ht="15">
      <c r="A206" s="177"/>
      <c r="B206" s="1634" t="s">
        <v>781</v>
      </c>
      <c r="C206" s="201">
        <v>6.9558481000000005E-2</v>
      </c>
      <c r="D206" s="201">
        <v>1.5744985999999999E-2</v>
      </c>
      <c r="E206" s="201">
        <v>0</v>
      </c>
      <c r="F206" s="201">
        <v>0</v>
      </c>
      <c r="G206" s="201">
        <v>0</v>
      </c>
      <c r="H206" s="201">
        <v>0</v>
      </c>
      <c r="I206" s="201">
        <v>0</v>
      </c>
      <c r="J206" s="201">
        <v>0</v>
      </c>
      <c r="K206" s="201">
        <v>0</v>
      </c>
      <c r="L206" s="201">
        <v>0</v>
      </c>
      <c r="M206" s="201">
        <v>0</v>
      </c>
      <c r="N206" s="201">
        <v>0.105851084</v>
      </c>
      <c r="O206" s="201">
        <v>0</v>
      </c>
      <c r="P206" s="201">
        <v>0</v>
      </c>
      <c r="Q206" s="201">
        <v>0</v>
      </c>
      <c r="R206" s="201">
        <v>0</v>
      </c>
      <c r="S206" s="201">
        <v>0</v>
      </c>
      <c r="T206" s="201">
        <v>0</v>
      </c>
      <c r="U206" s="313"/>
      <c r="V206"/>
      <c r="W206"/>
      <c r="X206"/>
      <c r="Y206"/>
      <c r="Z206"/>
    </row>
    <row r="207" spans="1:26" s="133" customFormat="1" ht="26.25" customHeight="1">
      <c r="A207" s="177" t="s">
        <v>87</v>
      </c>
      <c r="B207" s="1431" t="s">
        <v>629</v>
      </c>
      <c r="C207" s="201">
        <v>1557.385592418</v>
      </c>
      <c r="D207" s="201">
        <v>1533.7349213030002</v>
      </c>
      <c r="E207" s="201">
        <v>462.01903726199998</v>
      </c>
      <c r="F207" s="201">
        <v>0</v>
      </c>
      <c r="G207" s="201">
        <v>0</v>
      </c>
      <c r="H207" s="201">
        <v>0</v>
      </c>
      <c r="I207" s="201">
        <v>0</v>
      </c>
      <c r="J207" s="201">
        <v>0</v>
      </c>
      <c r="K207" s="201">
        <v>0</v>
      </c>
      <c r="L207" s="201">
        <v>0</v>
      </c>
      <c r="M207" s="201">
        <v>0</v>
      </c>
      <c r="N207" s="201">
        <v>0</v>
      </c>
      <c r="O207" s="201">
        <v>0</v>
      </c>
      <c r="P207" s="201">
        <v>0</v>
      </c>
      <c r="Q207" s="201">
        <v>0</v>
      </c>
      <c r="R207" s="201">
        <v>0</v>
      </c>
      <c r="S207" s="201">
        <v>0</v>
      </c>
      <c r="T207" s="201">
        <v>0</v>
      </c>
      <c r="U207" s="313"/>
      <c r="V207"/>
      <c r="W207"/>
      <c r="X207"/>
      <c r="Y207"/>
      <c r="Z207"/>
    </row>
    <row r="208" spans="1:26" s="1056" customFormat="1" ht="15">
      <c r="A208" s="1053"/>
      <c r="B208" s="1070" t="s">
        <v>781</v>
      </c>
      <c r="C208" s="1071">
        <v>259.42926728399999</v>
      </c>
      <c r="D208" s="1071">
        <v>115.10053561699999</v>
      </c>
      <c r="E208" s="1071">
        <v>89.347596291000002</v>
      </c>
      <c r="F208" s="1071">
        <v>0</v>
      </c>
      <c r="G208" s="1071">
        <v>0</v>
      </c>
      <c r="H208" s="1071">
        <v>0</v>
      </c>
      <c r="I208" s="1071">
        <v>0</v>
      </c>
      <c r="J208" s="1071">
        <v>0</v>
      </c>
      <c r="K208" s="1071">
        <v>0</v>
      </c>
      <c r="L208" s="1071">
        <v>0</v>
      </c>
      <c r="M208" s="1071">
        <v>0</v>
      </c>
      <c r="N208" s="1071">
        <v>0</v>
      </c>
      <c r="O208" s="1071">
        <v>0</v>
      </c>
      <c r="P208" s="1071">
        <v>0</v>
      </c>
      <c r="Q208" s="1071">
        <v>0</v>
      </c>
      <c r="R208" s="1071">
        <v>0</v>
      </c>
      <c r="S208" s="1071">
        <v>0</v>
      </c>
      <c r="T208" s="1071">
        <v>0</v>
      </c>
      <c r="U208" s="1055"/>
      <c r="V208" s="1054"/>
      <c r="W208" s="1054"/>
      <c r="X208" s="1054"/>
      <c r="Y208" s="1054"/>
      <c r="Z208" s="1054"/>
    </row>
    <row r="209" spans="1:26" s="133" customFormat="1" ht="25.15" customHeight="1">
      <c r="A209" s="1349" t="s">
        <v>803</v>
      </c>
      <c r="B209" s="1635"/>
      <c r="C209" s="1613"/>
      <c r="D209" s="1613"/>
      <c r="E209" s="1613"/>
      <c r="F209" s="1613"/>
      <c r="G209" s="1613"/>
      <c r="H209" s="1613"/>
      <c r="I209" s="1613"/>
      <c r="J209" s="1613"/>
      <c r="K209" s="1613"/>
      <c r="L209" s="1613"/>
      <c r="M209" s="1613"/>
      <c r="N209" s="1613"/>
      <c r="O209" s="1613"/>
      <c r="P209" s="1613"/>
      <c r="Q209" s="1613"/>
      <c r="R209" s="1613"/>
      <c r="S209" s="1613"/>
      <c r="T209" s="1613"/>
      <c r="U209" s="602"/>
      <c r="V209"/>
      <c r="W209"/>
      <c r="X209"/>
      <c r="Y209"/>
      <c r="Z209"/>
    </row>
    <row r="210" spans="1:26" s="1" customFormat="1" ht="15">
      <c r="A210" s="1343" t="s">
        <v>630</v>
      </c>
      <c r="B210" s="1636"/>
      <c r="C210" s="1654"/>
      <c r="D210" s="1654"/>
      <c r="E210" s="1613"/>
      <c r="F210" s="1613"/>
      <c r="G210" s="1613"/>
      <c r="H210" s="1613"/>
      <c r="I210" s="1613"/>
      <c r="J210" s="1613"/>
      <c r="K210" s="1613"/>
      <c r="L210" s="1613"/>
      <c r="M210" s="1613"/>
      <c r="N210" s="1613"/>
      <c r="O210" s="1613"/>
      <c r="P210" s="1613"/>
      <c r="Q210" s="1613"/>
      <c r="R210" s="1613"/>
      <c r="S210" s="1613"/>
      <c r="T210" s="1613"/>
      <c r="U210" s="572"/>
      <c r="V210" s="133"/>
    </row>
    <row r="211" spans="1:26" s="1" customFormat="1" ht="12">
      <c r="A211" s="181" t="s">
        <v>17</v>
      </c>
      <c r="B211" s="1634" t="s">
        <v>631</v>
      </c>
      <c r="C211" s="201">
        <v>155381.200773166</v>
      </c>
      <c r="D211" s="201">
        <v>174251.20818918399</v>
      </c>
      <c r="E211" s="201">
        <v>196151.680855821</v>
      </c>
      <c r="F211" s="201">
        <v>224199.50356771101</v>
      </c>
      <c r="G211" s="201">
        <v>246820.529374337</v>
      </c>
      <c r="H211" s="201">
        <v>247810.80020782299</v>
      </c>
      <c r="I211" s="201">
        <v>248772.272679908</v>
      </c>
      <c r="J211" s="201">
        <v>250520.53312095199</v>
      </c>
      <c r="K211" s="201">
        <v>251452.15074550701</v>
      </c>
      <c r="L211" s="201">
        <v>253282.12178577401</v>
      </c>
      <c r="M211" s="201">
        <v>255717.043698155</v>
      </c>
      <c r="N211" s="201">
        <v>257429.12498131901</v>
      </c>
      <c r="O211" s="201">
        <v>258628.77686117499</v>
      </c>
      <c r="P211" s="201">
        <v>259840.74608117799</v>
      </c>
      <c r="Q211" s="201">
        <v>261551.96279771501</v>
      </c>
      <c r="R211" s="201">
        <v>262778.10331863002</v>
      </c>
      <c r="S211" s="201">
        <v>265092.36833221099</v>
      </c>
      <c r="T211" s="201">
        <v>264128.30868619098</v>
      </c>
      <c r="U211" s="313"/>
      <c r="V211" s="133"/>
    </row>
    <row r="212" spans="1:26" s="1" customFormat="1" ht="12">
      <c r="A212" s="177"/>
      <c r="B212" s="1634" t="s">
        <v>781</v>
      </c>
      <c r="C212" s="201">
        <v>3921.2210984660001</v>
      </c>
      <c r="D212" s="201">
        <v>4373.9677706789998</v>
      </c>
      <c r="E212" s="201">
        <v>4077.9613207259999</v>
      </c>
      <c r="F212" s="201">
        <v>4612.5600483950002</v>
      </c>
      <c r="G212" s="201">
        <v>5740.0497774779997</v>
      </c>
      <c r="H212" s="201">
        <v>5995.8994925810002</v>
      </c>
      <c r="I212" s="201">
        <v>6102.5563266190002</v>
      </c>
      <c r="J212" s="201">
        <v>6015.6740404720003</v>
      </c>
      <c r="K212" s="201">
        <v>6281.0187695340001</v>
      </c>
      <c r="L212" s="201">
        <v>6117.7097388020002</v>
      </c>
      <c r="M212" s="201">
        <v>6183.56324786</v>
      </c>
      <c r="N212" s="201">
        <v>6084.9644616449996</v>
      </c>
      <c r="O212" s="201">
        <v>6018.6280416099999</v>
      </c>
      <c r="P212" s="201">
        <v>6093.3985688439998</v>
      </c>
      <c r="Q212" s="201">
        <v>6056.7079578639996</v>
      </c>
      <c r="R212" s="201">
        <v>6139.8131396749995</v>
      </c>
      <c r="S212" s="201">
        <v>6017.7874034910001</v>
      </c>
      <c r="T212" s="201">
        <v>6301.769548538</v>
      </c>
      <c r="U212" s="313"/>
      <c r="V212" s="133"/>
    </row>
    <row r="213" spans="1:26" s="1" customFormat="1" ht="12" customHeight="1">
      <c r="A213" s="181" t="s">
        <v>17</v>
      </c>
      <c r="B213" s="1634" t="s">
        <v>632</v>
      </c>
      <c r="C213" s="201">
        <v>12382.749681990999</v>
      </c>
      <c r="D213" s="201">
        <v>15192.374976032001</v>
      </c>
      <c r="E213" s="201">
        <v>18071.399107101999</v>
      </c>
      <c r="F213" s="201">
        <v>19784.194848586001</v>
      </c>
      <c r="G213" s="201">
        <v>20728.933121071001</v>
      </c>
      <c r="H213" s="201">
        <v>20645.399867004999</v>
      </c>
      <c r="I213" s="201">
        <v>20576.063941273998</v>
      </c>
      <c r="J213" s="201">
        <v>20578.481828517</v>
      </c>
      <c r="K213" s="201">
        <v>20521.780020923001</v>
      </c>
      <c r="L213" s="201">
        <v>20607.796990102001</v>
      </c>
      <c r="M213" s="201">
        <v>20708.114194614998</v>
      </c>
      <c r="N213" s="201">
        <v>20781.974354229998</v>
      </c>
      <c r="O213" s="201">
        <v>20706.040757981998</v>
      </c>
      <c r="P213" s="201">
        <v>20706.657570103001</v>
      </c>
      <c r="Q213" s="201">
        <v>20717.386543356999</v>
      </c>
      <c r="R213" s="201">
        <v>20705.330652982</v>
      </c>
      <c r="S213" s="201">
        <v>20813.104826904</v>
      </c>
      <c r="T213" s="201">
        <v>20584.205831350999</v>
      </c>
      <c r="U213" s="313"/>
      <c r="V213" s="133"/>
    </row>
    <row r="214" spans="1:26" s="1" customFormat="1" ht="12">
      <c r="A214" s="177"/>
      <c r="B214" s="1634" t="s">
        <v>781</v>
      </c>
      <c r="C214" s="201">
        <v>148.93309238700002</v>
      </c>
      <c r="D214" s="201">
        <v>232.48760297800001</v>
      </c>
      <c r="E214" s="201">
        <v>227.211712503</v>
      </c>
      <c r="F214" s="201">
        <v>264.995124229</v>
      </c>
      <c r="G214" s="201">
        <v>341.39283471099998</v>
      </c>
      <c r="H214" s="201">
        <v>369.54129453600001</v>
      </c>
      <c r="I214" s="201">
        <v>373.225547791</v>
      </c>
      <c r="J214" s="201">
        <v>392.48482911999997</v>
      </c>
      <c r="K214" s="201">
        <v>412.36768305200002</v>
      </c>
      <c r="L214" s="201">
        <v>420.80067653100002</v>
      </c>
      <c r="M214" s="201">
        <v>402.63758384200003</v>
      </c>
      <c r="N214" s="201">
        <v>387.35867644299998</v>
      </c>
      <c r="O214" s="201">
        <v>370.22934456000002</v>
      </c>
      <c r="P214" s="201">
        <v>377.23679422999999</v>
      </c>
      <c r="Q214" s="201">
        <v>355.37920280499998</v>
      </c>
      <c r="R214" s="201">
        <v>380.45720446199999</v>
      </c>
      <c r="S214" s="201">
        <v>365.534457551</v>
      </c>
      <c r="T214" s="201">
        <v>399.35775164400002</v>
      </c>
      <c r="U214" s="313"/>
      <c r="V214" s="133"/>
    </row>
    <row r="215" spans="1:26" s="1" customFormat="1" ht="15" customHeight="1">
      <c r="A215" s="181" t="s">
        <v>17</v>
      </c>
      <c r="B215" s="1634" t="s">
        <v>633</v>
      </c>
      <c r="C215" s="201">
        <v>18230.514921341</v>
      </c>
      <c r="D215" s="201">
        <v>15596.369326758999</v>
      </c>
      <c r="E215" s="201">
        <v>15240.533334574</v>
      </c>
      <c r="F215" s="201">
        <v>16045.655517153</v>
      </c>
      <c r="G215" s="201">
        <v>17695.693847695002</v>
      </c>
      <c r="H215" s="201">
        <v>17918.928904861001</v>
      </c>
      <c r="I215" s="201">
        <v>18105.374107003001</v>
      </c>
      <c r="J215" s="201">
        <v>18296.272358015001</v>
      </c>
      <c r="K215" s="201">
        <v>18373.434334705002</v>
      </c>
      <c r="L215" s="201">
        <v>18448.452029253</v>
      </c>
      <c r="M215" s="201">
        <v>18584.730675641</v>
      </c>
      <c r="N215" s="201">
        <v>18763.154125991001</v>
      </c>
      <c r="O215" s="201">
        <v>18874.414159683001</v>
      </c>
      <c r="P215" s="201">
        <v>18941.226441710998</v>
      </c>
      <c r="Q215" s="201">
        <v>19043.441035114</v>
      </c>
      <c r="R215" s="201">
        <v>19154.940606073</v>
      </c>
      <c r="S215" s="201">
        <v>19202.58814041</v>
      </c>
      <c r="T215" s="201">
        <v>19062.315281391999</v>
      </c>
      <c r="U215" s="313"/>
      <c r="V215" s="133"/>
    </row>
    <row r="216" spans="1:26" s="1" customFormat="1" ht="12">
      <c r="A216" s="177"/>
      <c r="B216" s="1634" t="s">
        <v>781</v>
      </c>
      <c r="C216" s="201">
        <v>632.931005701</v>
      </c>
      <c r="D216" s="201">
        <v>592.91538603700008</v>
      </c>
      <c r="E216" s="201">
        <v>537.23477498499994</v>
      </c>
      <c r="F216" s="201">
        <v>524.36655465599995</v>
      </c>
      <c r="G216" s="201">
        <v>562.34578496899996</v>
      </c>
      <c r="H216" s="201">
        <v>590.56043193599999</v>
      </c>
      <c r="I216" s="201">
        <v>595.40462563100004</v>
      </c>
      <c r="J216" s="201">
        <v>594.53441954200002</v>
      </c>
      <c r="K216" s="201">
        <v>628.26757406499996</v>
      </c>
      <c r="L216" s="201">
        <v>538.65631808399996</v>
      </c>
      <c r="M216" s="201">
        <v>558.65005393700005</v>
      </c>
      <c r="N216" s="201">
        <v>550.71196418900001</v>
      </c>
      <c r="O216" s="201">
        <v>567.05386363000002</v>
      </c>
      <c r="P216" s="201">
        <v>578.26966820099994</v>
      </c>
      <c r="Q216" s="201">
        <v>540.28942598599997</v>
      </c>
      <c r="R216" s="201">
        <v>530.19462671500003</v>
      </c>
      <c r="S216" s="201">
        <v>491.81919556100002</v>
      </c>
      <c r="T216" s="201">
        <v>534.37562129800006</v>
      </c>
      <c r="U216" s="313"/>
      <c r="V216" s="133"/>
    </row>
    <row r="217" spans="1:26" s="1" customFormat="1" ht="12" customHeight="1">
      <c r="A217" s="181" t="s">
        <v>17</v>
      </c>
      <c r="B217" s="1634" t="s">
        <v>634</v>
      </c>
      <c r="C217" s="201">
        <v>103604.01000529001</v>
      </c>
      <c r="D217" s="201">
        <v>71152.689413693995</v>
      </c>
      <c r="E217" s="201">
        <v>65334.515778002002</v>
      </c>
      <c r="F217" s="201">
        <v>78296.603918838999</v>
      </c>
      <c r="G217" s="201">
        <v>91925.227601338993</v>
      </c>
      <c r="H217" s="201">
        <v>92570.560205927002</v>
      </c>
      <c r="I217" s="201">
        <v>93722.922655082002</v>
      </c>
      <c r="J217" s="201">
        <v>95398.345146729</v>
      </c>
      <c r="K217" s="201">
        <v>96499.715658799003</v>
      </c>
      <c r="L217" s="201">
        <v>96712.554040699993</v>
      </c>
      <c r="M217" s="201">
        <v>95086.748473396001</v>
      </c>
      <c r="N217" s="201">
        <v>98177.416643211007</v>
      </c>
      <c r="O217" s="201">
        <v>98872.813135792007</v>
      </c>
      <c r="P217" s="201">
        <v>100992.24635103501</v>
      </c>
      <c r="Q217" s="201">
        <v>102968.124095587</v>
      </c>
      <c r="R217" s="201">
        <v>105678.825186605</v>
      </c>
      <c r="S217" s="201">
        <v>104543.57477091299</v>
      </c>
      <c r="T217" s="201">
        <v>104733.425448871</v>
      </c>
      <c r="U217" s="313"/>
      <c r="V217" s="133"/>
    </row>
    <row r="218" spans="1:26" s="1" customFormat="1" ht="12">
      <c r="A218" s="177"/>
      <c r="B218" s="1634" t="s">
        <v>781</v>
      </c>
      <c r="C218" s="201">
        <v>1396.3401559899999</v>
      </c>
      <c r="D218" s="201">
        <v>1675.6143888929998</v>
      </c>
      <c r="E218" s="201">
        <v>1583.5710935320001</v>
      </c>
      <c r="F218" s="201">
        <v>1317.2507894590001</v>
      </c>
      <c r="G218" s="201">
        <v>1958.738596639</v>
      </c>
      <c r="H218" s="201">
        <v>1996.7238612460001</v>
      </c>
      <c r="I218" s="201">
        <v>1953.5691301960001</v>
      </c>
      <c r="J218" s="201">
        <v>2039.824857224</v>
      </c>
      <c r="K218" s="201">
        <v>2121.9238416899998</v>
      </c>
      <c r="L218" s="201">
        <v>2286.8711969790002</v>
      </c>
      <c r="M218" s="201">
        <v>2232.908103409</v>
      </c>
      <c r="N218" s="201">
        <v>2357.994255782</v>
      </c>
      <c r="O218" s="201">
        <v>2421.415053144</v>
      </c>
      <c r="P218" s="201">
        <v>2494.5200750479999</v>
      </c>
      <c r="Q218" s="201">
        <v>2533.760159637</v>
      </c>
      <c r="R218" s="201">
        <v>2526.5528550909999</v>
      </c>
      <c r="S218" s="201">
        <v>2386.6242532219999</v>
      </c>
      <c r="T218" s="201">
        <v>2449.335239514</v>
      </c>
      <c r="U218" s="313"/>
      <c r="V218" s="133"/>
    </row>
    <row r="219" spans="1:26" s="1" customFormat="1" ht="24">
      <c r="A219" s="181" t="s">
        <v>17</v>
      </c>
      <c r="B219" s="1634" t="s">
        <v>635</v>
      </c>
      <c r="C219" s="201">
        <v>173943.08376687599</v>
      </c>
      <c r="D219" s="201">
        <v>178469.612057847</v>
      </c>
      <c r="E219" s="201">
        <v>179067.85160824601</v>
      </c>
      <c r="F219" s="201">
        <v>218249.41868461901</v>
      </c>
      <c r="G219" s="201">
        <v>245492.89000632</v>
      </c>
      <c r="H219" s="201">
        <v>247224.126597572</v>
      </c>
      <c r="I219" s="201">
        <v>248788.19304612299</v>
      </c>
      <c r="J219" s="201">
        <v>251703.04537314901</v>
      </c>
      <c r="K219" s="201">
        <v>252979.23678944501</v>
      </c>
      <c r="L219" s="201">
        <v>255706.13087901101</v>
      </c>
      <c r="M219" s="201">
        <v>259106.88227342899</v>
      </c>
      <c r="N219" s="201">
        <v>262238.15857153398</v>
      </c>
      <c r="O219" s="201">
        <v>266422.38950395997</v>
      </c>
      <c r="P219" s="201">
        <v>269913.17473990098</v>
      </c>
      <c r="Q219" s="201">
        <v>272734.297333717</v>
      </c>
      <c r="R219" s="201">
        <v>276201.36625756498</v>
      </c>
      <c r="S219" s="201">
        <v>278763.69085217</v>
      </c>
      <c r="T219" s="201">
        <v>279926.72834363399</v>
      </c>
      <c r="U219" s="313"/>
      <c r="V219" s="133"/>
    </row>
    <row r="220" spans="1:26" s="1" customFormat="1" ht="12">
      <c r="A220" s="177"/>
      <c r="B220" s="1634" t="s">
        <v>781</v>
      </c>
      <c r="C220" s="201">
        <v>3067.03957352</v>
      </c>
      <c r="D220" s="201">
        <v>4288.7163240230002</v>
      </c>
      <c r="E220" s="201">
        <v>4290.3306138710004</v>
      </c>
      <c r="F220" s="201">
        <v>4847.772789701</v>
      </c>
      <c r="G220" s="201">
        <v>4751.4416475190001</v>
      </c>
      <c r="H220" s="201">
        <v>5080.7785291239998</v>
      </c>
      <c r="I220" s="201">
        <v>5223.9670499100002</v>
      </c>
      <c r="J220" s="201">
        <v>5310.2878056119998</v>
      </c>
      <c r="K220" s="201">
        <v>5644.6971129269996</v>
      </c>
      <c r="L220" s="201">
        <v>5840.1401562009996</v>
      </c>
      <c r="M220" s="201">
        <v>5873.250822598</v>
      </c>
      <c r="N220" s="201">
        <v>5929.2315985429996</v>
      </c>
      <c r="O220" s="201">
        <v>5958.3917530520002</v>
      </c>
      <c r="P220" s="201">
        <v>5917.6736214230004</v>
      </c>
      <c r="Q220" s="201">
        <v>6007.2809757080004</v>
      </c>
      <c r="R220" s="201">
        <v>5911.5709442650004</v>
      </c>
      <c r="S220" s="201">
        <v>5893.2355616249997</v>
      </c>
      <c r="T220" s="201">
        <v>6209.4709014480004</v>
      </c>
      <c r="U220" s="313"/>
      <c r="V220" s="133"/>
    </row>
    <row r="221" spans="1:26" s="1" customFormat="1" ht="12">
      <c r="A221" s="1347" t="s">
        <v>636</v>
      </c>
      <c r="B221" s="1637"/>
      <c r="C221" s="201">
        <v>48915.126457028004</v>
      </c>
      <c r="D221" s="201">
        <v>48637.191279070001</v>
      </c>
      <c r="E221" s="201">
        <v>54068.976876756999</v>
      </c>
      <c r="F221" s="201">
        <v>55453.276747798998</v>
      </c>
      <c r="G221" s="201">
        <v>74569.509780362001</v>
      </c>
      <c r="H221" s="201">
        <v>75575.907296513993</v>
      </c>
      <c r="I221" s="201">
        <v>76471.253827028995</v>
      </c>
      <c r="J221" s="201">
        <v>77658.294694152006</v>
      </c>
      <c r="K221" s="201">
        <v>78134.249553998001</v>
      </c>
      <c r="L221" s="201">
        <v>79011.292098381004</v>
      </c>
      <c r="M221" s="201">
        <v>83408.593911377</v>
      </c>
      <c r="N221" s="201">
        <v>81657.155553894001</v>
      </c>
      <c r="O221" s="201">
        <v>83326.028895983007</v>
      </c>
      <c r="P221" s="201">
        <v>84972.960097272007</v>
      </c>
      <c r="Q221" s="201">
        <v>86396.696852855996</v>
      </c>
      <c r="R221" s="201">
        <v>88078.860227230994</v>
      </c>
      <c r="S221" s="201">
        <v>89689.496041405</v>
      </c>
      <c r="T221" s="201">
        <v>91119.674168999001</v>
      </c>
      <c r="U221" s="313"/>
      <c r="V221" s="133"/>
    </row>
    <row r="222" spans="1:26" s="1" customFormat="1" ht="12.75" thickBot="1">
      <c r="A222" s="182"/>
      <c r="B222" s="573" t="s">
        <v>781</v>
      </c>
      <c r="C222" s="603">
        <v>1157.086870528</v>
      </c>
      <c r="D222" s="603">
        <v>990.40340778900008</v>
      </c>
      <c r="E222" s="603">
        <v>1067.239365611</v>
      </c>
      <c r="F222" s="603">
        <v>899.78349303899995</v>
      </c>
      <c r="G222" s="603">
        <v>1194.429899252</v>
      </c>
      <c r="H222" s="603">
        <v>1233.4746446270001</v>
      </c>
      <c r="I222" s="603">
        <v>1304.6533331400001</v>
      </c>
      <c r="J222" s="603">
        <v>1357.649307637</v>
      </c>
      <c r="K222" s="603">
        <v>1362.3254891910001</v>
      </c>
      <c r="L222" s="603">
        <v>1407.0413159909999</v>
      </c>
      <c r="M222" s="603">
        <v>1404.9131382380001</v>
      </c>
      <c r="N222" s="603">
        <v>1306.339733113</v>
      </c>
      <c r="O222" s="603">
        <v>1294.6729349249999</v>
      </c>
      <c r="P222" s="603">
        <v>1343.704545561</v>
      </c>
      <c r="Q222" s="603">
        <v>1450.040005136</v>
      </c>
      <c r="R222" s="603">
        <v>1474.144390663</v>
      </c>
      <c r="S222" s="603">
        <v>1525.194316158</v>
      </c>
      <c r="T222" s="603">
        <v>1571.7903656670001</v>
      </c>
      <c r="U222" s="604"/>
      <c r="V222" s="133"/>
    </row>
    <row r="223" spans="1:26" s="48" customFormat="1" ht="28.5" hidden="1" customHeight="1" thickBot="1">
      <c r="A223" s="1366" t="s">
        <v>239</v>
      </c>
      <c r="B223" s="1655"/>
      <c r="C223" s="1657"/>
      <c r="D223" s="1657"/>
      <c r="E223" s="1657"/>
      <c r="F223" s="1657"/>
      <c r="G223" s="1657"/>
      <c r="H223" s="1657"/>
      <c r="I223" s="1657"/>
      <c r="J223" s="1657"/>
      <c r="K223" s="1657"/>
      <c r="L223" s="1657"/>
      <c r="M223" s="1657"/>
      <c r="N223" s="1657"/>
      <c r="O223" s="1657"/>
      <c r="P223" s="1657"/>
      <c r="Q223" s="1657"/>
      <c r="R223" s="1657"/>
      <c r="S223" s="1657"/>
      <c r="T223" s="1657"/>
      <c r="U223" s="857"/>
      <c r="V223" s="601"/>
      <c r="W223" s="207"/>
      <c r="X223" s="207"/>
      <c r="Y223" s="207"/>
      <c r="Z223" s="207"/>
    </row>
    <row r="224" spans="1:26" s="1" customFormat="1" ht="49.9" hidden="1" customHeight="1">
      <c r="A224" s="1368" t="s">
        <v>249</v>
      </c>
      <c r="B224" s="1658"/>
      <c r="C224" s="1659"/>
      <c r="D224" s="1659"/>
      <c r="E224" s="1659"/>
      <c r="F224" s="1659"/>
      <c r="G224" s="1659"/>
      <c r="H224" s="1659"/>
      <c r="I224" s="1659"/>
      <c r="J224" s="1659"/>
      <c r="K224" s="1659"/>
      <c r="L224" s="1659"/>
      <c r="M224" s="1659"/>
      <c r="N224" s="1659"/>
      <c r="O224" s="1659"/>
      <c r="P224" s="1659"/>
      <c r="Q224" s="1659"/>
      <c r="R224" s="1659"/>
      <c r="S224" s="1659"/>
      <c r="T224" s="1659"/>
      <c r="U224" s="858"/>
      <c r="V224" s="133"/>
    </row>
    <row r="225" spans="1:28" s="1" customFormat="1" ht="90" customHeight="1">
      <c r="A225" s="1268" t="s">
        <v>837</v>
      </c>
      <c r="B225" s="1269"/>
      <c r="C225" s="1269"/>
      <c r="D225" s="1269"/>
      <c r="E225" s="1269"/>
      <c r="F225" s="1269"/>
      <c r="G225" s="1269"/>
      <c r="H225" s="1269"/>
      <c r="I225" s="1269"/>
      <c r="J225" s="1269"/>
      <c r="K225" s="1269"/>
      <c r="L225" s="1269"/>
      <c r="M225" s="1269"/>
      <c r="N225" s="1269"/>
      <c r="O225" s="1269"/>
      <c r="P225" s="1269"/>
      <c r="Q225" s="1269"/>
      <c r="R225" s="1269"/>
      <c r="S225" s="1269"/>
      <c r="T225" s="1269"/>
      <c r="U225" s="1270"/>
      <c r="V225" s="133"/>
    </row>
    <row r="226" spans="1:28" s="1" customFormat="1" ht="22.35" customHeight="1">
      <c r="A226" s="1231" t="s">
        <v>419</v>
      </c>
      <c r="B226" s="1607"/>
      <c r="C226" s="1652" t="s">
        <v>277</v>
      </c>
      <c r="D226" s="1235" t="s">
        <v>842</v>
      </c>
      <c r="E226" s="1208">
        <v>2021</v>
      </c>
      <c r="F226" s="1208">
        <v>2022</v>
      </c>
      <c r="G226" s="1234">
        <v>2023</v>
      </c>
      <c r="H226" s="1234">
        <v>2024</v>
      </c>
      <c r="I226" s="1234"/>
      <c r="J226" s="1234"/>
      <c r="K226" s="1234"/>
      <c r="L226" s="1234"/>
      <c r="M226" s="1234"/>
      <c r="N226" s="1234"/>
      <c r="O226" s="1234"/>
      <c r="P226" s="1234"/>
      <c r="Q226" s="1234"/>
      <c r="R226" s="1234"/>
      <c r="S226" s="1234"/>
      <c r="T226" s="1134">
        <v>2025</v>
      </c>
      <c r="U226" s="852"/>
      <c r="V226" s="133"/>
      <c r="Y226"/>
      <c r="Z226"/>
    </row>
    <row r="227" spans="1:28" s="1" customFormat="1" ht="22.35" customHeight="1">
      <c r="A227" s="1231"/>
      <c r="B227" s="1607"/>
      <c r="C227" s="1653"/>
      <c r="D227" s="1242"/>
      <c r="E227" s="1430"/>
      <c r="F227" s="1208"/>
      <c r="G227" s="1234"/>
      <c r="H227" s="776" t="s">
        <v>0</v>
      </c>
      <c r="I227" s="776" t="s">
        <v>1</v>
      </c>
      <c r="J227" s="776" t="s">
        <v>2</v>
      </c>
      <c r="K227" s="776" t="s">
        <v>3</v>
      </c>
      <c r="L227" s="776" t="s">
        <v>4</v>
      </c>
      <c r="M227" s="885" t="s">
        <v>5</v>
      </c>
      <c r="N227" s="885" t="s">
        <v>6</v>
      </c>
      <c r="O227" s="885" t="s">
        <v>267</v>
      </c>
      <c r="P227" s="885" t="s">
        <v>7</v>
      </c>
      <c r="Q227" s="885" t="s">
        <v>13</v>
      </c>
      <c r="R227" s="885" t="s">
        <v>14</v>
      </c>
      <c r="S227" s="885" t="s">
        <v>15</v>
      </c>
      <c r="T227" s="885" t="s">
        <v>0</v>
      </c>
      <c r="U227" s="775"/>
      <c r="V227" s="133"/>
      <c r="Y227"/>
      <c r="Z227"/>
    </row>
    <row r="228" spans="1:28" s="1" customFormat="1" ht="25.15" customHeight="1">
      <c r="A228" s="1365" t="s">
        <v>783</v>
      </c>
      <c r="B228" s="1427"/>
      <c r="C228" s="570"/>
      <c r="D228" s="570"/>
      <c r="E228" s="570"/>
      <c r="F228" s="570"/>
      <c r="G228" s="570"/>
      <c r="H228" s="570"/>
      <c r="I228" s="570"/>
      <c r="J228" s="570"/>
      <c r="K228" s="570"/>
      <c r="L228" s="570"/>
      <c r="M228" s="570"/>
      <c r="N228" s="570"/>
      <c r="O228" s="570"/>
      <c r="P228" s="570"/>
      <c r="Q228" s="570"/>
      <c r="R228" s="570"/>
      <c r="S228" s="570"/>
      <c r="T228" s="570"/>
      <c r="U228" s="571"/>
      <c r="V228" s="133"/>
      <c r="Y228"/>
      <c r="Z228"/>
    </row>
    <row r="229" spans="1:28" s="1" customFormat="1" ht="12">
      <c r="A229" s="177" t="s">
        <v>18</v>
      </c>
      <c r="B229" s="1634" t="s">
        <v>613</v>
      </c>
      <c r="C229" s="201">
        <v>4806.7990685889999</v>
      </c>
      <c r="D229" s="201">
        <v>1217.090250939</v>
      </c>
      <c r="E229" s="201">
        <v>2026.4037866369999</v>
      </c>
      <c r="F229" s="201">
        <v>430.266870095</v>
      </c>
      <c r="G229" s="201">
        <v>421.65513859700002</v>
      </c>
      <c r="H229" s="201">
        <v>553.65328208100004</v>
      </c>
      <c r="I229" s="201">
        <v>796.35416265399999</v>
      </c>
      <c r="J229" s="201">
        <v>1062.0385948850001</v>
      </c>
      <c r="K229" s="201">
        <v>939.76936097199996</v>
      </c>
      <c r="L229" s="201">
        <v>1115.197787045</v>
      </c>
      <c r="M229" s="201">
        <v>705.32000717999995</v>
      </c>
      <c r="N229" s="201">
        <v>927.14604521299998</v>
      </c>
      <c r="O229" s="201">
        <v>913.09808870999996</v>
      </c>
      <c r="P229" s="201">
        <v>505.23574732700001</v>
      </c>
      <c r="Q229" s="201">
        <v>540.40279033700006</v>
      </c>
      <c r="R229" s="201">
        <v>492.47916573399999</v>
      </c>
      <c r="S229" s="201">
        <v>455.733268727</v>
      </c>
      <c r="T229" s="201">
        <v>458.64851085599997</v>
      </c>
      <c r="U229" s="313"/>
      <c r="V229" s="133"/>
      <c r="W229" s="133"/>
      <c r="X229" s="133">
        <f>R229+R231+R233+R235+R237+R239+R241+R243+R245+R247+R249+R251+R253+R255+R257+R259+R261+R263+R267+R269+R271+R273+R275+R277</f>
        <v>169751.41389707199</v>
      </c>
      <c r="Y229" s="133">
        <f>T229+T231+T233+T235+T237+T239+T241+T243+T245+T247+T249+T251+T253+T255+T257+T259+T261+T263+T267+T269+T271+T273+T275+T277</f>
        <v>178867.68240396198</v>
      </c>
      <c r="Z229" s="133"/>
      <c r="AA229" s="133"/>
      <c r="AB229" s="133"/>
    </row>
    <row r="230" spans="1:28" s="1" customFormat="1" ht="12.95" customHeight="1">
      <c r="A230" s="177"/>
      <c r="B230" s="1634" t="s">
        <v>781</v>
      </c>
      <c r="C230" s="201">
        <v>0</v>
      </c>
      <c r="D230" s="201">
        <v>0</v>
      </c>
      <c r="E230" s="201">
        <v>0</v>
      </c>
      <c r="F230" s="201">
        <v>0</v>
      </c>
      <c r="G230" s="201">
        <v>0</v>
      </c>
      <c r="H230" s="201">
        <v>0</v>
      </c>
      <c r="I230" s="201">
        <v>0</v>
      </c>
      <c r="J230" s="201">
        <v>0</v>
      </c>
      <c r="K230" s="201">
        <v>0</v>
      </c>
      <c r="L230" s="201">
        <v>0</v>
      </c>
      <c r="M230" s="201">
        <v>0</v>
      </c>
      <c r="N230" s="201">
        <v>0</v>
      </c>
      <c r="O230" s="201">
        <v>0</v>
      </c>
      <c r="P230" s="201">
        <v>0</v>
      </c>
      <c r="Q230" s="201">
        <v>0</v>
      </c>
      <c r="R230" s="201">
        <v>0</v>
      </c>
      <c r="S230" s="201">
        <v>0</v>
      </c>
      <c r="T230" s="201">
        <v>0</v>
      </c>
      <c r="U230" s="313"/>
      <c r="V230" s="133"/>
      <c r="W230" s="133"/>
      <c r="X230" s="133">
        <f>R230+R232+R234+R236+R238+R240+R242+R244+R246+R248+R250+R252+R254+R256+R258+R260+R262+R264+R268+R270+R272+R274+R276+R278</f>
        <v>2424.7972926900002</v>
      </c>
      <c r="Y230" s="133">
        <f>T230+T232+T234+T236+T238+T240+T242+T244+T246+T248+T250+T252+T254+T256+T258+T260+T262+T264+T268+T270+T272+T274+T276+T278</f>
        <v>2419.7738807370001</v>
      </c>
      <c r="Z230" s="133"/>
      <c r="AA230" s="133"/>
      <c r="AB230" s="133"/>
    </row>
    <row r="231" spans="1:28" s="1" customFormat="1" ht="12.95" customHeight="1">
      <c r="A231" s="177" t="s">
        <v>19</v>
      </c>
      <c r="B231" s="1634" t="s">
        <v>614</v>
      </c>
      <c r="C231" s="201">
        <v>9.9082840000000001</v>
      </c>
      <c r="D231" s="201">
        <v>0</v>
      </c>
      <c r="E231" s="201">
        <v>0</v>
      </c>
      <c r="F231" s="201">
        <v>0</v>
      </c>
      <c r="G231" s="201">
        <v>0</v>
      </c>
      <c r="H231" s="201">
        <v>0</v>
      </c>
      <c r="I231" s="201">
        <v>0</v>
      </c>
      <c r="J231" s="201">
        <v>0</v>
      </c>
      <c r="K231" s="201">
        <v>0</v>
      </c>
      <c r="L231" s="201">
        <v>0</v>
      </c>
      <c r="M231" s="201">
        <v>0</v>
      </c>
      <c r="N231" s="201">
        <v>0</v>
      </c>
      <c r="O231" s="201">
        <v>0</v>
      </c>
      <c r="P231" s="201">
        <v>0</v>
      </c>
      <c r="Q231" s="201">
        <v>0</v>
      </c>
      <c r="R231" s="201">
        <v>0</v>
      </c>
      <c r="S231" s="201">
        <v>0</v>
      </c>
      <c r="T231" s="201">
        <v>0</v>
      </c>
      <c r="U231" s="313"/>
      <c r="V231" s="133"/>
      <c r="Y231"/>
      <c r="Z231"/>
    </row>
    <row r="232" spans="1:28" s="1" customFormat="1" ht="12.95" customHeight="1">
      <c r="A232" s="177"/>
      <c r="B232" s="1634" t="s">
        <v>781</v>
      </c>
      <c r="C232" s="201">
        <v>0</v>
      </c>
      <c r="D232" s="201">
        <v>0</v>
      </c>
      <c r="E232" s="201">
        <v>0</v>
      </c>
      <c r="F232" s="201">
        <v>0</v>
      </c>
      <c r="G232" s="201">
        <v>0</v>
      </c>
      <c r="H232" s="201">
        <v>0</v>
      </c>
      <c r="I232" s="201">
        <v>0</v>
      </c>
      <c r="J232" s="201">
        <v>0</v>
      </c>
      <c r="K232" s="201">
        <v>0</v>
      </c>
      <c r="L232" s="201">
        <v>0</v>
      </c>
      <c r="M232" s="201">
        <v>0</v>
      </c>
      <c r="N232" s="201">
        <v>0</v>
      </c>
      <c r="O232" s="201">
        <v>0</v>
      </c>
      <c r="P232" s="201">
        <v>0</v>
      </c>
      <c r="Q232" s="201">
        <v>0</v>
      </c>
      <c r="R232" s="201">
        <v>0</v>
      </c>
      <c r="S232" s="201">
        <v>0</v>
      </c>
      <c r="T232" s="201">
        <v>0</v>
      </c>
      <c r="U232" s="313"/>
      <c r="V232" s="133"/>
      <c r="Y232"/>
      <c r="Z232"/>
    </row>
    <row r="233" spans="1:28" s="1" customFormat="1" ht="12.95" customHeight="1">
      <c r="A233" s="177" t="s">
        <v>20</v>
      </c>
      <c r="B233" s="1634" t="s">
        <v>615</v>
      </c>
      <c r="C233" s="201">
        <v>16718.644471244999</v>
      </c>
      <c r="D233" s="201">
        <v>5437.0046500480003</v>
      </c>
      <c r="E233" s="201">
        <v>6948.1310335139997</v>
      </c>
      <c r="F233" s="201">
        <v>8296.2039814719992</v>
      </c>
      <c r="G233" s="201">
        <v>6427.4173262089998</v>
      </c>
      <c r="H233" s="201">
        <v>7768.0068023889999</v>
      </c>
      <c r="I233" s="201">
        <v>8394.3816192680006</v>
      </c>
      <c r="J233" s="201">
        <v>7404.2865981539999</v>
      </c>
      <c r="K233" s="201">
        <v>8756.3481515269996</v>
      </c>
      <c r="L233" s="201">
        <v>7945.1990715729999</v>
      </c>
      <c r="M233" s="201">
        <v>7521.8612866940002</v>
      </c>
      <c r="N233" s="201">
        <v>7681.7127935230001</v>
      </c>
      <c r="O233" s="201">
        <v>7102.9203423649997</v>
      </c>
      <c r="P233" s="201">
        <v>7264.7008094769999</v>
      </c>
      <c r="Q233" s="201">
        <v>6992.4193476339997</v>
      </c>
      <c r="R233" s="201">
        <v>7079.7273451419996</v>
      </c>
      <c r="S233" s="201">
        <v>6643.7939187849997</v>
      </c>
      <c r="T233" s="201">
        <v>6757.5803990920003</v>
      </c>
      <c r="U233" s="313"/>
      <c r="V233" s="133"/>
      <c r="Y233"/>
      <c r="Z233"/>
    </row>
    <row r="234" spans="1:28" s="1" customFormat="1" ht="12.95" customHeight="1">
      <c r="A234" s="180"/>
      <c r="B234" s="1634" t="s">
        <v>781</v>
      </c>
      <c r="C234" s="201">
        <v>122.663274145</v>
      </c>
      <c r="D234" s="201">
        <v>70.342633336999995</v>
      </c>
      <c r="E234" s="201">
        <v>0</v>
      </c>
      <c r="F234" s="201">
        <v>0</v>
      </c>
      <c r="G234" s="201">
        <v>0</v>
      </c>
      <c r="H234" s="201">
        <v>0</v>
      </c>
      <c r="I234" s="201">
        <v>0</v>
      </c>
      <c r="J234" s="201">
        <v>0</v>
      </c>
      <c r="K234" s="201">
        <v>0</v>
      </c>
      <c r="L234" s="201">
        <v>0</v>
      </c>
      <c r="M234" s="201">
        <v>0</v>
      </c>
      <c r="N234" s="201">
        <v>0</v>
      </c>
      <c r="O234" s="201">
        <v>0</v>
      </c>
      <c r="P234" s="201">
        <v>0</v>
      </c>
      <c r="Q234" s="201">
        <v>0</v>
      </c>
      <c r="R234" s="201">
        <v>0</v>
      </c>
      <c r="S234" s="201">
        <v>0</v>
      </c>
      <c r="T234" s="201">
        <v>0</v>
      </c>
      <c r="U234" s="313"/>
      <c r="V234" s="133"/>
      <c r="Y234"/>
      <c r="Z234"/>
    </row>
    <row r="235" spans="1:28" s="1" customFormat="1" ht="12.95" customHeight="1">
      <c r="A235" s="177" t="s">
        <v>22</v>
      </c>
      <c r="B235" s="1634" t="s">
        <v>616</v>
      </c>
      <c r="C235" s="201">
        <v>82067.702359957999</v>
      </c>
      <c r="D235" s="201">
        <v>67888.753727378004</v>
      </c>
      <c r="E235" s="201">
        <v>66270.224034044004</v>
      </c>
      <c r="F235" s="201">
        <v>71203.003130035999</v>
      </c>
      <c r="G235" s="201">
        <v>70282.736387230994</v>
      </c>
      <c r="H235" s="201">
        <v>70453.721730984995</v>
      </c>
      <c r="I235" s="201">
        <v>67218.328700494007</v>
      </c>
      <c r="J235" s="201">
        <v>69751.741976090998</v>
      </c>
      <c r="K235" s="201">
        <v>71613.943653151</v>
      </c>
      <c r="L235" s="201">
        <v>67656.559037051004</v>
      </c>
      <c r="M235" s="201">
        <v>72214.934869592005</v>
      </c>
      <c r="N235" s="201">
        <v>71805.727369828004</v>
      </c>
      <c r="O235" s="201">
        <v>68124.036395075003</v>
      </c>
      <c r="P235" s="201">
        <v>62272.450910672</v>
      </c>
      <c r="Q235" s="201">
        <v>60889.507653152999</v>
      </c>
      <c r="R235" s="201">
        <v>64346.697520353999</v>
      </c>
      <c r="S235" s="201">
        <v>69349.412537062002</v>
      </c>
      <c r="T235" s="201">
        <v>68254.615825418005</v>
      </c>
      <c r="U235" s="313"/>
      <c r="V235" s="133"/>
      <c r="Y235"/>
      <c r="Z235"/>
    </row>
    <row r="236" spans="1:28" s="1" customFormat="1" ht="12.95" customHeight="1">
      <c r="A236" s="177"/>
      <c r="B236" s="1634" t="s">
        <v>781</v>
      </c>
      <c r="C236" s="201">
        <v>2299.3313528389999</v>
      </c>
      <c r="D236" s="201">
        <v>1292.973536835</v>
      </c>
      <c r="E236" s="201">
        <v>3754.1304859950001</v>
      </c>
      <c r="F236" s="201">
        <v>2161.0515740740002</v>
      </c>
      <c r="G236" s="201">
        <v>1771.142587563</v>
      </c>
      <c r="H236" s="201">
        <v>1734.342350267</v>
      </c>
      <c r="I236" s="201">
        <v>1621.8120796180001</v>
      </c>
      <c r="J236" s="201">
        <v>2362.5652580599999</v>
      </c>
      <c r="K236" s="201">
        <v>2196.9038228499999</v>
      </c>
      <c r="L236" s="201">
        <v>2207.7022163219999</v>
      </c>
      <c r="M236" s="201">
        <v>2215.075379247</v>
      </c>
      <c r="N236" s="201">
        <v>2262.3160183240002</v>
      </c>
      <c r="O236" s="201">
        <v>2146.816240227</v>
      </c>
      <c r="P236" s="201">
        <v>1573.651451255</v>
      </c>
      <c r="Q236" s="201">
        <v>1506.5028593889999</v>
      </c>
      <c r="R236" s="201">
        <v>2238.5475109469999</v>
      </c>
      <c r="S236" s="201">
        <v>2252.9499848229998</v>
      </c>
      <c r="T236" s="201">
        <v>2302.733424471</v>
      </c>
      <c r="U236" s="313"/>
      <c r="V236" s="133"/>
      <c r="Y236"/>
      <c r="Z236"/>
    </row>
    <row r="237" spans="1:28" s="1" customFormat="1" ht="12.95" customHeight="1">
      <c r="A237" s="177" t="s">
        <v>23</v>
      </c>
      <c r="B237" s="1634" t="s">
        <v>617</v>
      </c>
      <c r="C237" s="201">
        <v>15952.052116504001</v>
      </c>
      <c r="D237" s="201">
        <v>16584.696306174999</v>
      </c>
      <c r="E237" s="201">
        <v>9258.7716788680009</v>
      </c>
      <c r="F237" s="201">
        <v>6696.3691777410004</v>
      </c>
      <c r="G237" s="201">
        <v>3989.6022680390001</v>
      </c>
      <c r="H237" s="201">
        <v>4175.0432352389998</v>
      </c>
      <c r="I237" s="201">
        <v>4418.7694097900003</v>
      </c>
      <c r="J237" s="201">
        <v>4589.5603469320004</v>
      </c>
      <c r="K237" s="201">
        <v>4161.9658143349998</v>
      </c>
      <c r="L237" s="201">
        <v>4166.0715179959998</v>
      </c>
      <c r="M237" s="201">
        <v>4028.612193899</v>
      </c>
      <c r="N237" s="201">
        <v>4041.9662453569999</v>
      </c>
      <c r="O237" s="201">
        <v>3764.9452330429999</v>
      </c>
      <c r="P237" s="201">
        <v>3817.8808773679998</v>
      </c>
      <c r="Q237" s="201">
        <v>3764.7115578520002</v>
      </c>
      <c r="R237" s="201">
        <v>3916.6377943030002</v>
      </c>
      <c r="S237" s="201">
        <v>3872.5475027349999</v>
      </c>
      <c r="T237" s="201">
        <v>3937.1846342590002</v>
      </c>
      <c r="U237" s="313"/>
      <c r="V237" s="133"/>
      <c r="Y237"/>
      <c r="Z237"/>
    </row>
    <row r="238" spans="1:28" s="1" customFormat="1" ht="12.95" customHeight="1">
      <c r="A238" s="177"/>
      <c r="B238" s="1634" t="s">
        <v>781</v>
      </c>
      <c r="C238" s="201">
        <v>130.975094512</v>
      </c>
      <c r="D238" s="201">
        <v>0</v>
      </c>
      <c r="E238" s="201">
        <v>0</v>
      </c>
      <c r="F238" s="201">
        <v>0</v>
      </c>
      <c r="G238" s="201">
        <v>0</v>
      </c>
      <c r="H238" s="201">
        <v>0</v>
      </c>
      <c r="I238" s="201">
        <v>0</v>
      </c>
      <c r="J238" s="201">
        <v>0</v>
      </c>
      <c r="K238" s="201">
        <v>0</v>
      </c>
      <c r="L238" s="201">
        <v>0</v>
      </c>
      <c r="M238" s="201">
        <v>0</v>
      </c>
      <c r="N238" s="201">
        <v>0</v>
      </c>
      <c r="O238" s="201">
        <v>0</v>
      </c>
      <c r="P238" s="201">
        <v>0</v>
      </c>
      <c r="Q238" s="201">
        <v>0</v>
      </c>
      <c r="R238" s="201">
        <v>0</v>
      </c>
      <c r="S238" s="201">
        <v>0</v>
      </c>
      <c r="T238" s="201">
        <v>0</v>
      </c>
      <c r="U238" s="313"/>
      <c r="V238" s="133"/>
      <c r="Y238"/>
      <c r="Z238"/>
    </row>
    <row r="239" spans="1:28" s="1" customFormat="1" ht="12.95" customHeight="1">
      <c r="A239" s="177" t="s">
        <v>24</v>
      </c>
      <c r="B239" s="1634" t="s">
        <v>570</v>
      </c>
      <c r="C239" s="201">
        <v>7846.8693172940002</v>
      </c>
      <c r="D239" s="201">
        <v>4358.9264652920001</v>
      </c>
      <c r="E239" s="201">
        <v>2752.5292331569999</v>
      </c>
      <c r="F239" s="201">
        <v>4224.0636837760003</v>
      </c>
      <c r="G239" s="201">
        <v>3269.0317409059999</v>
      </c>
      <c r="H239" s="201">
        <v>3311.3095590779999</v>
      </c>
      <c r="I239" s="201">
        <v>3263.2044194969999</v>
      </c>
      <c r="J239" s="201">
        <v>3342.7906091469999</v>
      </c>
      <c r="K239" s="201">
        <v>3205.2158728260001</v>
      </c>
      <c r="L239" s="201">
        <v>3416.3252240679999</v>
      </c>
      <c r="M239" s="201">
        <v>3304.8261636239999</v>
      </c>
      <c r="N239" s="201">
        <v>2154.6057096270001</v>
      </c>
      <c r="O239" s="201">
        <v>2141.0135251080001</v>
      </c>
      <c r="P239" s="201">
        <v>2254.9936603209999</v>
      </c>
      <c r="Q239" s="201">
        <v>2250.8859775750002</v>
      </c>
      <c r="R239" s="201">
        <v>2266.8446554060001</v>
      </c>
      <c r="S239" s="201">
        <v>2259.7555227150001</v>
      </c>
      <c r="T239" s="201">
        <v>2383.7139564610002</v>
      </c>
      <c r="U239" s="313"/>
      <c r="V239" s="133"/>
      <c r="Y239"/>
      <c r="Z239"/>
    </row>
    <row r="240" spans="1:28" s="1" customFormat="1" ht="12.95" customHeight="1">
      <c r="A240" s="180"/>
      <c r="B240" s="1634" t="s">
        <v>781</v>
      </c>
      <c r="C240" s="201">
        <v>0</v>
      </c>
      <c r="D240" s="201">
        <v>0</v>
      </c>
      <c r="E240" s="201">
        <v>0</v>
      </c>
      <c r="F240" s="201">
        <v>0</v>
      </c>
      <c r="G240" s="201">
        <v>0</v>
      </c>
      <c r="H240" s="201">
        <v>0</v>
      </c>
      <c r="I240" s="201">
        <v>0</v>
      </c>
      <c r="J240" s="201">
        <v>0</v>
      </c>
      <c r="K240" s="201">
        <v>0</v>
      </c>
      <c r="L240" s="201">
        <v>0</v>
      </c>
      <c r="M240" s="201">
        <v>0</v>
      </c>
      <c r="N240" s="201">
        <v>0</v>
      </c>
      <c r="O240" s="201">
        <v>0</v>
      </c>
      <c r="P240" s="201">
        <v>0</v>
      </c>
      <c r="Q240" s="201">
        <v>0</v>
      </c>
      <c r="R240" s="201">
        <v>0</v>
      </c>
      <c r="S240" s="201">
        <v>0</v>
      </c>
      <c r="T240" s="201">
        <v>0</v>
      </c>
      <c r="U240" s="313"/>
      <c r="V240" s="133"/>
      <c r="Y240"/>
      <c r="Z240"/>
    </row>
    <row r="241" spans="1:26" s="1" customFormat="1" ht="12.95" customHeight="1">
      <c r="A241" s="177" t="s">
        <v>25</v>
      </c>
      <c r="B241" s="1634" t="s">
        <v>618</v>
      </c>
      <c r="C241" s="69">
        <v>27369.061285885</v>
      </c>
      <c r="D241" s="69">
        <v>15613.560606202</v>
      </c>
      <c r="E241" s="69">
        <v>16373.338377728</v>
      </c>
      <c r="F241" s="69">
        <v>13241.938646230999</v>
      </c>
      <c r="G241" s="69">
        <v>18368.464588490999</v>
      </c>
      <c r="H241" s="69">
        <v>13625.863815434999</v>
      </c>
      <c r="I241" s="69">
        <v>14695.349479381</v>
      </c>
      <c r="J241" s="69">
        <v>24527.835600691</v>
      </c>
      <c r="K241" s="69">
        <v>19907.458834575998</v>
      </c>
      <c r="L241" s="69">
        <v>19893.495551529999</v>
      </c>
      <c r="M241" s="69">
        <v>20127.759566872999</v>
      </c>
      <c r="N241" s="69">
        <v>17205.768161397002</v>
      </c>
      <c r="O241" s="69">
        <v>14623.246627053</v>
      </c>
      <c r="P241" s="69">
        <v>13159.538206124</v>
      </c>
      <c r="Q241" s="69">
        <v>18174.797771673999</v>
      </c>
      <c r="R241" s="69">
        <v>19128.306492002001</v>
      </c>
      <c r="S241" s="69">
        <v>16864.44009117</v>
      </c>
      <c r="T241" s="69">
        <v>16022.452347904</v>
      </c>
      <c r="U241" s="369"/>
      <c r="V241" s="133"/>
      <c r="Y241"/>
      <c r="Z241"/>
    </row>
    <row r="242" spans="1:26" s="133" customFormat="1" ht="12.95" customHeight="1">
      <c r="A242" s="177"/>
      <c r="B242" s="1634" t="s">
        <v>781</v>
      </c>
      <c r="C242" s="201">
        <v>1024.7727025879999</v>
      </c>
      <c r="D242" s="201">
        <v>512.59861691599997</v>
      </c>
      <c r="E242" s="201">
        <v>562.28229407499998</v>
      </c>
      <c r="F242" s="201">
        <v>200.52574982499999</v>
      </c>
      <c r="G242" s="201">
        <v>157.358614585</v>
      </c>
      <c r="H242" s="201">
        <v>158.40614864700001</v>
      </c>
      <c r="I242" s="201">
        <v>158.228368714</v>
      </c>
      <c r="J242" s="201">
        <v>158.611279338</v>
      </c>
      <c r="K242" s="201">
        <v>159.71898506799999</v>
      </c>
      <c r="L242" s="201">
        <v>159.87168284800001</v>
      </c>
      <c r="M242" s="201">
        <v>160.36609827300001</v>
      </c>
      <c r="N242" s="201">
        <v>159.99904475100001</v>
      </c>
      <c r="O242" s="201">
        <v>157.800316638</v>
      </c>
      <c r="P242" s="201">
        <v>156.93474365200001</v>
      </c>
      <c r="Q242" s="201">
        <v>158.37718621299999</v>
      </c>
      <c r="R242" s="201">
        <v>158.825965027</v>
      </c>
      <c r="S242" s="201">
        <v>115.246651262</v>
      </c>
      <c r="T242" s="201">
        <v>115.246651261</v>
      </c>
      <c r="U242" s="313"/>
      <c r="V242"/>
      <c r="W242"/>
      <c r="X242"/>
      <c r="Y242"/>
      <c r="Z242"/>
    </row>
    <row r="243" spans="1:26" s="133" customFormat="1" ht="24">
      <c r="A243" s="177" t="s">
        <v>26</v>
      </c>
      <c r="B243" s="1634" t="s">
        <v>619</v>
      </c>
      <c r="C243" s="201">
        <v>2466.2422039580001</v>
      </c>
      <c r="D243" s="201">
        <v>1333.6515764860001</v>
      </c>
      <c r="E243" s="201">
        <v>1340.8580206460001</v>
      </c>
      <c r="F243" s="201">
        <v>90.660866972999997</v>
      </c>
      <c r="G243" s="201">
        <v>0</v>
      </c>
      <c r="H243" s="201">
        <v>3.4750229999999998E-3</v>
      </c>
      <c r="I243" s="201">
        <v>3.5117360000000001E-3</v>
      </c>
      <c r="J243" s="201">
        <v>7.0858270000000003E-3</v>
      </c>
      <c r="K243" s="201">
        <v>4.2429000000000003E-5</v>
      </c>
      <c r="L243" s="201">
        <v>0</v>
      </c>
      <c r="M243" s="201">
        <v>0</v>
      </c>
      <c r="N243" s="201">
        <v>0</v>
      </c>
      <c r="O243" s="201">
        <v>0</v>
      </c>
      <c r="P243" s="201">
        <v>0</v>
      </c>
      <c r="Q243" s="201">
        <v>0</v>
      </c>
      <c r="R243" s="201">
        <v>0</v>
      </c>
      <c r="S243" s="201">
        <v>0</v>
      </c>
      <c r="T243" s="201">
        <v>0</v>
      </c>
      <c r="U243" s="313"/>
      <c r="V243"/>
      <c r="W243"/>
      <c r="X243"/>
      <c r="Y243"/>
      <c r="Z243"/>
    </row>
    <row r="244" spans="1:26" s="133" customFormat="1" ht="12" customHeight="1">
      <c r="A244" s="177"/>
      <c r="B244" s="1634" t="s">
        <v>781</v>
      </c>
      <c r="C244" s="201">
        <v>104.605355288</v>
      </c>
      <c r="D244" s="201">
        <v>104.86472108300001</v>
      </c>
      <c r="E244" s="201">
        <v>94.271549974999999</v>
      </c>
      <c r="F244" s="201">
        <v>90.660859967999997</v>
      </c>
      <c r="G244" s="201">
        <v>0</v>
      </c>
      <c r="H244" s="201">
        <v>0</v>
      </c>
      <c r="I244" s="201">
        <v>0</v>
      </c>
      <c r="J244" s="201">
        <v>0</v>
      </c>
      <c r="K244" s="201">
        <v>0</v>
      </c>
      <c r="L244" s="201">
        <v>0</v>
      </c>
      <c r="M244" s="201">
        <v>0</v>
      </c>
      <c r="N244" s="201">
        <v>0</v>
      </c>
      <c r="O244" s="201">
        <v>0</v>
      </c>
      <c r="P244" s="201">
        <v>0</v>
      </c>
      <c r="Q244" s="201">
        <v>0</v>
      </c>
      <c r="R244" s="201">
        <v>0</v>
      </c>
      <c r="S244" s="201">
        <v>0</v>
      </c>
      <c r="T244" s="201">
        <v>0</v>
      </c>
      <c r="U244" s="313"/>
      <c r="V244"/>
      <c r="W244"/>
      <c r="X244"/>
      <c r="Y244"/>
      <c r="Z244"/>
    </row>
    <row r="245" spans="1:26" s="133" customFormat="1" ht="25.5" customHeight="1">
      <c r="A245" s="177" t="s">
        <v>27</v>
      </c>
      <c r="B245" s="1634" t="s">
        <v>645</v>
      </c>
      <c r="C245" s="201">
        <v>13550.433940057999</v>
      </c>
      <c r="D245" s="201">
        <v>14169.978457693</v>
      </c>
      <c r="E245" s="201">
        <v>13683.115410545999</v>
      </c>
      <c r="F245" s="201">
        <v>14161.891626054001</v>
      </c>
      <c r="G245" s="201">
        <v>12756.176270514999</v>
      </c>
      <c r="H245" s="201">
        <v>12076.389525340999</v>
      </c>
      <c r="I245" s="201">
        <v>12018.034726166001</v>
      </c>
      <c r="J245" s="201">
        <v>11613.133214242</v>
      </c>
      <c r="K245" s="201">
        <v>12857.427892315</v>
      </c>
      <c r="L245" s="201">
        <v>14724.906276788999</v>
      </c>
      <c r="M245" s="201">
        <v>14795.084202628001</v>
      </c>
      <c r="N245" s="201">
        <v>16469.746739468999</v>
      </c>
      <c r="O245" s="201">
        <v>16903.996683534999</v>
      </c>
      <c r="P245" s="201">
        <v>16861.790098461999</v>
      </c>
      <c r="Q245" s="201">
        <v>14001.893220170999</v>
      </c>
      <c r="R245" s="201">
        <v>15446.032369267999</v>
      </c>
      <c r="S245" s="201">
        <v>16297.859328515</v>
      </c>
      <c r="T245" s="201">
        <v>17082.819636937002</v>
      </c>
      <c r="U245" s="313"/>
      <c r="V245"/>
      <c r="W245"/>
      <c r="X245"/>
      <c r="Y245"/>
      <c r="Z245"/>
    </row>
    <row r="246" spans="1:26" s="133" customFormat="1" ht="12" customHeight="1">
      <c r="A246" s="177"/>
      <c r="B246" s="1634" t="s">
        <v>781</v>
      </c>
      <c r="C246" s="201">
        <v>41.223230471999997</v>
      </c>
      <c r="D246" s="201">
        <v>0</v>
      </c>
      <c r="E246" s="201">
        <v>0</v>
      </c>
      <c r="F246" s="201">
        <v>0.30605642700000002</v>
      </c>
      <c r="G246" s="201">
        <v>0</v>
      </c>
      <c r="H246" s="201">
        <v>0</v>
      </c>
      <c r="I246" s="201">
        <v>0</v>
      </c>
      <c r="J246" s="201">
        <v>0</v>
      </c>
      <c r="K246" s="201">
        <v>0.106877378</v>
      </c>
      <c r="L246" s="201">
        <v>0.11741797299999999</v>
      </c>
      <c r="M246" s="201">
        <v>0</v>
      </c>
      <c r="N246" s="201">
        <v>0</v>
      </c>
      <c r="O246" s="201">
        <v>0</v>
      </c>
      <c r="P246" s="201">
        <v>0</v>
      </c>
      <c r="Q246" s="201">
        <v>0</v>
      </c>
      <c r="R246" s="201">
        <v>0</v>
      </c>
      <c r="S246" s="201">
        <v>0</v>
      </c>
      <c r="T246" s="201">
        <v>0</v>
      </c>
      <c r="U246" s="313"/>
      <c r="V246"/>
      <c r="W246"/>
      <c r="X246"/>
      <c r="Y246"/>
      <c r="Z246"/>
    </row>
    <row r="247" spans="1:26" s="133" customFormat="1" ht="12" customHeight="1">
      <c r="A247" s="177" t="s">
        <v>28</v>
      </c>
      <c r="B247" s="1634" t="s">
        <v>621</v>
      </c>
      <c r="C247" s="201">
        <v>49728.115732026003</v>
      </c>
      <c r="D247" s="201">
        <v>33601.604826406998</v>
      </c>
      <c r="E247" s="201">
        <v>33453.167859733003</v>
      </c>
      <c r="F247" s="201">
        <v>48712.753306136001</v>
      </c>
      <c r="G247" s="201">
        <v>50604.812425393997</v>
      </c>
      <c r="H247" s="201">
        <v>47997.315197686999</v>
      </c>
      <c r="I247" s="201">
        <v>48906.252347403002</v>
      </c>
      <c r="J247" s="201">
        <v>51507.692814864</v>
      </c>
      <c r="K247" s="201">
        <v>46181.088472791998</v>
      </c>
      <c r="L247" s="201">
        <v>44256.186267145997</v>
      </c>
      <c r="M247" s="201">
        <v>48711.381099413004</v>
      </c>
      <c r="N247" s="201">
        <v>45188.009690421997</v>
      </c>
      <c r="O247" s="201">
        <v>42563.614114468</v>
      </c>
      <c r="P247" s="201">
        <v>44782.831744761999</v>
      </c>
      <c r="Q247" s="201">
        <v>45520.924045927997</v>
      </c>
      <c r="R247" s="201">
        <v>45709.063908623997</v>
      </c>
      <c r="S247" s="201">
        <v>53002.171153114999</v>
      </c>
      <c r="T247" s="201">
        <v>51852.369057566</v>
      </c>
      <c r="U247" s="313"/>
      <c r="V247"/>
      <c r="W247"/>
      <c r="X247"/>
      <c r="Y247"/>
      <c r="Z247"/>
    </row>
    <row r="248" spans="1:26" s="133" customFormat="1" ht="12" customHeight="1">
      <c r="A248" s="177"/>
      <c r="B248" s="1634" t="s">
        <v>781</v>
      </c>
      <c r="C248" s="201">
        <v>0</v>
      </c>
      <c r="D248" s="201">
        <v>0</v>
      </c>
      <c r="E248" s="201">
        <v>0</v>
      </c>
      <c r="F248" s="201">
        <v>0</v>
      </c>
      <c r="G248" s="201">
        <v>0</v>
      </c>
      <c r="H248" s="201">
        <v>0</v>
      </c>
      <c r="I248" s="201">
        <v>0</v>
      </c>
      <c r="J248" s="201">
        <v>0</v>
      </c>
      <c r="K248" s="201">
        <v>0</v>
      </c>
      <c r="L248" s="201">
        <v>0</v>
      </c>
      <c r="M248" s="201">
        <v>0</v>
      </c>
      <c r="N248" s="201">
        <v>0</v>
      </c>
      <c r="O248" s="201">
        <v>0</v>
      </c>
      <c r="P248" s="201">
        <v>0</v>
      </c>
      <c r="Q248" s="201">
        <v>0</v>
      </c>
      <c r="R248" s="201">
        <v>0</v>
      </c>
      <c r="S248" s="201">
        <v>0</v>
      </c>
      <c r="T248" s="201">
        <v>0</v>
      </c>
      <c r="U248" s="313"/>
      <c r="V248"/>
      <c r="W248"/>
      <c r="X248"/>
      <c r="Y248"/>
      <c r="Z248"/>
    </row>
    <row r="249" spans="1:26" s="133" customFormat="1" ht="24">
      <c r="A249" s="177" t="s">
        <v>119</v>
      </c>
      <c r="B249" s="1634" t="s">
        <v>622</v>
      </c>
      <c r="C249" s="201">
        <v>7428.9231353429996</v>
      </c>
      <c r="D249" s="201">
        <v>4677.5422010570001</v>
      </c>
      <c r="E249" s="201">
        <v>4373.9714333539996</v>
      </c>
      <c r="F249" s="201">
        <v>4991.7085319600001</v>
      </c>
      <c r="G249" s="201">
        <v>6422.3398861699998</v>
      </c>
      <c r="H249" s="201">
        <v>6695.7280771019996</v>
      </c>
      <c r="I249" s="201">
        <v>6830.1384272559999</v>
      </c>
      <c r="J249" s="201">
        <v>6746.8897291769999</v>
      </c>
      <c r="K249" s="201">
        <v>7617.8022394190002</v>
      </c>
      <c r="L249" s="201">
        <v>7600.7338400010003</v>
      </c>
      <c r="M249" s="201">
        <v>7358.7616314630004</v>
      </c>
      <c r="N249" s="201">
        <v>7684.805481759</v>
      </c>
      <c r="O249" s="201">
        <v>7269.7614928109997</v>
      </c>
      <c r="P249" s="201">
        <v>6901.0400870829999</v>
      </c>
      <c r="Q249" s="201">
        <v>7494.3462679860004</v>
      </c>
      <c r="R249" s="201">
        <v>7674.5913173649997</v>
      </c>
      <c r="S249" s="201">
        <v>7325.9030399720004</v>
      </c>
      <c r="T249" s="201">
        <v>8061.2159986200004</v>
      </c>
      <c r="U249" s="313"/>
      <c r="V249"/>
      <c r="W249"/>
      <c r="X249"/>
      <c r="Y249"/>
      <c r="Z249"/>
    </row>
    <row r="250" spans="1:26" s="133" customFormat="1" ht="15">
      <c r="A250" s="177"/>
      <c r="B250" s="1634" t="s">
        <v>781</v>
      </c>
      <c r="C250" s="201">
        <v>5</v>
      </c>
      <c r="D250" s="201">
        <v>0</v>
      </c>
      <c r="E250" s="201">
        <v>0</v>
      </c>
      <c r="F250" s="201">
        <v>0</v>
      </c>
      <c r="G250" s="201">
        <v>0</v>
      </c>
      <c r="H250" s="201">
        <v>0</v>
      </c>
      <c r="I250" s="201">
        <v>0</v>
      </c>
      <c r="J250" s="201">
        <v>0</v>
      </c>
      <c r="K250" s="201">
        <v>0</v>
      </c>
      <c r="L250" s="201">
        <v>0</v>
      </c>
      <c r="M250" s="201">
        <v>0</v>
      </c>
      <c r="N250" s="201">
        <v>0</v>
      </c>
      <c r="O250" s="201">
        <v>0</v>
      </c>
      <c r="P250" s="201">
        <v>0</v>
      </c>
      <c r="Q250" s="201">
        <v>0</v>
      </c>
      <c r="R250" s="201">
        <v>0</v>
      </c>
      <c r="S250" s="201">
        <v>0</v>
      </c>
      <c r="T250" s="201">
        <v>0</v>
      </c>
      <c r="U250" s="313"/>
      <c r="V250"/>
      <c r="W250"/>
      <c r="X250"/>
      <c r="Y250"/>
      <c r="Z250"/>
    </row>
    <row r="251" spans="1:26" s="133" customFormat="1" ht="27.75" customHeight="1">
      <c r="A251" s="177" t="s">
        <v>81</v>
      </c>
      <c r="B251" s="1634" t="s">
        <v>623</v>
      </c>
      <c r="C251" s="201">
        <v>117.785409186</v>
      </c>
      <c r="D251" s="201">
        <v>0</v>
      </c>
      <c r="E251" s="201">
        <v>0</v>
      </c>
      <c r="F251" s="201">
        <v>0</v>
      </c>
      <c r="G251" s="201">
        <v>215</v>
      </c>
      <c r="H251" s="201">
        <v>215</v>
      </c>
      <c r="I251" s="201">
        <v>0</v>
      </c>
      <c r="J251" s="201">
        <v>0</v>
      </c>
      <c r="K251" s="201">
        <v>0</v>
      </c>
      <c r="L251" s="201">
        <v>0</v>
      </c>
      <c r="M251" s="201">
        <v>0</v>
      </c>
      <c r="N251" s="201">
        <v>0</v>
      </c>
      <c r="O251" s="201">
        <v>0</v>
      </c>
      <c r="P251" s="201">
        <v>0</v>
      </c>
      <c r="Q251" s="201">
        <v>0</v>
      </c>
      <c r="R251" s="201">
        <v>0</v>
      </c>
      <c r="S251" s="201">
        <v>0</v>
      </c>
      <c r="T251" s="201">
        <v>0</v>
      </c>
      <c r="U251" s="313"/>
      <c r="V251"/>
      <c r="W251"/>
      <c r="X251"/>
      <c r="Y251"/>
      <c r="Z251"/>
    </row>
    <row r="252" spans="1:26" s="133" customFormat="1" ht="12.95" customHeight="1">
      <c r="A252" s="177"/>
      <c r="B252" s="1634" t="s">
        <v>781</v>
      </c>
      <c r="C252" s="201">
        <v>0</v>
      </c>
      <c r="D252" s="201">
        <v>0</v>
      </c>
      <c r="E252" s="201">
        <v>0</v>
      </c>
      <c r="F252" s="201">
        <v>0</v>
      </c>
      <c r="G252" s="201">
        <v>0</v>
      </c>
      <c r="H252" s="201">
        <v>0</v>
      </c>
      <c r="I252" s="201">
        <v>0</v>
      </c>
      <c r="J252" s="201">
        <v>0</v>
      </c>
      <c r="K252" s="201">
        <v>0</v>
      </c>
      <c r="L252" s="201">
        <v>0</v>
      </c>
      <c r="M252" s="201">
        <v>0</v>
      </c>
      <c r="N252" s="201">
        <v>0</v>
      </c>
      <c r="O252" s="201">
        <v>0</v>
      </c>
      <c r="P252" s="201">
        <v>0</v>
      </c>
      <c r="Q252" s="201">
        <v>0</v>
      </c>
      <c r="R252" s="201">
        <v>0</v>
      </c>
      <c r="S252" s="201">
        <v>0</v>
      </c>
      <c r="T252" s="201">
        <v>0</v>
      </c>
      <c r="U252" s="313"/>
      <c r="V252"/>
      <c r="W252"/>
      <c r="X252"/>
      <c r="Y252"/>
      <c r="Z252"/>
    </row>
    <row r="253" spans="1:26" s="133" customFormat="1" ht="12.95" customHeight="1">
      <c r="A253" s="177" t="s">
        <v>82</v>
      </c>
      <c r="B253" s="1634" t="s">
        <v>624</v>
      </c>
      <c r="C253" s="201">
        <v>6.685112E-2</v>
      </c>
      <c r="D253" s="201">
        <v>0.38575369300000001</v>
      </c>
      <c r="E253" s="201">
        <v>0.963179232</v>
      </c>
      <c r="F253" s="201">
        <v>1.210318875</v>
      </c>
      <c r="G253" s="201">
        <v>0.97704714400000003</v>
      </c>
      <c r="H253" s="201">
        <v>1.240984868</v>
      </c>
      <c r="I253" s="201">
        <v>1.29046653</v>
      </c>
      <c r="J253" s="201">
        <v>1.169109948</v>
      </c>
      <c r="K253" s="201">
        <v>0.79592438399999998</v>
      </c>
      <c r="L253" s="201">
        <v>1.2734366880000001</v>
      </c>
      <c r="M253" s="201">
        <v>1.208724447</v>
      </c>
      <c r="N253" s="201">
        <v>1.6881837260000001</v>
      </c>
      <c r="O253" s="201">
        <v>1.794019705</v>
      </c>
      <c r="P253" s="201">
        <v>1.216494277</v>
      </c>
      <c r="Q253" s="201">
        <v>1.995493561</v>
      </c>
      <c r="R253" s="201">
        <v>3.77655283</v>
      </c>
      <c r="S253" s="201">
        <v>1.796486794</v>
      </c>
      <c r="T253" s="201">
        <v>3.4810309849999999</v>
      </c>
      <c r="U253" s="313"/>
      <c r="V253"/>
      <c r="W253"/>
      <c r="X253"/>
      <c r="Y253"/>
      <c r="Z253"/>
    </row>
    <row r="254" spans="1:26" s="133" customFormat="1" ht="12.95" customHeight="1">
      <c r="A254" s="177"/>
      <c r="B254" s="1634" t="s">
        <v>781</v>
      </c>
      <c r="C254" s="201">
        <v>0</v>
      </c>
      <c r="D254" s="201">
        <v>0</v>
      </c>
      <c r="E254" s="201">
        <v>0</v>
      </c>
      <c r="F254" s="201">
        <v>0</v>
      </c>
      <c r="G254" s="201">
        <v>0</v>
      </c>
      <c r="H254" s="201">
        <v>0</v>
      </c>
      <c r="I254" s="201">
        <v>0</v>
      </c>
      <c r="J254" s="201">
        <v>0</v>
      </c>
      <c r="K254" s="201">
        <v>0</v>
      </c>
      <c r="L254" s="201">
        <v>0</v>
      </c>
      <c r="M254" s="201">
        <v>0</v>
      </c>
      <c r="N254" s="201">
        <v>0</v>
      </c>
      <c r="O254" s="201">
        <v>0</v>
      </c>
      <c r="P254" s="201">
        <v>0</v>
      </c>
      <c r="Q254" s="201">
        <v>0</v>
      </c>
      <c r="R254" s="201">
        <v>0</v>
      </c>
      <c r="S254" s="201">
        <v>0</v>
      </c>
      <c r="T254" s="201">
        <v>0</v>
      </c>
      <c r="U254" s="313"/>
      <c r="V254"/>
      <c r="W254"/>
      <c r="X254"/>
      <c r="Y254"/>
      <c r="Z254"/>
    </row>
    <row r="255" spans="1:26" s="133" customFormat="1" ht="15">
      <c r="A255" s="177" t="s">
        <v>83</v>
      </c>
      <c r="B255" s="1634" t="s">
        <v>625</v>
      </c>
      <c r="C255" s="201">
        <v>133.31749572800001</v>
      </c>
      <c r="D255" s="201">
        <v>67.163302778000002</v>
      </c>
      <c r="E255" s="201">
        <v>58.364736551</v>
      </c>
      <c r="F255" s="201">
        <v>3.159839034</v>
      </c>
      <c r="G255" s="201">
        <v>2.5151616269999999</v>
      </c>
      <c r="H255" s="201">
        <v>2.839689473</v>
      </c>
      <c r="I255" s="201">
        <v>2.7422819180000002</v>
      </c>
      <c r="J255" s="201">
        <v>2.182482346</v>
      </c>
      <c r="K255" s="201">
        <v>2.6382538539999998</v>
      </c>
      <c r="L255" s="201">
        <v>2.2813441179999998</v>
      </c>
      <c r="M255" s="201">
        <v>2.7545637520000001</v>
      </c>
      <c r="N255" s="201">
        <v>2.6539029890000001</v>
      </c>
      <c r="O255" s="201">
        <v>0.52540105299999995</v>
      </c>
      <c r="P255" s="201">
        <v>0.50784697999999995</v>
      </c>
      <c r="Q255" s="201">
        <v>2.7978185259999999</v>
      </c>
      <c r="R255" s="201">
        <v>2.6149547040000001</v>
      </c>
      <c r="S255" s="201">
        <v>2.233458492</v>
      </c>
      <c r="T255" s="201">
        <v>2.6458602949999999</v>
      </c>
      <c r="U255" s="313"/>
      <c r="V255"/>
      <c r="W255"/>
      <c r="X255"/>
      <c r="Y255"/>
      <c r="Z255"/>
    </row>
    <row r="256" spans="1:26" s="133" customFormat="1" ht="12.95" customHeight="1">
      <c r="A256" s="177"/>
      <c r="B256" s="1634" t="s">
        <v>781</v>
      </c>
      <c r="C256" s="201">
        <v>0</v>
      </c>
      <c r="D256" s="201">
        <v>0</v>
      </c>
      <c r="E256" s="201">
        <v>0</v>
      </c>
      <c r="F256" s="201">
        <v>0</v>
      </c>
      <c r="G256" s="201">
        <v>0</v>
      </c>
      <c r="H256" s="201">
        <v>0</v>
      </c>
      <c r="I256" s="201">
        <v>0</v>
      </c>
      <c r="J256" s="201">
        <v>0</v>
      </c>
      <c r="K256" s="201">
        <v>0</v>
      </c>
      <c r="L256" s="201">
        <v>0</v>
      </c>
      <c r="M256" s="201">
        <v>0</v>
      </c>
      <c r="N256" s="201">
        <v>0</v>
      </c>
      <c r="O256" s="201">
        <v>0</v>
      </c>
      <c r="P256" s="201">
        <v>0</v>
      </c>
      <c r="Q256" s="201">
        <v>0</v>
      </c>
      <c r="R256" s="201">
        <v>0</v>
      </c>
      <c r="S256" s="201">
        <v>0</v>
      </c>
      <c r="T256" s="201">
        <v>0</v>
      </c>
      <c r="U256" s="313"/>
      <c r="V256"/>
      <c r="W256"/>
      <c r="X256"/>
      <c r="Y256"/>
      <c r="Z256"/>
    </row>
    <row r="257" spans="1:26" s="133" customFormat="1" ht="24.2" customHeight="1">
      <c r="A257" s="177" t="s">
        <v>84</v>
      </c>
      <c r="B257" s="1634" t="s">
        <v>626</v>
      </c>
      <c r="C257" s="201">
        <v>341.58752844499998</v>
      </c>
      <c r="D257" s="201">
        <v>289.72326884699999</v>
      </c>
      <c r="E257" s="201">
        <v>298.09088921799997</v>
      </c>
      <c r="F257" s="201">
        <v>45.481680226999998</v>
      </c>
      <c r="G257" s="201">
        <v>47.568671393000002</v>
      </c>
      <c r="H257" s="201">
        <v>38.762348420999999</v>
      </c>
      <c r="I257" s="201">
        <v>177.36856047800001</v>
      </c>
      <c r="J257" s="201">
        <v>194.15144473399999</v>
      </c>
      <c r="K257" s="201">
        <v>0.14654528</v>
      </c>
      <c r="L257" s="201">
        <v>0.124709683</v>
      </c>
      <c r="M257" s="201">
        <v>0.25807681700000001</v>
      </c>
      <c r="N257" s="201">
        <v>3.2220749E-2</v>
      </c>
      <c r="O257" s="201">
        <v>0.178591471</v>
      </c>
      <c r="P257" s="201">
        <v>0.22515058399999999</v>
      </c>
      <c r="Q257" s="201">
        <v>4.5832016000000003E-2</v>
      </c>
      <c r="R257" s="201">
        <v>0.189915045</v>
      </c>
      <c r="S257" s="201">
        <v>0.34858915299999998</v>
      </c>
      <c r="T257" s="201">
        <v>9.4091891999999996E-2</v>
      </c>
      <c r="U257" s="313"/>
      <c r="V257"/>
      <c r="W257"/>
      <c r="X257"/>
      <c r="Y257"/>
      <c r="Z257"/>
    </row>
    <row r="258" spans="1:26" s="133" customFormat="1" ht="12.95" customHeight="1">
      <c r="A258" s="177"/>
      <c r="B258" s="1634" t="s">
        <v>781</v>
      </c>
      <c r="C258" s="201">
        <v>0</v>
      </c>
      <c r="D258" s="201">
        <v>0</v>
      </c>
      <c r="E258" s="201">
        <v>0</v>
      </c>
      <c r="F258" s="201">
        <v>0</v>
      </c>
      <c r="G258" s="201">
        <v>0</v>
      </c>
      <c r="H258" s="201">
        <v>0</v>
      </c>
      <c r="I258" s="201">
        <v>0</v>
      </c>
      <c r="J258" s="201">
        <v>0</v>
      </c>
      <c r="K258" s="201">
        <v>0</v>
      </c>
      <c r="L258" s="201">
        <v>0</v>
      </c>
      <c r="M258" s="201">
        <v>0</v>
      </c>
      <c r="N258" s="201">
        <v>0</v>
      </c>
      <c r="O258" s="201">
        <v>0</v>
      </c>
      <c r="P258" s="201">
        <v>0</v>
      </c>
      <c r="Q258" s="201">
        <v>0</v>
      </c>
      <c r="R258" s="201">
        <v>0</v>
      </c>
      <c r="S258" s="201">
        <v>0</v>
      </c>
      <c r="T258" s="201">
        <v>0</v>
      </c>
      <c r="U258" s="313"/>
      <c r="V258"/>
      <c r="W258"/>
      <c r="X258"/>
      <c r="Y258"/>
      <c r="Z258"/>
    </row>
    <row r="259" spans="1:26" s="133" customFormat="1" ht="27.2" customHeight="1">
      <c r="A259" s="177" t="s">
        <v>85</v>
      </c>
      <c r="B259" s="1634" t="s">
        <v>627</v>
      </c>
      <c r="C259" s="201">
        <v>0</v>
      </c>
      <c r="D259" s="201">
        <v>0</v>
      </c>
      <c r="E259" s="201">
        <v>0</v>
      </c>
      <c r="F259" s="201">
        <v>0</v>
      </c>
      <c r="G259" s="201">
        <v>0</v>
      </c>
      <c r="H259" s="201">
        <v>0</v>
      </c>
      <c r="I259" s="201">
        <v>0</v>
      </c>
      <c r="J259" s="201">
        <v>0</v>
      </c>
      <c r="K259" s="201">
        <v>0</v>
      </c>
      <c r="L259" s="201">
        <v>0</v>
      </c>
      <c r="M259" s="201">
        <v>0</v>
      </c>
      <c r="N259" s="201">
        <v>0</v>
      </c>
      <c r="O259" s="201">
        <v>0</v>
      </c>
      <c r="P259" s="201">
        <v>0</v>
      </c>
      <c r="Q259" s="201">
        <v>0</v>
      </c>
      <c r="R259" s="201">
        <v>0</v>
      </c>
      <c r="S259" s="201">
        <v>0</v>
      </c>
      <c r="T259" s="201">
        <v>0</v>
      </c>
      <c r="U259" s="313"/>
      <c r="V259"/>
      <c r="W259"/>
      <c r="X259"/>
      <c r="Y259"/>
      <c r="Z259"/>
    </row>
    <row r="260" spans="1:26" s="133" customFormat="1" ht="12.95" customHeight="1">
      <c r="A260" s="177"/>
      <c r="B260" s="1634" t="s">
        <v>781</v>
      </c>
      <c r="C260" s="201">
        <v>0</v>
      </c>
      <c r="D260" s="201">
        <v>0</v>
      </c>
      <c r="E260" s="201">
        <v>0</v>
      </c>
      <c r="F260" s="201">
        <v>0</v>
      </c>
      <c r="G260" s="201">
        <v>0</v>
      </c>
      <c r="H260" s="201">
        <v>0</v>
      </c>
      <c r="I260" s="201">
        <v>0</v>
      </c>
      <c r="J260" s="201">
        <v>0</v>
      </c>
      <c r="K260" s="201">
        <v>0</v>
      </c>
      <c r="L260" s="201">
        <v>0</v>
      </c>
      <c r="M260" s="201">
        <v>0</v>
      </c>
      <c r="N260" s="201">
        <v>0</v>
      </c>
      <c r="O260" s="201">
        <v>0</v>
      </c>
      <c r="P260" s="201">
        <v>0</v>
      </c>
      <c r="Q260" s="201">
        <v>0</v>
      </c>
      <c r="R260" s="201">
        <v>0</v>
      </c>
      <c r="S260" s="201">
        <v>0</v>
      </c>
      <c r="T260" s="201">
        <v>0</v>
      </c>
      <c r="U260" s="313"/>
      <c r="V260"/>
      <c r="W260"/>
      <c r="X260"/>
      <c r="Y260"/>
      <c r="Z260"/>
    </row>
    <row r="261" spans="1:26" s="1056" customFormat="1" ht="24">
      <c r="A261" s="1053" t="s">
        <v>86</v>
      </c>
      <c r="B261" s="1070" t="s">
        <v>628</v>
      </c>
      <c r="C261" s="201">
        <v>0</v>
      </c>
      <c r="D261" s="201">
        <v>3.7352552999999997E-2</v>
      </c>
      <c r="E261" s="201">
        <v>2.767294E-2</v>
      </c>
      <c r="F261" s="201">
        <v>0.122744294</v>
      </c>
      <c r="G261" s="201">
        <v>9.5274345999999996E-2</v>
      </c>
      <c r="H261" s="201">
        <v>5.1744133999999997E-2</v>
      </c>
      <c r="I261" s="201">
        <v>0.124656515</v>
      </c>
      <c r="J261" s="201">
        <v>0.104194843</v>
      </c>
      <c r="K261" s="201">
        <v>5.2051396999999999E-2</v>
      </c>
      <c r="L261" s="201">
        <v>4.2338624999999998E-2</v>
      </c>
      <c r="M261" s="201">
        <v>6.3856995999999999E-2</v>
      </c>
      <c r="N261" s="201">
        <v>1.9635610000000001E-2</v>
      </c>
      <c r="O261" s="201">
        <v>2.8756206999999999E-2</v>
      </c>
      <c r="P261" s="201">
        <v>8.5244320000000002E-3</v>
      </c>
      <c r="Q261" s="201">
        <v>1.5150000000000001E-5</v>
      </c>
      <c r="R261" s="201">
        <v>1.5150000000000001E-5</v>
      </c>
      <c r="S261" s="201">
        <v>4.7874000000000001E-4</v>
      </c>
      <c r="T261" s="201">
        <v>4.9388999999999998E-4</v>
      </c>
      <c r="U261" s="313"/>
      <c r="V261" s="1054"/>
      <c r="W261" s="1054"/>
      <c r="X261" s="1054"/>
      <c r="Y261" s="1054"/>
      <c r="Z261" s="1054"/>
    </row>
    <row r="262" spans="1:26" s="133" customFormat="1" ht="12.95" customHeight="1">
      <c r="A262" s="177"/>
      <c r="B262" s="1634" t="s">
        <v>781</v>
      </c>
      <c r="C262" s="201">
        <v>0</v>
      </c>
      <c r="D262" s="201">
        <v>0</v>
      </c>
      <c r="E262" s="201">
        <v>0</v>
      </c>
      <c r="F262" s="201">
        <v>0</v>
      </c>
      <c r="G262" s="201">
        <v>0</v>
      </c>
      <c r="H262" s="201">
        <v>0</v>
      </c>
      <c r="I262" s="201">
        <v>0</v>
      </c>
      <c r="J262" s="201">
        <v>0</v>
      </c>
      <c r="K262" s="201">
        <v>0</v>
      </c>
      <c r="L262" s="201">
        <v>0</v>
      </c>
      <c r="M262" s="201">
        <v>0</v>
      </c>
      <c r="N262" s="201">
        <v>0</v>
      </c>
      <c r="O262" s="201">
        <v>0</v>
      </c>
      <c r="P262" s="201">
        <v>0</v>
      </c>
      <c r="Q262" s="201">
        <v>0</v>
      </c>
      <c r="R262" s="201">
        <v>0</v>
      </c>
      <c r="S262" s="201">
        <v>0</v>
      </c>
      <c r="T262" s="201">
        <v>0</v>
      </c>
      <c r="U262" s="313"/>
      <c r="V262"/>
      <c r="W262"/>
      <c r="X262"/>
      <c r="Y262"/>
      <c r="Z262"/>
    </row>
    <row r="263" spans="1:26" s="133" customFormat="1" ht="27.2" customHeight="1">
      <c r="A263" s="177" t="s">
        <v>87</v>
      </c>
      <c r="B263" s="1431" t="s">
        <v>629</v>
      </c>
      <c r="C263" s="201">
        <v>405.65311173100002</v>
      </c>
      <c r="D263" s="201">
        <v>675.064132449</v>
      </c>
      <c r="E263" s="201">
        <v>185.21521320100001</v>
      </c>
      <c r="F263" s="201">
        <v>0</v>
      </c>
      <c r="G263" s="201">
        <v>0</v>
      </c>
      <c r="H263" s="201">
        <v>0</v>
      </c>
      <c r="I263" s="201">
        <v>0</v>
      </c>
      <c r="J263" s="201">
        <v>0</v>
      </c>
      <c r="K263" s="201">
        <v>0</v>
      </c>
      <c r="L263" s="201">
        <v>0</v>
      </c>
      <c r="M263" s="201">
        <v>0</v>
      </c>
      <c r="N263" s="201">
        <v>0</v>
      </c>
      <c r="O263" s="201">
        <v>0</v>
      </c>
      <c r="P263" s="201">
        <v>0</v>
      </c>
      <c r="Q263" s="201">
        <v>0</v>
      </c>
      <c r="R263" s="201">
        <v>0</v>
      </c>
      <c r="S263" s="201">
        <v>0</v>
      </c>
      <c r="T263" s="201">
        <v>0</v>
      </c>
      <c r="U263" s="313"/>
      <c r="V263"/>
      <c r="W263"/>
      <c r="X263"/>
      <c r="Y263"/>
      <c r="Z263"/>
    </row>
    <row r="264" spans="1:26" s="1056" customFormat="1" ht="15">
      <c r="A264" s="1053"/>
      <c r="B264" s="1070" t="s">
        <v>781</v>
      </c>
      <c r="C264" s="201">
        <v>1.79118E-4</v>
      </c>
      <c r="D264" s="201">
        <v>0</v>
      </c>
      <c r="E264" s="1071">
        <v>0</v>
      </c>
      <c r="F264" s="1071">
        <v>0</v>
      </c>
      <c r="G264" s="1071">
        <v>0</v>
      </c>
      <c r="H264" s="1071">
        <v>0</v>
      </c>
      <c r="I264" s="1071">
        <v>0</v>
      </c>
      <c r="J264" s="1071">
        <v>0</v>
      </c>
      <c r="K264" s="1071">
        <v>0</v>
      </c>
      <c r="L264" s="1071">
        <v>0</v>
      </c>
      <c r="M264" s="1071">
        <v>0</v>
      </c>
      <c r="N264" s="1071">
        <v>0</v>
      </c>
      <c r="O264" s="1071">
        <v>0</v>
      </c>
      <c r="P264" s="1071">
        <v>0</v>
      </c>
      <c r="Q264" s="1071">
        <v>0</v>
      </c>
      <c r="R264" s="1071">
        <v>0</v>
      </c>
      <c r="S264" s="1071">
        <v>0</v>
      </c>
      <c r="T264" s="1071">
        <v>0</v>
      </c>
      <c r="U264" s="1055"/>
      <c r="V264" s="1054"/>
      <c r="W264" s="1054"/>
      <c r="X264" s="1054"/>
      <c r="Y264" s="1054"/>
      <c r="Z264" s="1054"/>
    </row>
    <row r="265" spans="1:26" s="133" customFormat="1" ht="25.15" customHeight="1">
      <c r="A265" s="1349" t="s">
        <v>803</v>
      </c>
      <c r="B265" s="1635"/>
      <c r="C265" s="1613"/>
      <c r="D265" s="1613"/>
      <c r="E265" s="1613"/>
      <c r="F265" s="1613"/>
      <c r="G265" s="1613"/>
      <c r="H265" s="1613"/>
      <c r="I265" s="1613"/>
      <c r="J265" s="1613"/>
      <c r="K265" s="1613"/>
      <c r="L265" s="1613"/>
      <c r="M265" s="1613"/>
      <c r="N265" s="1613"/>
      <c r="O265" s="1613"/>
      <c r="P265" s="1613"/>
      <c r="Q265" s="1613"/>
      <c r="R265" s="1613"/>
      <c r="S265" s="1613"/>
      <c r="T265" s="1613"/>
      <c r="U265" s="602"/>
      <c r="V265"/>
      <c r="W265"/>
      <c r="X265"/>
      <c r="Y265"/>
      <c r="Z265"/>
    </row>
    <row r="266" spans="1:26" s="133" customFormat="1" ht="12.95" customHeight="1">
      <c r="A266" s="1343" t="s">
        <v>630</v>
      </c>
      <c r="B266" s="1636"/>
      <c r="C266" s="1654"/>
      <c r="D266" s="1654"/>
      <c r="E266" s="1660"/>
      <c r="F266" s="1660"/>
      <c r="G266" s="1660"/>
      <c r="H266" s="1660"/>
      <c r="I266" s="1660"/>
      <c r="J266" s="1660"/>
      <c r="K266" s="1660"/>
      <c r="L266" s="1660"/>
      <c r="M266" s="1660"/>
      <c r="N266" s="1660"/>
      <c r="O266" s="1660"/>
      <c r="P266" s="1660"/>
      <c r="Q266" s="1660"/>
      <c r="R266" s="1660"/>
      <c r="S266" s="1660"/>
      <c r="T266" s="1660"/>
      <c r="U266" s="572"/>
      <c r="V266"/>
      <c r="W266"/>
      <c r="X266"/>
      <c r="Y266"/>
      <c r="Z266"/>
    </row>
    <row r="267" spans="1:26" s="133" customFormat="1" ht="12.95" customHeight="1">
      <c r="A267" s="181" t="s">
        <v>17</v>
      </c>
      <c r="B267" s="1634" t="s">
        <v>631</v>
      </c>
      <c r="C267" s="201">
        <v>379.06571441599999</v>
      </c>
      <c r="D267" s="201">
        <v>330.51757750600001</v>
      </c>
      <c r="E267" s="201">
        <v>323.76095179200001</v>
      </c>
      <c r="F267" s="201">
        <v>270.59625674500001</v>
      </c>
      <c r="G267" s="1660">
        <v>129.47601269500001</v>
      </c>
      <c r="H267" s="1660">
        <v>126.76126264600001</v>
      </c>
      <c r="I267" s="1660">
        <v>126.633062564</v>
      </c>
      <c r="J267" s="1660">
        <v>128.82348275499999</v>
      </c>
      <c r="K267" s="1660">
        <v>131.23710326899999</v>
      </c>
      <c r="L267" s="1660">
        <v>130.62832928399999</v>
      </c>
      <c r="M267" s="1660">
        <v>130.88250000299999</v>
      </c>
      <c r="N267" s="1660">
        <v>131.06536653500001</v>
      </c>
      <c r="O267" s="1660">
        <v>133.85778472699999</v>
      </c>
      <c r="P267" s="1660">
        <v>133.33967145400001</v>
      </c>
      <c r="Q267" s="1660">
        <v>131.62559613400001</v>
      </c>
      <c r="R267" s="1660">
        <v>133.26918369200001</v>
      </c>
      <c r="S267" s="1660">
        <v>133.04253014400001</v>
      </c>
      <c r="T267" s="1660">
        <v>131.822840794</v>
      </c>
      <c r="U267" s="313"/>
      <c r="V267"/>
      <c r="W267"/>
      <c r="X267"/>
      <c r="Y267"/>
      <c r="Z267"/>
    </row>
    <row r="268" spans="1:26" s="133" customFormat="1" ht="12.95" customHeight="1">
      <c r="A268" s="177"/>
      <c r="B268" s="1634" t="s">
        <v>781</v>
      </c>
      <c r="C268" s="201">
        <v>2.5932745050000001</v>
      </c>
      <c r="D268" s="201">
        <v>2.3581145750000001</v>
      </c>
      <c r="E268" s="201">
        <v>2.4787223819999999</v>
      </c>
      <c r="F268" s="201">
        <v>2.615507928</v>
      </c>
      <c r="G268" s="201">
        <v>0</v>
      </c>
      <c r="H268" s="201">
        <v>0</v>
      </c>
      <c r="I268" s="201">
        <v>0</v>
      </c>
      <c r="J268" s="201">
        <v>0.738395676</v>
      </c>
      <c r="K268" s="201">
        <v>0.738395676</v>
      </c>
      <c r="L268" s="201">
        <v>0.738395676</v>
      </c>
      <c r="M268" s="201">
        <v>0.738395676</v>
      </c>
      <c r="N268" s="201">
        <v>0.738395676</v>
      </c>
      <c r="O268" s="201">
        <v>0.738395676</v>
      </c>
      <c r="P268" s="201">
        <v>0.738395676</v>
      </c>
      <c r="Q268" s="201">
        <v>0</v>
      </c>
      <c r="R268" s="201">
        <v>0.16862597100000001</v>
      </c>
      <c r="S268" s="201">
        <v>0.16862597100000001</v>
      </c>
      <c r="T268" s="201">
        <v>0.16862597100000001</v>
      </c>
      <c r="U268" s="313"/>
      <c r="V268"/>
      <c r="W268"/>
      <c r="X268"/>
      <c r="Y268"/>
      <c r="Z268"/>
    </row>
    <row r="269" spans="1:26" s="133" customFormat="1" ht="12.95" customHeight="1">
      <c r="A269" s="181" t="s">
        <v>17</v>
      </c>
      <c r="B269" s="1634" t="s">
        <v>632</v>
      </c>
      <c r="C269" s="201">
        <v>38.589277412000001</v>
      </c>
      <c r="D269" s="201">
        <v>28.782225054000001</v>
      </c>
      <c r="E269" s="201">
        <v>35.531235981000002</v>
      </c>
      <c r="F269" s="201">
        <v>33.828586162999997</v>
      </c>
      <c r="G269" s="201">
        <v>12.829963975</v>
      </c>
      <c r="H269" s="201">
        <v>12.752032824</v>
      </c>
      <c r="I269" s="201">
        <v>12.67452636</v>
      </c>
      <c r="J269" s="201">
        <v>12.596352377000001</v>
      </c>
      <c r="K269" s="201">
        <v>12.518594495</v>
      </c>
      <c r="L269" s="201">
        <v>12.440009782000001</v>
      </c>
      <c r="M269" s="201">
        <v>11.631973638</v>
      </c>
      <c r="N269" s="201">
        <v>11.382941152000001</v>
      </c>
      <c r="O269" s="201">
        <v>11.313885278000001</v>
      </c>
      <c r="P269" s="201">
        <v>11.244684062999999</v>
      </c>
      <c r="Q269" s="201">
        <v>11.636619441000001</v>
      </c>
      <c r="R269" s="201">
        <v>11.562165214</v>
      </c>
      <c r="S269" s="201">
        <v>11.487409391</v>
      </c>
      <c r="T269" s="201">
        <v>11.412861565</v>
      </c>
      <c r="U269" s="313"/>
      <c r="V269"/>
      <c r="W269"/>
      <c r="X269"/>
      <c r="Y269"/>
      <c r="Z269"/>
    </row>
    <row r="270" spans="1:26" s="133" customFormat="1" ht="12.95" customHeight="1">
      <c r="A270" s="177"/>
      <c r="B270" s="1634" t="s">
        <v>781</v>
      </c>
      <c r="C270" s="201">
        <v>0.37537700899999998</v>
      </c>
      <c r="D270" s="201">
        <v>0.37537700899999998</v>
      </c>
      <c r="E270" s="201">
        <v>0.37537700899999998</v>
      </c>
      <c r="F270" s="201">
        <v>0.37537700899999998</v>
      </c>
      <c r="G270" s="201">
        <v>0</v>
      </c>
      <c r="H270" s="201">
        <v>0</v>
      </c>
      <c r="I270" s="201">
        <v>0</v>
      </c>
      <c r="J270" s="201">
        <v>0</v>
      </c>
      <c r="K270" s="201">
        <v>0</v>
      </c>
      <c r="L270" s="201">
        <v>0</v>
      </c>
      <c r="M270" s="201">
        <v>0</v>
      </c>
      <c r="N270" s="201">
        <v>0</v>
      </c>
      <c r="O270" s="201">
        <v>0</v>
      </c>
      <c r="P270" s="201">
        <v>0</v>
      </c>
      <c r="Q270" s="201">
        <v>0</v>
      </c>
      <c r="R270" s="201">
        <v>0</v>
      </c>
      <c r="S270" s="201">
        <v>0</v>
      </c>
      <c r="T270" s="201">
        <v>0</v>
      </c>
      <c r="U270" s="313"/>
      <c r="V270"/>
      <c r="W270"/>
      <c r="X270"/>
      <c r="Y270"/>
      <c r="Z270"/>
    </row>
    <row r="271" spans="1:26" s="133" customFormat="1" ht="12.95" customHeight="1">
      <c r="A271" s="181" t="s">
        <v>17</v>
      </c>
      <c r="B271" s="1634" t="s">
        <v>633</v>
      </c>
      <c r="C271" s="201">
        <v>0.76292366599999994</v>
      </c>
      <c r="D271" s="201">
        <v>0.63447056199999996</v>
      </c>
      <c r="E271" s="201">
        <v>3.764778943</v>
      </c>
      <c r="F271" s="201">
        <v>3.6424714429999998</v>
      </c>
      <c r="G271" s="201">
        <v>3.5140485680000002</v>
      </c>
      <c r="H271" s="201">
        <v>3.5028581929999998</v>
      </c>
      <c r="I271" s="201">
        <v>3.4916678179999998</v>
      </c>
      <c r="J271" s="201">
        <v>3.4804774429999998</v>
      </c>
      <c r="K271" s="201">
        <v>3.4692870679999999</v>
      </c>
      <c r="L271" s="201">
        <v>3.4580966929999999</v>
      </c>
      <c r="M271" s="201">
        <v>3.4469063179999999</v>
      </c>
      <c r="N271" s="201">
        <v>3.4357159429999999</v>
      </c>
      <c r="O271" s="201">
        <v>3.424525568</v>
      </c>
      <c r="P271" s="201">
        <v>3.413335193</v>
      </c>
      <c r="Q271" s="201">
        <v>3.402144818</v>
      </c>
      <c r="R271" s="201">
        <v>3.390954443</v>
      </c>
      <c r="S271" s="201">
        <v>3.3792045489999998</v>
      </c>
      <c r="T271" s="201">
        <v>3.367454655</v>
      </c>
      <c r="U271" s="313"/>
      <c r="V271"/>
      <c r="W271"/>
      <c r="X271"/>
      <c r="Y271"/>
      <c r="Z271"/>
    </row>
    <row r="272" spans="1:26" s="133" customFormat="1" ht="12.95" customHeight="1">
      <c r="A272" s="177"/>
      <c r="B272" s="1634" t="s">
        <v>781</v>
      </c>
      <c r="C272" s="201">
        <v>0</v>
      </c>
      <c r="D272" s="201">
        <v>0</v>
      </c>
      <c r="E272" s="201">
        <v>0</v>
      </c>
      <c r="F272" s="201">
        <v>0</v>
      </c>
      <c r="G272" s="201">
        <v>0</v>
      </c>
      <c r="H272" s="201">
        <v>0</v>
      </c>
      <c r="I272" s="201">
        <v>0</v>
      </c>
      <c r="J272" s="201">
        <v>0</v>
      </c>
      <c r="K272" s="201">
        <v>0</v>
      </c>
      <c r="L272" s="201">
        <v>0</v>
      </c>
      <c r="M272" s="201">
        <v>0</v>
      </c>
      <c r="N272" s="201">
        <v>0</v>
      </c>
      <c r="O272" s="201">
        <v>0</v>
      </c>
      <c r="P272" s="201">
        <v>0</v>
      </c>
      <c r="Q272" s="201">
        <v>0</v>
      </c>
      <c r="R272" s="201">
        <v>0</v>
      </c>
      <c r="S272" s="201">
        <v>0</v>
      </c>
      <c r="T272" s="201">
        <v>0</v>
      </c>
      <c r="U272" s="313"/>
      <c r="V272"/>
      <c r="W272"/>
      <c r="X272"/>
      <c r="Y272"/>
      <c r="Z272"/>
    </row>
    <row r="273" spans="1:26" s="133" customFormat="1" ht="12.95" customHeight="1">
      <c r="A273" s="181" t="s">
        <v>17</v>
      </c>
      <c r="B273" s="1634" t="s">
        <v>634</v>
      </c>
      <c r="C273" s="201">
        <v>56.434773462000003</v>
      </c>
      <c r="D273" s="201">
        <v>41.181556806000003</v>
      </c>
      <c r="E273" s="201">
        <v>38.918280134</v>
      </c>
      <c r="F273" s="201">
        <v>41.782343631000003</v>
      </c>
      <c r="G273" s="201">
        <v>14.948483724000001</v>
      </c>
      <c r="H273" s="201">
        <v>14.704399928000001</v>
      </c>
      <c r="I273" s="201">
        <v>14.374348229000001</v>
      </c>
      <c r="J273" s="201">
        <v>15.505751263000001</v>
      </c>
      <c r="K273" s="201">
        <v>15.577885343</v>
      </c>
      <c r="L273" s="201">
        <v>15.908417545000001</v>
      </c>
      <c r="M273" s="201">
        <v>15.920742117</v>
      </c>
      <c r="N273" s="201">
        <v>16.48689465</v>
      </c>
      <c r="O273" s="201">
        <v>17.162810831000002</v>
      </c>
      <c r="P273" s="201">
        <v>17.783180023</v>
      </c>
      <c r="Q273" s="201">
        <v>17.316220989000001</v>
      </c>
      <c r="R273" s="201">
        <v>16.801332373000001</v>
      </c>
      <c r="S273" s="201">
        <v>16.813586192999999</v>
      </c>
      <c r="T273" s="201">
        <v>16.443185802999999</v>
      </c>
      <c r="U273" s="313"/>
      <c r="V273"/>
      <c r="W273"/>
      <c r="X273"/>
      <c r="Y273"/>
      <c r="Z273"/>
    </row>
    <row r="274" spans="1:26" s="1" customFormat="1" ht="12.95" customHeight="1">
      <c r="A274" s="177"/>
      <c r="B274" s="1634" t="s">
        <v>781</v>
      </c>
      <c r="C274" s="201">
        <v>2.8280000999999999E-2</v>
      </c>
      <c r="D274" s="201">
        <v>0.10465000000000001</v>
      </c>
      <c r="E274" s="201">
        <v>0.21765833300000001</v>
      </c>
      <c r="F274" s="201">
        <v>0.36854166599999999</v>
      </c>
      <c r="G274" s="201">
        <v>0</v>
      </c>
      <c r="H274" s="201">
        <v>0</v>
      </c>
      <c r="I274" s="201">
        <v>0</v>
      </c>
      <c r="J274" s="201">
        <v>0</v>
      </c>
      <c r="K274" s="201">
        <v>0</v>
      </c>
      <c r="L274" s="201">
        <v>0</v>
      </c>
      <c r="M274" s="201">
        <v>0</v>
      </c>
      <c r="N274" s="201">
        <v>0</v>
      </c>
      <c r="O274" s="201">
        <v>0</v>
      </c>
      <c r="P274" s="201">
        <v>0</v>
      </c>
      <c r="Q274" s="201">
        <v>0</v>
      </c>
      <c r="R274" s="201">
        <v>0</v>
      </c>
      <c r="S274" s="201">
        <v>0</v>
      </c>
      <c r="T274" s="201">
        <v>0</v>
      </c>
      <c r="U274" s="313"/>
      <c r="V274" s="133"/>
    </row>
    <row r="275" spans="1:26" s="1" customFormat="1" ht="27.75" customHeight="1">
      <c r="A275" s="181" t="s">
        <v>17</v>
      </c>
      <c r="B275" s="1634" t="s">
        <v>635</v>
      </c>
      <c r="C275" s="201">
        <v>534.75015936499994</v>
      </c>
      <c r="D275" s="201">
        <v>586.39434177600003</v>
      </c>
      <c r="E275" s="201">
        <v>543.38402248900002</v>
      </c>
      <c r="F275" s="201">
        <v>443.17127659200003</v>
      </c>
      <c r="G275" s="201">
        <v>53.650623041999999</v>
      </c>
      <c r="H275" s="201">
        <v>53.212603885999997</v>
      </c>
      <c r="I275" s="201">
        <v>49.047774007999998</v>
      </c>
      <c r="J275" s="201">
        <v>47.452737347000003</v>
      </c>
      <c r="K275" s="201">
        <v>47.498093296999997</v>
      </c>
      <c r="L275" s="201">
        <v>47.541879882000003</v>
      </c>
      <c r="M275" s="201">
        <v>47.128615093999997</v>
      </c>
      <c r="N275" s="201">
        <v>46.463977202999999</v>
      </c>
      <c r="O275" s="201">
        <v>46.400716049000003</v>
      </c>
      <c r="P275" s="201">
        <v>39.027363977</v>
      </c>
      <c r="Q275" s="201">
        <v>38.316671577000001</v>
      </c>
      <c r="R275" s="201">
        <v>3.0300759670000001</v>
      </c>
      <c r="S275" s="201">
        <v>3.0241761220000001</v>
      </c>
      <c r="T275" s="201">
        <v>2.950152911</v>
      </c>
      <c r="U275" s="313"/>
      <c r="V275" s="133"/>
    </row>
    <row r="276" spans="1:26" s="1" customFormat="1" ht="12.95" customHeight="1">
      <c r="A276" s="177"/>
      <c r="B276" s="1634" t="s">
        <v>781</v>
      </c>
      <c r="C276" s="201">
        <v>29.400216367999999</v>
      </c>
      <c r="D276" s="201">
        <v>54.068682391999999</v>
      </c>
      <c r="E276" s="201">
        <v>60.493947523000003</v>
      </c>
      <c r="F276" s="201">
        <v>53.136444384999997</v>
      </c>
      <c r="G276" s="201">
        <v>48.081349314000001</v>
      </c>
      <c r="H276" s="201">
        <v>47.743608717999997</v>
      </c>
      <c r="I276" s="201">
        <v>43.680091109999999</v>
      </c>
      <c r="J276" s="201">
        <v>42.186932827</v>
      </c>
      <c r="K276" s="201">
        <v>42.333112042000003</v>
      </c>
      <c r="L276" s="201">
        <v>42.476900927000003</v>
      </c>
      <c r="M276" s="201">
        <v>42.145115070000003</v>
      </c>
      <c r="N276" s="201">
        <v>41.471626362000002</v>
      </c>
      <c r="O276" s="201">
        <v>41.505137902999998</v>
      </c>
      <c r="P276" s="201">
        <v>35.128876959999999</v>
      </c>
      <c r="Q276" s="201">
        <v>35.220216157999999</v>
      </c>
      <c r="R276" s="201">
        <v>0</v>
      </c>
      <c r="S276" s="201">
        <v>0</v>
      </c>
      <c r="T276" s="201">
        <v>0</v>
      </c>
      <c r="U276" s="313"/>
      <c r="V276" s="133"/>
    </row>
    <row r="277" spans="1:26" s="1" customFormat="1" ht="12.95" customHeight="1">
      <c r="A277" s="1347" t="s">
        <v>636</v>
      </c>
      <c r="B277" s="1637"/>
      <c r="C277" s="201">
        <v>15041.707988968999</v>
      </c>
      <c r="D277" s="201">
        <v>11018.88708323</v>
      </c>
      <c r="E277" s="201">
        <v>9886.7824157220002</v>
      </c>
      <c r="F277" s="201">
        <v>10059.014952684</v>
      </c>
      <c r="G277" s="201">
        <v>1311.907344231</v>
      </c>
      <c r="H277" s="201">
        <v>1272.381464711</v>
      </c>
      <c r="I277" s="201">
        <v>1546.387776712</v>
      </c>
      <c r="J277" s="201">
        <v>1456.074000198</v>
      </c>
      <c r="K277" s="201">
        <v>1978.8449458509999</v>
      </c>
      <c r="L277" s="201">
        <v>2124.1037401829999</v>
      </c>
      <c r="M277" s="201">
        <v>2273.03436513</v>
      </c>
      <c r="N277" s="201">
        <v>2557.2399986780001</v>
      </c>
      <c r="O277" s="201">
        <v>1849.096795836</v>
      </c>
      <c r="P277" s="201">
        <v>3070.7018707890002</v>
      </c>
      <c r="Q277" s="201">
        <v>3310.3694142939999</v>
      </c>
      <c r="R277" s="201">
        <v>3516.398179456</v>
      </c>
      <c r="S277" s="201">
        <v>3707.92039565</v>
      </c>
      <c r="T277" s="201">
        <v>3884.8640640590002</v>
      </c>
      <c r="U277" s="313"/>
      <c r="V277" s="133"/>
    </row>
    <row r="278" spans="1:26" s="1" customFormat="1" ht="12.95" customHeight="1" thickBot="1">
      <c r="A278" s="182"/>
      <c r="B278" s="573" t="s">
        <v>781</v>
      </c>
      <c r="C278" s="603">
        <v>436.19857588799999</v>
      </c>
      <c r="D278" s="603">
        <v>383.49995428</v>
      </c>
      <c r="E278" s="603">
        <v>228.76970368799999</v>
      </c>
      <c r="F278" s="603">
        <v>165.16807853200001</v>
      </c>
      <c r="G278" s="603">
        <v>21.061744148999999</v>
      </c>
      <c r="H278" s="603">
        <v>8.1540655120000007</v>
      </c>
      <c r="I278" s="603">
        <v>29.667013592</v>
      </c>
      <c r="J278" s="603">
        <v>26.143160279</v>
      </c>
      <c r="K278" s="603">
        <v>41.642385728999997</v>
      </c>
      <c r="L278" s="603">
        <v>29.509110371999999</v>
      </c>
      <c r="M278" s="603">
        <v>26.695886228999999</v>
      </c>
      <c r="N278" s="603">
        <v>25.396328387000001</v>
      </c>
      <c r="O278" s="603">
        <v>1.784212409</v>
      </c>
      <c r="P278" s="603">
        <v>24.526831032</v>
      </c>
      <c r="Q278" s="603">
        <v>26.258080100000001</v>
      </c>
      <c r="R278" s="603">
        <v>27.255190745</v>
      </c>
      <c r="S278" s="603">
        <v>34.573557219999998</v>
      </c>
      <c r="T278" s="603">
        <v>1.6251790340000001</v>
      </c>
      <c r="U278" s="604"/>
      <c r="V278" s="133"/>
    </row>
    <row r="279" spans="1:26" s="48" customFormat="1" ht="28.5" hidden="1" customHeight="1" thickBot="1">
      <c r="A279" s="1371" t="s">
        <v>239</v>
      </c>
      <c r="B279" s="1367"/>
      <c r="C279" s="600"/>
      <c r="D279" s="600"/>
      <c r="E279" s="600"/>
      <c r="F279" s="600"/>
      <c r="G279" s="600"/>
      <c r="H279" s="600"/>
      <c r="I279" s="600"/>
      <c r="J279" s="600"/>
      <c r="K279" s="600"/>
      <c r="L279" s="600"/>
      <c r="M279" s="600"/>
      <c r="N279" s="600"/>
      <c r="O279" s="600"/>
      <c r="P279" s="600"/>
      <c r="Q279" s="600"/>
      <c r="R279" s="600"/>
      <c r="S279" s="600"/>
      <c r="T279" s="600"/>
      <c r="U279" s="600"/>
      <c r="V279" s="601"/>
      <c r="W279" s="207"/>
      <c r="X279" s="207"/>
      <c r="Y279" s="207"/>
      <c r="Z279" s="207"/>
    </row>
    <row r="280" spans="1:26" s="1" customFormat="1" ht="44.1" hidden="1" customHeight="1">
      <c r="A280" s="1370" t="s">
        <v>249</v>
      </c>
      <c r="B280" s="1369"/>
      <c r="C280" s="98"/>
      <c r="D280" s="98"/>
      <c r="E280" s="98"/>
      <c r="F280" s="98"/>
      <c r="G280" s="98"/>
      <c r="H280" s="98"/>
      <c r="I280" s="98"/>
      <c r="J280" s="98"/>
      <c r="K280" s="98"/>
      <c r="L280" s="98"/>
      <c r="M280" s="98"/>
      <c r="N280" s="98"/>
      <c r="O280" s="98"/>
      <c r="P280" s="98"/>
      <c r="Q280" s="98"/>
      <c r="R280" s="98"/>
      <c r="S280" s="98"/>
      <c r="T280" s="98"/>
      <c r="U280" s="98"/>
      <c r="V280" s="133"/>
    </row>
    <row r="281" spans="1:26" s="1" customFormat="1" ht="12.95" customHeight="1">
      <c r="V281" s="133"/>
    </row>
  </sheetData>
  <mergeCells count="70">
    <mergeCell ref="A153:B153"/>
    <mergeCell ref="A59:B59"/>
    <mergeCell ref="A96:B96"/>
    <mergeCell ref="A108:B108"/>
    <mergeCell ref="A116:B116"/>
    <mergeCell ref="A97:B97"/>
    <mergeCell ref="A112:B11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A1:U1"/>
    <mergeCell ref="A2:B3"/>
    <mergeCell ref="A4:B4"/>
    <mergeCell ref="A41:B41"/>
    <mergeCell ref="A55:B55"/>
    <mergeCell ref="C2:C3"/>
    <mergeCell ref="A42:B42"/>
    <mergeCell ref="A53:B53"/>
    <mergeCell ref="D2:D3"/>
    <mergeCell ref="E2:E3"/>
    <mergeCell ref="F2:F3"/>
    <mergeCell ref="G2:G3"/>
    <mergeCell ref="H2:S2"/>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54:B154"/>
    <mergeCell ref="A167:B167"/>
    <mergeCell ref="D170:D171"/>
    <mergeCell ref="F170:F171"/>
    <mergeCell ref="A170:B171"/>
    <mergeCell ref="A165:B165"/>
    <mergeCell ref="A168:B168"/>
    <mergeCell ref="A169:U169"/>
    <mergeCell ref="A172:B172"/>
    <mergeCell ref="C170:C171"/>
    <mergeCell ref="F226:F227"/>
    <mergeCell ref="A210:B210"/>
    <mergeCell ref="E170:E171"/>
    <mergeCell ref="H226:S226"/>
    <mergeCell ref="G57:G58"/>
    <mergeCell ref="H57:S57"/>
    <mergeCell ref="G114:G115"/>
    <mergeCell ref="H114:S114"/>
    <mergeCell ref="G170:G171"/>
    <mergeCell ref="H170:S17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48" zoomScale="85" zoomScaleNormal="70" zoomScaleSheetLayoutView="85" workbookViewId="0">
      <selection activeCell="Z74" sqref="B2:Z7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268" t="s">
        <v>912</v>
      </c>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70"/>
    </row>
    <row r="3" spans="2:26" s="39" customFormat="1" ht="17.25" customHeight="1">
      <c r="B3" s="789"/>
      <c r="C3" s="1372" t="s">
        <v>226</v>
      </c>
      <c r="D3" s="1372"/>
      <c r="E3" s="1372"/>
      <c r="F3" s="1372"/>
      <c r="G3" s="1372"/>
      <c r="H3" s="1372"/>
      <c r="I3" s="1372"/>
      <c r="J3" s="1372"/>
      <c r="K3" s="1372"/>
      <c r="L3" s="1372"/>
      <c r="M3" s="1372"/>
      <c r="N3" s="1372"/>
      <c r="O3" s="1372"/>
      <c r="P3" s="1372"/>
      <c r="Q3" s="1372"/>
      <c r="R3" s="1372"/>
      <c r="S3" s="1372"/>
      <c r="T3" s="1372"/>
      <c r="U3" s="1372" t="s">
        <v>225</v>
      </c>
      <c r="V3" s="1372"/>
      <c r="W3" s="1372"/>
      <c r="X3" s="1372"/>
      <c r="Y3" s="1372"/>
      <c r="Z3" s="1373"/>
    </row>
    <row r="4" spans="2:26" ht="103.5" customHeight="1">
      <c r="B4" s="1291" t="s">
        <v>93</v>
      </c>
      <c r="C4" s="1661" t="s">
        <v>136</v>
      </c>
      <c r="D4" s="1661" t="s">
        <v>76</v>
      </c>
      <c r="E4" s="1661" t="s">
        <v>77</v>
      </c>
      <c r="F4" s="1661" t="s">
        <v>137</v>
      </c>
      <c r="G4" s="1661" t="s">
        <v>113</v>
      </c>
      <c r="H4" s="1661" t="s">
        <v>114</v>
      </c>
      <c r="I4" s="1661" t="s">
        <v>78</v>
      </c>
      <c r="J4" s="1661" t="s">
        <v>138</v>
      </c>
      <c r="K4" s="1661" t="s">
        <v>139</v>
      </c>
      <c r="L4" s="1661" t="s">
        <v>140</v>
      </c>
      <c r="M4" s="1661" t="s">
        <v>131</v>
      </c>
      <c r="N4" s="1661" t="s">
        <v>141</v>
      </c>
      <c r="O4" s="1661" t="s">
        <v>79</v>
      </c>
      <c r="P4" s="1661" t="s">
        <v>142</v>
      </c>
      <c r="Q4" s="1661" t="s">
        <v>143</v>
      </c>
      <c r="R4" s="1661" t="s">
        <v>80</v>
      </c>
      <c r="S4" s="1661" t="s">
        <v>132</v>
      </c>
      <c r="T4" s="1661" t="s">
        <v>144</v>
      </c>
      <c r="U4" s="1661" t="s">
        <v>145</v>
      </c>
      <c r="V4" s="1661" t="s">
        <v>146</v>
      </c>
      <c r="W4" s="1661" t="s">
        <v>147</v>
      </c>
      <c r="X4" s="1661" t="s">
        <v>148</v>
      </c>
      <c r="Y4" s="1661" t="s">
        <v>149</v>
      </c>
      <c r="Z4" s="766" t="s">
        <v>150</v>
      </c>
    </row>
    <row r="5" spans="2:26" ht="12" customHeight="1">
      <c r="B5" s="1291"/>
      <c r="C5" s="1662" t="s">
        <v>151</v>
      </c>
      <c r="D5" s="1662" t="s">
        <v>152</v>
      </c>
      <c r="E5" s="1662" t="s">
        <v>153</v>
      </c>
      <c r="F5" s="1662" t="s">
        <v>154</v>
      </c>
      <c r="G5" s="1662" t="s">
        <v>155</v>
      </c>
      <c r="H5" s="1662" t="s">
        <v>156</v>
      </c>
      <c r="I5" s="1662" t="s">
        <v>157</v>
      </c>
      <c r="J5" s="1662" t="s">
        <v>158</v>
      </c>
      <c r="K5" s="1662" t="s">
        <v>159</v>
      </c>
      <c r="L5" s="1662" t="s">
        <v>160</v>
      </c>
      <c r="M5" s="1662" t="s">
        <v>126</v>
      </c>
      <c r="N5" s="1662" t="s">
        <v>161</v>
      </c>
      <c r="O5" s="1662" t="s">
        <v>162</v>
      </c>
      <c r="P5" s="1662" t="s">
        <v>163</v>
      </c>
      <c r="Q5" s="1662" t="s">
        <v>164</v>
      </c>
      <c r="R5" s="1662" t="s">
        <v>165</v>
      </c>
      <c r="S5" s="1662" t="s">
        <v>166</v>
      </c>
      <c r="T5" s="1662" t="s">
        <v>167</v>
      </c>
      <c r="U5" s="1662" t="s">
        <v>646</v>
      </c>
      <c r="V5" s="1662" t="s">
        <v>647</v>
      </c>
      <c r="W5" s="1662" t="s">
        <v>648</v>
      </c>
      <c r="X5" s="1662" t="s">
        <v>649</v>
      </c>
      <c r="Y5" s="1662" t="s">
        <v>650</v>
      </c>
      <c r="Z5" s="767" t="s">
        <v>651</v>
      </c>
    </row>
    <row r="6" spans="2:26" ht="12" customHeight="1">
      <c r="B6" s="135" t="s">
        <v>37</v>
      </c>
      <c r="C6" s="200">
        <v>15811.137183565999</v>
      </c>
      <c r="D6" s="200">
        <v>1345.120503012</v>
      </c>
      <c r="E6" s="200">
        <v>3601.8023637639999</v>
      </c>
      <c r="F6" s="200">
        <v>67814.803453471002</v>
      </c>
      <c r="G6" s="200">
        <v>3355.3095610199998</v>
      </c>
      <c r="H6" s="200">
        <v>19674.897176449998</v>
      </c>
      <c r="I6" s="200">
        <v>109147.549348751</v>
      </c>
      <c r="J6" s="200">
        <v>11780.191282432999</v>
      </c>
      <c r="K6" s="200">
        <v>22985.25549163</v>
      </c>
      <c r="L6" s="200">
        <v>7804.0784046749995</v>
      </c>
      <c r="M6" s="200">
        <v>15556.857678902999</v>
      </c>
      <c r="N6" s="200">
        <v>144.668932216</v>
      </c>
      <c r="O6" s="200">
        <v>3175.0783659160002</v>
      </c>
      <c r="P6" s="200">
        <v>6403.4926306130001</v>
      </c>
      <c r="Q6" s="200">
        <v>11271.747351152</v>
      </c>
      <c r="R6" s="200">
        <v>309.14466443100002</v>
      </c>
      <c r="S6" s="200">
        <v>1.3888889E-2</v>
      </c>
      <c r="T6" s="200">
        <v>0</v>
      </c>
      <c r="U6" s="200">
        <v>168420.67362407901</v>
      </c>
      <c r="V6" s="200">
        <v>3521.6255641140001</v>
      </c>
      <c r="W6" s="200">
        <v>3276.032907323</v>
      </c>
      <c r="X6" s="200">
        <v>3408.4959452640001</v>
      </c>
      <c r="Y6" s="200">
        <v>118967.899317124</v>
      </c>
      <c r="Z6" s="605">
        <v>19737.697375153999</v>
      </c>
    </row>
    <row r="7" spans="2:26" ht="12" customHeight="1">
      <c r="B7" s="134" t="s">
        <v>782</v>
      </c>
      <c r="C7" s="200">
        <v>1445.5382062629999</v>
      </c>
      <c r="D7" s="200">
        <v>74.961283146</v>
      </c>
      <c r="E7" s="200">
        <v>32.567280961999998</v>
      </c>
      <c r="F7" s="200">
        <v>2721.6462329460001</v>
      </c>
      <c r="G7" s="200">
        <v>11.31221388</v>
      </c>
      <c r="H7" s="200">
        <v>1617.168300266</v>
      </c>
      <c r="I7" s="200">
        <v>5143.0645752600003</v>
      </c>
      <c r="J7" s="200">
        <v>368.72735365800003</v>
      </c>
      <c r="K7" s="200">
        <v>118.50456508800001</v>
      </c>
      <c r="L7" s="200">
        <v>140.655834728</v>
      </c>
      <c r="M7" s="200">
        <v>302.69208429000003</v>
      </c>
      <c r="N7" s="200">
        <v>0</v>
      </c>
      <c r="O7" s="200">
        <v>33.821821825000001</v>
      </c>
      <c r="P7" s="200">
        <v>47.266724449999998</v>
      </c>
      <c r="Q7" s="200">
        <v>470.00376661600001</v>
      </c>
      <c r="R7" s="200">
        <v>19.027416896999998</v>
      </c>
      <c r="S7" s="200">
        <v>0</v>
      </c>
      <c r="T7" s="200">
        <v>0</v>
      </c>
      <c r="U7" s="200">
        <v>5738.7363159320003</v>
      </c>
      <c r="V7" s="200">
        <v>136.69605767799999</v>
      </c>
      <c r="W7" s="200">
        <v>185.91078177399999</v>
      </c>
      <c r="X7" s="200">
        <v>72.914370422999994</v>
      </c>
      <c r="Y7" s="200">
        <v>1797.9586300159999</v>
      </c>
      <c r="Z7" s="605">
        <v>97.666527926000001</v>
      </c>
    </row>
    <row r="8" spans="2:26" ht="12" customHeight="1">
      <c r="B8" s="135" t="s">
        <v>38</v>
      </c>
      <c r="C8" s="200">
        <v>838.99535373699996</v>
      </c>
      <c r="D8" s="200">
        <v>175.61704289900001</v>
      </c>
      <c r="E8" s="200">
        <v>1013.657693097</v>
      </c>
      <c r="F8" s="200">
        <v>23504.205770828001</v>
      </c>
      <c r="G8" s="200">
        <v>418.059222159</v>
      </c>
      <c r="H8" s="200">
        <v>10395.477770797001</v>
      </c>
      <c r="I8" s="200">
        <v>25322.988895117</v>
      </c>
      <c r="J8" s="200">
        <v>2326.9489319559998</v>
      </c>
      <c r="K8" s="200">
        <v>10729.597231309001</v>
      </c>
      <c r="L8" s="200">
        <v>3739.9007266140002</v>
      </c>
      <c r="M8" s="200">
        <v>15137.261351993</v>
      </c>
      <c r="N8" s="200">
        <v>0</v>
      </c>
      <c r="O8" s="200">
        <v>522.71351514499997</v>
      </c>
      <c r="P8" s="200">
        <v>3153.7380660560002</v>
      </c>
      <c r="Q8" s="200">
        <v>2834.1521529040001</v>
      </c>
      <c r="R8" s="200">
        <v>101.731299475</v>
      </c>
      <c r="S8" s="200">
        <v>0</v>
      </c>
      <c r="T8" s="200">
        <v>0</v>
      </c>
      <c r="U8" s="200">
        <v>66460.998123568002</v>
      </c>
      <c r="V8" s="200">
        <v>2248.4027637720001</v>
      </c>
      <c r="W8" s="200">
        <v>2008.276574553</v>
      </c>
      <c r="X8" s="200">
        <v>1051.6373933289999</v>
      </c>
      <c r="Y8" s="200">
        <v>31929.446404823</v>
      </c>
      <c r="Z8" s="605">
        <v>6412.2366209049997</v>
      </c>
    </row>
    <row r="9" spans="2:26" ht="12" customHeight="1">
      <c r="B9" s="134" t="s">
        <v>782</v>
      </c>
      <c r="C9" s="200">
        <v>37.001686999</v>
      </c>
      <c r="D9" s="200">
        <v>6.9281851789999997</v>
      </c>
      <c r="E9" s="200">
        <v>39.086218993999999</v>
      </c>
      <c r="F9" s="200">
        <v>533.81816424500005</v>
      </c>
      <c r="G9" s="200">
        <v>3.751359935</v>
      </c>
      <c r="H9" s="200">
        <v>635.82514439800002</v>
      </c>
      <c r="I9" s="200">
        <v>996.02441693000003</v>
      </c>
      <c r="J9" s="200">
        <v>45.749467952000003</v>
      </c>
      <c r="K9" s="200">
        <v>778.59336758899997</v>
      </c>
      <c r="L9" s="200">
        <v>21.261823258</v>
      </c>
      <c r="M9" s="200">
        <v>77.620805927000006</v>
      </c>
      <c r="N9" s="200">
        <v>0</v>
      </c>
      <c r="O9" s="200">
        <v>3.0110055259999999</v>
      </c>
      <c r="P9" s="200">
        <v>9.5966162280000002</v>
      </c>
      <c r="Q9" s="200">
        <v>93.115408101</v>
      </c>
      <c r="R9" s="200">
        <v>1.1615066999999999</v>
      </c>
      <c r="S9" s="200">
        <v>0</v>
      </c>
      <c r="T9" s="200">
        <v>0</v>
      </c>
      <c r="U9" s="200">
        <v>1579.3199358639999</v>
      </c>
      <c r="V9" s="200">
        <v>92.116164104999996</v>
      </c>
      <c r="W9" s="200">
        <v>58.562002964999998</v>
      </c>
      <c r="X9" s="200">
        <v>5.1409501610000001</v>
      </c>
      <c r="Y9" s="200">
        <v>513.25674887399998</v>
      </c>
      <c r="Z9" s="605">
        <v>53.543791089000003</v>
      </c>
    </row>
    <row r="10" spans="2:26" ht="12" customHeight="1">
      <c r="B10" s="135" t="s">
        <v>169</v>
      </c>
      <c r="C10" s="200">
        <v>176675.018727146</v>
      </c>
      <c r="D10" s="200">
        <v>2325.946365793</v>
      </c>
      <c r="E10" s="200">
        <v>279942.80057288503</v>
      </c>
      <c r="F10" s="200">
        <v>748870.84437663504</v>
      </c>
      <c r="G10" s="200">
        <v>183151.234047684</v>
      </c>
      <c r="H10" s="200">
        <v>266920.67583245999</v>
      </c>
      <c r="I10" s="200">
        <v>389775.85047855298</v>
      </c>
      <c r="J10" s="200">
        <v>53612.745521866003</v>
      </c>
      <c r="K10" s="200">
        <v>350046.946539775</v>
      </c>
      <c r="L10" s="200">
        <v>411628.378645316</v>
      </c>
      <c r="M10" s="200">
        <v>283074.17877002299</v>
      </c>
      <c r="N10" s="200">
        <v>19195.151915684</v>
      </c>
      <c r="O10" s="200">
        <v>5112.8156595339997</v>
      </c>
      <c r="P10" s="200">
        <v>17443.062379062001</v>
      </c>
      <c r="Q10" s="200">
        <v>94290.822778835005</v>
      </c>
      <c r="R10" s="200">
        <v>341.52252521600002</v>
      </c>
      <c r="S10" s="200">
        <v>4.5660694580000003</v>
      </c>
      <c r="T10" s="200">
        <v>0</v>
      </c>
      <c r="U10" s="200">
        <v>183082.643275526</v>
      </c>
      <c r="V10" s="200">
        <v>19797.403004298001</v>
      </c>
      <c r="W10" s="200">
        <v>10596.546731500999</v>
      </c>
      <c r="X10" s="200">
        <v>121743.023273446</v>
      </c>
      <c r="Y10" s="200">
        <v>181406.180099394</v>
      </c>
      <c r="Z10" s="605">
        <v>134441.42513521499</v>
      </c>
    </row>
    <row r="11" spans="2:26" ht="12" customHeight="1">
      <c r="B11" s="134" t="s">
        <v>782</v>
      </c>
      <c r="C11" s="200">
        <v>2726.7834967479998</v>
      </c>
      <c r="D11" s="200">
        <v>130.61895349700001</v>
      </c>
      <c r="E11" s="200">
        <v>3629.6226500019998</v>
      </c>
      <c r="F11" s="200">
        <v>19323.616381563999</v>
      </c>
      <c r="G11" s="200">
        <v>330.46064669100002</v>
      </c>
      <c r="H11" s="200">
        <v>4013.7462345990002</v>
      </c>
      <c r="I11" s="200">
        <v>10955.572425983</v>
      </c>
      <c r="J11" s="200">
        <v>1644.714390974</v>
      </c>
      <c r="K11" s="200">
        <v>2110.5803634489998</v>
      </c>
      <c r="L11" s="200">
        <v>755.82537658499996</v>
      </c>
      <c r="M11" s="200">
        <v>5163.1512847530003</v>
      </c>
      <c r="N11" s="200">
        <v>0</v>
      </c>
      <c r="O11" s="200">
        <v>142.54728824899999</v>
      </c>
      <c r="P11" s="200">
        <v>122.761102599</v>
      </c>
      <c r="Q11" s="200">
        <v>2281.4476475430001</v>
      </c>
      <c r="R11" s="200">
        <v>14.584705697</v>
      </c>
      <c r="S11" s="200">
        <v>0</v>
      </c>
      <c r="T11" s="200">
        <v>0</v>
      </c>
      <c r="U11" s="200">
        <v>4686.4044683430002</v>
      </c>
      <c r="V11" s="200">
        <v>622.70974121200004</v>
      </c>
      <c r="W11" s="200">
        <v>354.02727598500002</v>
      </c>
      <c r="X11" s="200">
        <v>2812.8773269039998</v>
      </c>
      <c r="Y11" s="200">
        <v>4820.6186825710001</v>
      </c>
      <c r="Z11" s="605">
        <v>2236.0450475500002</v>
      </c>
    </row>
    <row r="12" spans="2:26" ht="12" customHeight="1">
      <c r="B12" s="135" t="s">
        <v>170</v>
      </c>
      <c r="C12" s="200">
        <v>2709.8101301010001</v>
      </c>
      <c r="D12" s="200">
        <v>274.550080686</v>
      </c>
      <c r="E12" s="200">
        <v>96.102748667</v>
      </c>
      <c r="F12" s="200">
        <v>4408.5081734570003</v>
      </c>
      <c r="G12" s="200">
        <v>57.200302368000003</v>
      </c>
      <c r="H12" s="200">
        <v>6473.8339411939996</v>
      </c>
      <c r="I12" s="200">
        <v>12244.177883386001</v>
      </c>
      <c r="J12" s="200">
        <v>3358.0028786970001</v>
      </c>
      <c r="K12" s="200">
        <v>1009.8325057869999</v>
      </c>
      <c r="L12" s="200">
        <v>906.51569191800002</v>
      </c>
      <c r="M12" s="200">
        <v>1343.49039565</v>
      </c>
      <c r="N12" s="200">
        <v>0.44992874100000002</v>
      </c>
      <c r="O12" s="200">
        <v>1050.106852674</v>
      </c>
      <c r="P12" s="200">
        <v>1089.185756176</v>
      </c>
      <c r="Q12" s="200">
        <v>2729.2241744019998</v>
      </c>
      <c r="R12" s="200">
        <v>52.923038224999999</v>
      </c>
      <c r="S12" s="200">
        <v>0</v>
      </c>
      <c r="T12" s="200">
        <v>0</v>
      </c>
      <c r="U12" s="200">
        <v>4956.0492747569997</v>
      </c>
      <c r="V12" s="200">
        <v>102.699477789</v>
      </c>
      <c r="W12" s="200">
        <v>351.51480007800001</v>
      </c>
      <c r="X12" s="200">
        <v>179.35107658800001</v>
      </c>
      <c r="Y12" s="200">
        <v>10620.056973276</v>
      </c>
      <c r="Z12" s="605">
        <v>1161.097455821</v>
      </c>
    </row>
    <row r="13" spans="2:26" ht="12" customHeight="1">
      <c r="B13" s="134" t="s">
        <v>782</v>
      </c>
      <c r="C13" s="200">
        <v>82.405408163999994</v>
      </c>
      <c r="D13" s="200">
        <v>16.152875345999998</v>
      </c>
      <c r="E13" s="200">
        <v>0.86901703399999997</v>
      </c>
      <c r="F13" s="200">
        <v>88.627639471999998</v>
      </c>
      <c r="G13" s="200">
        <v>2.6190739829999998</v>
      </c>
      <c r="H13" s="200">
        <v>146.94500991000001</v>
      </c>
      <c r="I13" s="200">
        <v>566.31341497300002</v>
      </c>
      <c r="J13" s="200">
        <v>117.821862705</v>
      </c>
      <c r="K13" s="200">
        <v>13.519137276</v>
      </c>
      <c r="L13" s="200">
        <v>10.263764632999999</v>
      </c>
      <c r="M13" s="200">
        <v>42.862602561999999</v>
      </c>
      <c r="N13" s="200">
        <v>0</v>
      </c>
      <c r="O13" s="200">
        <v>4.2812500269999996</v>
      </c>
      <c r="P13" s="200">
        <v>68.497226842000003</v>
      </c>
      <c r="Q13" s="200">
        <v>84.653354123</v>
      </c>
      <c r="R13" s="200">
        <v>5.4886315200000002</v>
      </c>
      <c r="S13" s="200">
        <v>0</v>
      </c>
      <c r="T13" s="200">
        <v>0</v>
      </c>
      <c r="U13" s="200">
        <v>134.44385588599999</v>
      </c>
      <c r="V13" s="200">
        <v>9.2789056920000004</v>
      </c>
      <c r="W13" s="200">
        <v>21.885771424000001</v>
      </c>
      <c r="X13" s="200">
        <v>0.67929585199999998</v>
      </c>
      <c r="Y13" s="200">
        <v>232.39012532699999</v>
      </c>
      <c r="Z13" s="605">
        <v>4.2930963379999998</v>
      </c>
    </row>
    <row r="14" spans="2:26" ht="12" customHeight="1">
      <c r="B14" s="136" t="s">
        <v>171</v>
      </c>
      <c r="C14" s="200">
        <v>25214.307200559</v>
      </c>
      <c r="D14" s="200">
        <v>2694.5239529850001</v>
      </c>
      <c r="E14" s="200">
        <v>406.37730460699999</v>
      </c>
      <c r="F14" s="200">
        <v>61218.654392333003</v>
      </c>
      <c r="G14" s="200">
        <v>371.06256101999998</v>
      </c>
      <c r="H14" s="200">
        <v>16996.540991824</v>
      </c>
      <c r="I14" s="200">
        <v>117355.124339457</v>
      </c>
      <c r="J14" s="200">
        <v>12941.854376699999</v>
      </c>
      <c r="K14" s="200">
        <v>4871.9369080719998</v>
      </c>
      <c r="L14" s="200">
        <v>2271.1459910230001</v>
      </c>
      <c r="M14" s="200">
        <v>7555.5489778190004</v>
      </c>
      <c r="N14" s="200">
        <v>6.9675795650000003</v>
      </c>
      <c r="O14" s="200">
        <v>1939.8505981369999</v>
      </c>
      <c r="P14" s="200">
        <v>4691.2401734929999</v>
      </c>
      <c r="Q14" s="200">
        <v>12683.941615235</v>
      </c>
      <c r="R14" s="200">
        <v>307.56405554100002</v>
      </c>
      <c r="S14" s="200">
        <v>0</v>
      </c>
      <c r="T14" s="200">
        <v>0</v>
      </c>
      <c r="U14" s="200">
        <v>33082.335357871998</v>
      </c>
      <c r="V14" s="200">
        <v>410.16048335400001</v>
      </c>
      <c r="W14" s="200">
        <v>1207.809259268</v>
      </c>
      <c r="X14" s="200">
        <v>1892.4263294269999</v>
      </c>
      <c r="Y14" s="200">
        <v>37674.277451198002</v>
      </c>
      <c r="Z14" s="605">
        <v>37286.282478248002</v>
      </c>
    </row>
    <row r="15" spans="2:26" ht="12" customHeight="1">
      <c r="B15" s="134" t="s">
        <v>782</v>
      </c>
      <c r="C15" s="200">
        <v>736.25543975999994</v>
      </c>
      <c r="D15" s="200">
        <v>127.124234323</v>
      </c>
      <c r="E15" s="200">
        <v>37.424544871999998</v>
      </c>
      <c r="F15" s="200">
        <v>7363.4921810289998</v>
      </c>
      <c r="G15" s="200">
        <v>6.6123542799999999</v>
      </c>
      <c r="H15" s="200">
        <v>583.47649939200005</v>
      </c>
      <c r="I15" s="200">
        <v>4650.9017037069998</v>
      </c>
      <c r="J15" s="200">
        <v>322.46092669799998</v>
      </c>
      <c r="K15" s="200">
        <v>104.36632196399999</v>
      </c>
      <c r="L15" s="200">
        <v>174.878382023</v>
      </c>
      <c r="M15" s="200">
        <v>126.528296619</v>
      </c>
      <c r="N15" s="200">
        <v>0</v>
      </c>
      <c r="O15" s="200">
        <v>10.475797160000001</v>
      </c>
      <c r="P15" s="200">
        <v>60.715728095999999</v>
      </c>
      <c r="Q15" s="200">
        <v>391.69395278399998</v>
      </c>
      <c r="R15" s="200">
        <v>13.309548199</v>
      </c>
      <c r="S15" s="200">
        <v>0</v>
      </c>
      <c r="T15" s="200">
        <v>0</v>
      </c>
      <c r="U15" s="200">
        <v>765.577302992</v>
      </c>
      <c r="V15" s="200">
        <v>4.5017665579999999</v>
      </c>
      <c r="W15" s="200">
        <v>72.378583618999997</v>
      </c>
      <c r="X15" s="200">
        <v>41.256622368999999</v>
      </c>
      <c r="Y15" s="200">
        <v>400.778979935</v>
      </c>
      <c r="Z15" s="605">
        <v>127.702343117</v>
      </c>
    </row>
    <row r="16" spans="2:26" ht="12" customHeight="1">
      <c r="B16" s="135" t="s">
        <v>172</v>
      </c>
      <c r="C16" s="200">
        <v>40754.91536965</v>
      </c>
      <c r="D16" s="200">
        <v>2724.0688156149999</v>
      </c>
      <c r="E16" s="200">
        <v>2737.5292778520002</v>
      </c>
      <c r="F16" s="200">
        <v>122241.021658019</v>
      </c>
      <c r="G16" s="200">
        <v>4552.230724993</v>
      </c>
      <c r="H16" s="200">
        <v>22533.360222930001</v>
      </c>
      <c r="I16" s="200">
        <v>154431.84055696201</v>
      </c>
      <c r="J16" s="200">
        <v>11136.553549753</v>
      </c>
      <c r="K16" s="200">
        <v>13854.222426288001</v>
      </c>
      <c r="L16" s="200">
        <v>1712.8016892799999</v>
      </c>
      <c r="M16" s="200">
        <v>11666.143937491999</v>
      </c>
      <c r="N16" s="200">
        <v>5.7240347590000002</v>
      </c>
      <c r="O16" s="200">
        <v>2166.4344229560002</v>
      </c>
      <c r="P16" s="200">
        <v>3503.4668354159999</v>
      </c>
      <c r="Q16" s="200">
        <v>13397.288028616</v>
      </c>
      <c r="R16" s="200">
        <v>636.29309867999996</v>
      </c>
      <c r="S16" s="200">
        <v>0.65300803900000004</v>
      </c>
      <c r="T16" s="200">
        <v>0</v>
      </c>
      <c r="U16" s="200">
        <v>74419.674308143003</v>
      </c>
      <c r="V16" s="200">
        <v>2833.3169562520002</v>
      </c>
      <c r="W16" s="200">
        <v>2922.0324435940001</v>
      </c>
      <c r="X16" s="200">
        <v>4478.4919499119997</v>
      </c>
      <c r="Y16" s="200">
        <v>93174.273140891004</v>
      </c>
      <c r="Z16" s="605">
        <v>3576.3177947949998</v>
      </c>
    </row>
    <row r="17" spans="2:26" ht="12" customHeight="1">
      <c r="B17" s="134" t="s">
        <v>782</v>
      </c>
      <c r="C17" s="200">
        <v>1318.2949862600001</v>
      </c>
      <c r="D17" s="200">
        <v>108.029332595</v>
      </c>
      <c r="E17" s="200">
        <v>75.993696909999997</v>
      </c>
      <c r="F17" s="200">
        <v>2452.138270034</v>
      </c>
      <c r="G17" s="200">
        <v>32.210231139000001</v>
      </c>
      <c r="H17" s="200">
        <v>672.48047368200002</v>
      </c>
      <c r="I17" s="200">
        <v>6895.1893946939999</v>
      </c>
      <c r="J17" s="200">
        <v>313.440617057</v>
      </c>
      <c r="K17" s="200">
        <v>347.803994074</v>
      </c>
      <c r="L17" s="200">
        <v>66.041457363000006</v>
      </c>
      <c r="M17" s="200">
        <v>605.17173781999998</v>
      </c>
      <c r="N17" s="200">
        <v>0.19817247800000001</v>
      </c>
      <c r="O17" s="200">
        <v>24.440050158999998</v>
      </c>
      <c r="P17" s="200">
        <v>23.357245169999999</v>
      </c>
      <c r="Q17" s="200">
        <v>374.07348289999999</v>
      </c>
      <c r="R17" s="200">
        <v>14.552753969999999</v>
      </c>
      <c r="S17" s="200">
        <v>0</v>
      </c>
      <c r="T17" s="200">
        <v>0</v>
      </c>
      <c r="U17" s="200">
        <v>2288.6685082899999</v>
      </c>
      <c r="V17" s="200">
        <v>69.279358285000001</v>
      </c>
      <c r="W17" s="200">
        <v>159.98916428300001</v>
      </c>
      <c r="X17" s="200">
        <v>87.481876408000005</v>
      </c>
      <c r="Y17" s="200">
        <v>1214.2297469170001</v>
      </c>
      <c r="Z17" s="605">
        <v>33.561635199999998</v>
      </c>
    </row>
    <row r="18" spans="2:26" ht="12" customHeight="1">
      <c r="B18" s="135" t="s">
        <v>43</v>
      </c>
      <c r="C18" s="200">
        <v>6327.835270044</v>
      </c>
      <c r="D18" s="200">
        <v>90.135909490000003</v>
      </c>
      <c r="E18" s="200">
        <v>336.89957937600002</v>
      </c>
      <c r="F18" s="200">
        <v>527.07521168599999</v>
      </c>
      <c r="G18" s="200">
        <v>13.524064845</v>
      </c>
      <c r="H18" s="200">
        <v>168.980944639</v>
      </c>
      <c r="I18" s="200">
        <v>4956.0603413509998</v>
      </c>
      <c r="J18" s="200">
        <v>561.32278543500001</v>
      </c>
      <c r="K18" s="200">
        <v>228.83778027400001</v>
      </c>
      <c r="L18" s="200">
        <v>9.1050714080000006</v>
      </c>
      <c r="M18" s="200">
        <v>280.710491004</v>
      </c>
      <c r="N18" s="200">
        <v>2.9499999999999998E-2</v>
      </c>
      <c r="O18" s="200">
        <v>37.745840434000002</v>
      </c>
      <c r="P18" s="200">
        <v>145.483351688</v>
      </c>
      <c r="Q18" s="200">
        <v>601.651584555</v>
      </c>
      <c r="R18" s="200">
        <v>25.529883094999999</v>
      </c>
      <c r="S18" s="200">
        <v>0</v>
      </c>
      <c r="T18" s="200">
        <v>0</v>
      </c>
      <c r="U18" s="200">
        <v>2927.9108802760002</v>
      </c>
      <c r="V18" s="200">
        <v>11.25647204</v>
      </c>
      <c r="W18" s="200">
        <v>73.690517861999993</v>
      </c>
      <c r="X18" s="200">
        <v>45.527778642000001</v>
      </c>
      <c r="Y18" s="200">
        <v>6772.7937038999999</v>
      </c>
      <c r="Z18" s="605">
        <v>5460.4096686619996</v>
      </c>
    </row>
    <row r="19" spans="2:26" ht="12" customHeight="1">
      <c r="B19" s="134" t="s">
        <v>782</v>
      </c>
      <c r="C19" s="200">
        <v>78.920171640000007</v>
      </c>
      <c r="D19" s="200">
        <v>2.346078409</v>
      </c>
      <c r="E19" s="200">
        <v>0.75961752000000005</v>
      </c>
      <c r="F19" s="200">
        <v>14.385673880000001</v>
      </c>
      <c r="G19" s="200">
        <v>5.8937819000000002E-2</v>
      </c>
      <c r="H19" s="200">
        <v>23.726912414000001</v>
      </c>
      <c r="I19" s="200">
        <v>151.39318687900001</v>
      </c>
      <c r="J19" s="200">
        <v>9.4893291790000003</v>
      </c>
      <c r="K19" s="200">
        <v>3.6882849530000001</v>
      </c>
      <c r="L19" s="200">
        <v>0.152498151</v>
      </c>
      <c r="M19" s="200">
        <v>2.3403984410000001</v>
      </c>
      <c r="N19" s="200">
        <v>0</v>
      </c>
      <c r="O19" s="200">
        <v>0.19385554399999999</v>
      </c>
      <c r="P19" s="200">
        <v>0.13666741399999999</v>
      </c>
      <c r="Q19" s="200">
        <v>19.921554236999999</v>
      </c>
      <c r="R19" s="200">
        <v>0.44599883800000001</v>
      </c>
      <c r="S19" s="200">
        <v>0</v>
      </c>
      <c r="T19" s="200">
        <v>0</v>
      </c>
      <c r="U19" s="200">
        <v>69.381974541000005</v>
      </c>
      <c r="V19" s="200">
        <v>0</v>
      </c>
      <c r="W19" s="200">
        <v>2.2929181270000001</v>
      </c>
      <c r="X19" s="200">
        <v>0.29001860400000001</v>
      </c>
      <c r="Y19" s="200">
        <v>48.847031843000003</v>
      </c>
      <c r="Z19" s="605">
        <v>32.602601309999997</v>
      </c>
    </row>
    <row r="20" spans="2:26" ht="12" customHeight="1">
      <c r="B20" s="135" t="s">
        <v>44</v>
      </c>
      <c r="C20" s="200">
        <v>15080.747191945</v>
      </c>
      <c r="D20" s="200">
        <v>125.82592339599999</v>
      </c>
      <c r="E20" s="200">
        <v>141.34231095499999</v>
      </c>
      <c r="F20" s="200">
        <v>2663.0203357579999</v>
      </c>
      <c r="G20" s="200">
        <v>17.117428371999999</v>
      </c>
      <c r="H20" s="200">
        <v>964.49588484000003</v>
      </c>
      <c r="I20" s="200">
        <v>8664.7615704939999</v>
      </c>
      <c r="J20" s="200">
        <v>1225.57556565</v>
      </c>
      <c r="K20" s="200">
        <v>442.70282684699998</v>
      </c>
      <c r="L20" s="200">
        <v>33.621362628999997</v>
      </c>
      <c r="M20" s="200">
        <v>609.54298344599999</v>
      </c>
      <c r="N20" s="200">
        <v>1.6511036E-2</v>
      </c>
      <c r="O20" s="200">
        <v>100.27709814000001</v>
      </c>
      <c r="P20" s="200">
        <v>153.334110415</v>
      </c>
      <c r="Q20" s="200">
        <v>1059.991412528</v>
      </c>
      <c r="R20" s="200">
        <v>31.579718558</v>
      </c>
      <c r="S20" s="200">
        <v>0</v>
      </c>
      <c r="T20" s="200">
        <v>0</v>
      </c>
      <c r="U20" s="200">
        <v>6983.6223796450004</v>
      </c>
      <c r="V20" s="200">
        <v>109.932450336</v>
      </c>
      <c r="W20" s="200">
        <v>148.60688692599999</v>
      </c>
      <c r="X20" s="200">
        <v>97.348442305999995</v>
      </c>
      <c r="Y20" s="200">
        <v>15656.734045526</v>
      </c>
      <c r="Z20" s="605">
        <v>100.21688698299999</v>
      </c>
    </row>
    <row r="21" spans="2:26" ht="12" customHeight="1">
      <c r="B21" s="134" t="s">
        <v>782</v>
      </c>
      <c r="C21" s="200">
        <v>146.80342459100001</v>
      </c>
      <c r="D21" s="200">
        <v>3.8463621909999999</v>
      </c>
      <c r="E21" s="200">
        <v>1.3545963430000001</v>
      </c>
      <c r="F21" s="200">
        <v>19.348291997</v>
      </c>
      <c r="G21" s="200">
        <v>0.28528879000000001</v>
      </c>
      <c r="H21" s="200">
        <v>60.735912808000002</v>
      </c>
      <c r="I21" s="200">
        <v>245.43366614799999</v>
      </c>
      <c r="J21" s="200">
        <v>30.672377784999998</v>
      </c>
      <c r="K21" s="200">
        <v>7.8228733769999996</v>
      </c>
      <c r="L21" s="200">
        <v>14.572200371999999</v>
      </c>
      <c r="M21" s="200">
        <v>9.6960874730000004</v>
      </c>
      <c r="N21" s="200">
        <v>0</v>
      </c>
      <c r="O21" s="200">
        <v>1.5563000309999999</v>
      </c>
      <c r="P21" s="200">
        <v>5.1007028659999998</v>
      </c>
      <c r="Q21" s="200">
        <v>17.641111378000002</v>
      </c>
      <c r="R21" s="200">
        <v>1.5171621829999999</v>
      </c>
      <c r="S21" s="200">
        <v>0</v>
      </c>
      <c r="T21" s="200">
        <v>0</v>
      </c>
      <c r="U21" s="200">
        <v>183.421372104</v>
      </c>
      <c r="V21" s="200">
        <v>1.113179951</v>
      </c>
      <c r="W21" s="200">
        <v>2.5230501300000001</v>
      </c>
      <c r="X21" s="200">
        <v>1.7015759269999999</v>
      </c>
      <c r="Y21" s="200">
        <v>223.00309213400001</v>
      </c>
      <c r="Z21" s="605">
        <v>0.78972991400000003</v>
      </c>
    </row>
    <row r="22" spans="2:26" ht="12" customHeight="1">
      <c r="B22" s="135" t="s">
        <v>45</v>
      </c>
      <c r="C22" s="200">
        <v>3416.1609834360002</v>
      </c>
      <c r="D22" s="200">
        <v>300.006561256</v>
      </c>
      <c r="E22" s="200">
        <v>128.32833860900001</v>
      </c>
      <c r="F22" s="200">
        <v>1505.6711031</v>
      </c>
      <c r="G22" s="200">
        <v>107.31694885100001</v>
      </c>
      <c r="H22" s="200">
        <v>453.37910316300002</v>
      </c>
      <c r="I22" s="200">
        <v>6091.8162174170002</v>
      </c>
      <c r="J22" s="200">
        <v>573.56458424599998</v>
      </c>
      <c r="K22" s="200">
        <v>328.49290916699999</v>
      </c>
      <c r="L22" s="200">
        <v>28.960041692000001</v>
      </c>
      <c r="M22" s="200">
        <v>278.83610432799998</v>
      </c>
      <c r="N22" s="200">
        <v>0</v>
      </c>
      <c r="O22" s="200">
        <v>87.048583179000005</v>
      </c>
      <c r="P22" s="200">
        <v>375.29234002499999</v>
      </c>
      <c r="Q22" s="200">
        <v>818.11084498499997</v>
      </c>
      <c r="R22" s="200">
        <v>38.675197666000003</v>
      </c>
      <c r="S22" s="200">
        <v>0</v>
      </c>
      <c r="T22" s="200">
        <v>0</v>
      </c>
      <c r="U22" s="200">
        <v>2914.5430724600001</v>
      </c>
      <c r="V22" s="200">
        <v>70.530436944000002</v>
      </c>
      <c r="W22" s="200">
        <v>37.914562576999998</v>
      </c>
      <c r="X22" s="200">
        <v>847.26553118100003</v>
      </c>
      <c r="Y22" s="200">
        <v>25304.273593521</v>
      </c>
      <c r="Z22" s="605">
        <v>11.480559394</v>
      </c>
    </row>
    <row r="23" spans="2:26" ht="12" customHeight="1">
      <c r="B23" s="134" t="s">
        <v>782</v>
      </c>
      <c r="C23" s="200">
        <v>71.375152958000001</v>
      </c>
      <c r="D23" s="200">
        <v>13.164896471</v>
      </c>
      <c r="E23" s="200">
        <v>1.021941639</v>
      </c>
      <c r="F23" s="200">
        <v>33.490003061000003</v>
      </c>
      <c r="G23" s="200">
        <v>1.1032470560000001</v>
      </c>
      <c r="H23" s="200">
        <v>124.741887222</v>
      </c>
      <c r="I23" s="200">
        <v>278.16274576900003</v>
      </c>
      <c r="J23" s="200">
        <v>25.188658313000001</v>
      </c>
      <c r="K23" s="200">
        <v>19.694310583</v>
      </c>
      <c r="L23" s="200">
        <v>0</v>
      </c>
      <c r="M23" s="200">
        <v>27.456552571</v>
      </c>
      <c r="N23" s="200">
        <v>0</v>
      </c>
      <c r="O23" s="200">
        <v>1.4915453E-2</v>
      </c>
      <c r="P23" s="200">
        <v>1.3593088360000001</v>
      </c>
      <c r="Q23" s="200">
        <v>17.716237396</v>
      </c>
      <c r="R23" s="200">
        <v>1.29062834</v>
      </c>
      <c r="S23" s="200">
        <v>0</v>
      </c>
      <c r="T23" s="200">
        <v>0</v>
      </c>
      <c r="U23" s="200">
        <v>33.251811175999997</v>
      </c>
      <c r="V23" s="200">
        <v>0.760393867</v>
      </c>
      <c r="W23" s="200">
        <v>1.5455978720000001</v>
      </c>
      <c r="X23" s="200">
        <v>14.252604894999999</v>
      </c>
      <c r="Y23" s="200">
        <v>168.034655394</v>
      </c>
      <c r="Z23" s="605">
        <v>4.2268453999999997E-2</v>
      </c>
    </row>
    <row r="24" spans="2:26" ht="12" customHeight="1">
      <c r="B24" s="135" t="s">
        <v>173</v>
      </c>
      <c r="C24" s="200">
        <v>53520.320313621</v>
      </c>
      <c r="D24" s="200">
        <v>610.64229064999995</v>
      </c>
      <c r="E24" s="200">
        <v>408.91062275899998</v>
      </c>
      <c r="F24" s="200">
        <v>71253.439647956999</v>
      </c>
      <c r="G24" s="200">
        <v>605.89345964200004</v>
      </c>
      <c r="H24" s="200">
        <v>6995.7316852129998</v>
      </c>
      <c r="I24" s="200">
        <v>48040.887326073003</v>
      </c>
      <c r="J24" s="200">
        <v>3043.2332533389999</v>
      </c>
      <c r="K24" s="200">
        <v>4256.0991996740004</v>
      </c>
      <c r="L24" s="200">
        <v>1166.2195130919999</v>
      </c>
      <c r="M24" s="200">
        <v>5703.7641343699997</v>
      </c>
      <c r="N24" s="200">
        <v>7.2237661620000004</v>
      </c>
      <c r="O24" s="200">
        <v>576.62618191599995</v>
      </c>
      <c r="P24" s="200">
        <v>2555.1589860670001</v>
      </c>
      <c r="Q24" s="200">
        <v>4304.0524559610003</v>
      </c>
      <c r="R24" s="200">
        <v>203.96001521299999</v>
      </c>
      <c r="S24" s="200">
        <v>1.655807952</v>
      </c>
      <c r="T24" s="200">
        <v>0</v>
      </c>
      <c r="U24" s="200">
        <v>24032.810132576</v>
      </c>
      <c r="V24" s="200">
        <v>726.38464400099997</v>
      </c>
      <c r="W24" s="200">
        <v>1628.2067113830001</v>
      </c>
      <c r="X24" s="200">
        <v>2810.538967643</v>
      </c>
      <c r="Y24" s="200">
        <v>47798.421367558003</v>
      </c>
      <c r="Z24" s="605">
        <v>1943.7467053779999</v>
      </c>
    </row>
    <row r="25" spans="2:26" ht="12" customHeight="1">
      <c r="B25" s="134" t="s">
        <v>782</v>
      </c>
      <c r="C25" s="200">
        <v>497.09619352499999</v>
      </c>
      <c r="D25" s="200">
        <v>26.757554061</v>
      </c>
      <c r="E25" s="200">
        <v>22.270118018000002</v>
      </c>
      <c r="F25" s="200">
        <v>404.70536983699998</v>
      </c>
      <c r="G25" s="200">
        <v>1.462082449</v>
      </c>
      <c r="H25" s="200">
        <v>352.39815490799998</v>
      </c>
      <c r="I25" s="200">
        <v>1548.1488522069999</v>
      </c>
      <c r="J25" s="200">
        <v>89.670870320999995</v>
      </c>
      <c r="K25" s="200">
        <v>71.837302488999995</v>
      </c>
      <c r="L25" s="200">
        <v>20.517529282000002</v>
      </c>
      <c r="M25" s="200">
        <v>92.771735813000006</v>
      </c>
      <c r="N25" s="200">
        <v>0</v>
      </c>
      <c r="O25" s="200">
        <v>6.4506759990000004</v>
      </c>
      <c r="P25" s="200">
        <v>14.397069928000001</v>
      </c>
      <c r="Q25" s="200">
        <v>115.26382253</v>
      </c>
      <c r="R25" s="200">
        <v>4.2199117660000001</v>
      </c>
      <c r="S25" s="200">
        <v>0</v>
      </c>
      <c r="T25" s="200">
        <v>0</v>
      </c>
      <c r="U25" s="200">
        <v>746.77548551200005</v>
      </c>
      <c r="V25" s="200">
        <v>5.4160183899999996</v>
      </c>
      <c r="W25" s="200">
        <v>48.671775805000003</v>
      </c>
      <c r="X25" s="200">
        <v>55.939803820999998</v>
      </c>
      <c r="Y25" s="200">
        <v>619.52998304000005</v>
      </c>
      <c r="Z25" s="605">
        <v>31.296997201</v>
      </c>
    </row>
    <row r="26" spans="2:26" ht="12" customHeight="1">
      <c r="B26" s="136" t="s">
        <v>174</v>
      </c>
      <c r="C26" s="200">
        <v>11834.604144078001</v>
      </c>
      <c r="D26" s="200">
        <v>316.12118351499998</v>
      </c>
      <c r="E26" s="200">
        <v>117.007183568</v>
      </c>
      <c r="F26" s="200">
        <v>2689.2433881070001</v>
      </c>
      <c r="G26" s="200">
        <v>32.644540030000002</v>
      </c>
      <c r="H26" s="200">
        <v>737.27586611000004</v>
      </c>
      <c r="I26" s="200">
        <v>16795.385526923001</v>
      </c>
      <c r="J26" s="200">
        <v>1115.9715529709999</v>
      </c>
      <c r="K26" s="200">
        <v>1506.3278164769999</v>
      </c>
      <c r="L26" s="200">
        <v>41.824613524999997</v>
      </c>
      <c r="M26" s="200">
        <v>800.20689798299998</v>
      </c>
      <c r="N26" s="200">
        <v>0</v>
      </c>
      <c r="O26" s="200">
        <v>237.45844991999999</v>
      </c>
      <c r="P26" s="200">
        <v>363.91111290399999</v>
      </c>
      <c r="Q26" s="200">
        <v>1522.9173072440001</v>
      </c>
      <c r="R26" s="200">
        <v>42.447501430999999</v>
      </c>
      <c r="S26" s="200">
        <v>0</v>
      </c>
      <c r="T26" s="200">
        <v>0</v>
      </c>
      <c r="U26" s="200">
        <v>5966.5355336900002</v>
      </c>
      <c r="V26" s="200">
        <v>80.038814918</v>
      </c>
      <c r="W26" s="200">
        <v>155.317384476</v>
      </c>
      <c r="X26" s="200">
        <v>78.770436857000007</v>
      </c>
      <c r="Y26" s="200">
        <v>11039.466159161</v>
      </c>
      <c r="Z26" s="605">
        <v>15596.005650302001</v>
      </c>
    </row>
    <row r="27" spans="2:26" ht="12" customHeight="1">
      <c r="B27" s="134" t="s">
        <v>782</v>
      </c>
      <c r="C27" s="200">
        <v>281.46032858199999</v>
      </c>
      <c r="D27" s="200">
        <v>19.131375008999999</v>
      </c>
      <c r="E27" s="200">
        <v>5.5786496479999998</v>
      </c>
      <c r="F27" s="200">
        <v>61.168550099000001</v>
      </c>
      <c r="G27" s="200">
        <v>0.32413012499999999</v>
      </c>
      <c r="H27" s="200">
        <v>83.078151796</v>
      </c>
      <c r="I27" s="200">
        <v>661.20455072499999</v>
      </c>
      <c r="J27" s="200">
        <v>28.643030234000001</v>
      </c>
      <c r="K27" s="200">
        <v>16.279422013000001</v>
      </c>
      <c r="L27" s="200">
        <v>3.8976066760000001</v>
      </c>
      <c r="M27" s="200">
        <v>17.034601096999999</v>
      </c>
      <c r="N27" s="200">
        <v>0</v>
      </c>
      <c r="O27" s="200">
        <v>7.6198739999999996E-3</v>
      </c>
      <c r="P27" s="200">
        <v>0.97313264600000005</v>
      </c>
      <c r="Q27" s="200">
        <v>49.514255568000003</v>
      </c>
      <c r="R27" s="200">
        <v>1.2648243699999999</v>
      </c>
      <c r="S27" s="200">
        <v>0</v>
      </c>
      <c r="T27" s="200">
        <v>0</v>
      </c>
      <c r="U27" s="200">
        <v>99.081733967999995</v>
      </c>
      <c r="V27" s="200">
        <v>1.4908665839999999</v>
      </c>
      <c r="W27" s="200">
        <v>5.424794543</v>
      </c>
      <c r="X27" s="200">
        <v>0.54848140099999998</v>
      </c>
      <c r="Y27" s="200">
        <v>134.37972407300001</v>
      </c>
      <c r="Z27" s="605">
        <v>48.95131542</v>
      </c>
    </row>
    <row r="28" spans="2:26" ht="12" customHeight="1">
      <c r="B28" s="136" t="s">
        <v>48</v>
      </c>
      <c r="C28" s="200">
        <v>25713.319306748999</v>
      </c>
      <c r="D28" s="200">
        <v>150.874533004</v>
      </c>
      <c r="E28" s="200">
        <v>379.21294566900002</v>
      </c>
      <c r="F28" s="200">
        <v>8707.9367129410002</v>
      </c>
      <c r="G28" s="200">
        <v>71.868338856999998</v>
      </c>
      <c r="H28" s="200">
        <v>2688.2555601849999</v>
      </c>
      <c r="I28" s="200">
        <v>13419.600218695001</v>
      </c>
      <c r="J28" s="200">
        <v>1890.713771514</v>
      </c>
      <c r="K28" s="200">
        <v>3126.5521117940002</v>
      </c>
      <c r="L28" s="200">
        <v>405.43406224699999</v>
      </c>
      <c r="M28" s="200">
        <v>1938.5487779279999</v>
      </c>
      <c r="N28" s="200">
        <v>0</v>
      </c>
      <c r="O28" s="200">
        <v>110.668031641</v>
      </c>
      <c r="P28" s="200">
        <v>1056.470233643</v>
      </c>
      <c r="Q28" s="200">
        <v>2170.1401494500001</v>
      </c>
      <c r="R28" s="200">
        <v>37.872461031999997</v>
      </c>
      <c r="S28" s="200">
        <v>0</v>
      </c>
      <c r="T28" s="200">
        <v>0</v>
      </c>
      <c r="U28" s="200">
        <v>13287.907259510001</v>
      </c>
      <c r="V28" s="200">
        <v>154.071743594</v>
      </c>
      <c r="W28" s="200">
        <v>524.35344003900002</v>
      </c>
      <c r="X28" s="200">
        <v>168.823351484</v>
      </c>
      <c r="Y28" s="200">
        <v>23567.970001909998</v>
      </c>
      <c r="Z28" s="605">
        <v>797.79961351099996</v>
      </c>
    </row>
    <row r="29" spans="2:26" ht="12" customHeight="1">
      <c r="B29" s="134" t="s">
        <v>782</v>
      </c>
      <c r="C29" s="200">
        <v>476.02038139699999</v>
      </c>
      <c r="D29" s="200">
        <v>7.045132884</v>
      </c>
      <c r="E29" s="200">
        <v>3.5598231440000001</v>
      </c>
      <c r="F29" s="200">
        <v>106.54992875000001</v>
      </c>
      <c r="G29" s="200">
        <v>0.73473545299999998</v>
      </c>
      <c r="H29" s="200">
        <v>161.743428994</v>
      </c>
      <c r="I29" s="200">
        <v>443.76354476500001</v>
      </c>
      <c r="J29" s="200">
        <v>28.229722043999999</v>
      </c>
      <c r="K29" s="200">
        <v>40.005246716999999</v>
      </c>
      <c r="L29" s="200">
        <v>72.876650304999998</v>
      </c>
      <c r="M29" s="200">
        <v>32.979721583</v>
      </c>
      <c r="N29" s="200">
        <v>0</v>
      </c>
      <c r="O29" s="200">
        <v>0.24635054100000001</v>
      </c>
      <c r="P29" s="200">
        <v>3.2515333709999998</v>
      </c>
      <c r="Q29" s="200">
        <v>44.027459935000003</v>
      </c>
      <c r="R29" s="200">
        <v>0.42198918299999999</v>
      </c>
      <c r="S29" s="200">
        <v>0</v>
      </c>
      <c r="T29" s="200">
        <v>0</v>
      </c>
      <c r="U29" s="200">
        <v>470.62505579200001</v>
      </c>
      <c r="V29" s="200">
        <v>3.858273718</v>
      </c>
      <c r="W29" s="200">
        <v>8.7836060319999998</v>
      </c>
      <c r="X29" s="200">
        <v>0.83459136499999997</v>
      </c>
      <c r="Y29" s="200">
        <v>314.16244936599998</v>
      </c>
      <c r="Z29" s="605">
        <v>8.7175189119999992</v>
      </c>
    </row>
    <row r="30" spans="2:26" ht="12" customHeight="1">
      <c r="B30" s="135" t="s">
        <v>175</v>
      </c>
      <c r="C30" s="200">
        <v>21341.486833848001</v>
      </c>
      <c r="D30" s="200">
        <v>284.00628028699998</v>
      </c>
      <c r="E30" s="200">
        <v>1746.7282956250001</v>
      </c>
      <c r="F30" s="200">
        <v>11751.619392619001</v>
      </c>
      <c r="G30" s="200">
        <v>264.55875368099998</v>
      </c>
      <c r="H30" s="200">
        <v>3163.0407368410001</v>
      </c>
      <c r="I30" s="200">
        <v>18898.494061541001</v>
      </c>
      <c r="J30" s="200">
        <v>1941.339133078</v>
      </c>
      <c r="K30" s="200">
        <v>2287.3193004529999</v>
      </c>
      <c r="L30" s="200">
        <v>49.832679142000003</v>
      </c>
      <c r="M30" s="200">
        <v>3766.4543746680001</v>
      </c>
      <c r="N30" s="200">
        <v>3.0826256339999998</v>
      </c>
      <c r="O30" s="200">
        <v>348.19927855399999</v>
      </c>
      <c r="P30" s="200">
        <v>580.01381700800005</v>
      </c>
      <c r="Q30" s="200">
        <v>1512.1213958169999</v>
      </c>
      <c r="R30" s="200">
        <v>134.667019041</v>
      </c>
      <c r="S30" s="200">
        <v>0</v>
      </c>
      <c r="T30" s="200">
        <v>0</v>
      </c>
      <c r="U30" s="200">
        <v>16939.616379718998</v>
      </c>
      <c r="V30" s="200">
        <v>136.66591567899999</v>
      </c>
      <c r="W30" s="200">
        <v>447.64565536800001</v>
      </c>
      <c r="X30" s="200">
        <v>523.70697273899998</v>
      </c>
      <c r="Y30" s="200">
        <v>29282.537348164999</v>
      </c>
      <c r="Z30" s="605">
        <v>1659.750614589</v>
      </c>
    </row>
    <row r="31" spans="2:26" ht="12" customHeight="1">
      <c r="B31" s="134" t="s">
        <v>782</v>
      </c>
      <c r="C31" s="200">
        <v>473.08475076600001</v>
      </c>
      <c r="D31" s="200">
        <v>26.684863592999999</v>
      </c>
      <c r="E31" s="200">
        <v>6.5107695100000003</v>
      </c>
      <c r="F31" s="200">
        <v>40.082530104999996</v>
      </c>
      <c r="G31" s="200">
        <v>2.249093947</v>
      </c>
      <c r="H31" s="200">
        <v>200.00845141299999</v>
      </c>
      <c r="I31" s="200">
        <v>869.86354679999999</v>
      </c>
      <c r="J31" s="200">
        <v>36.742870281000002</v>
      </c>
      <c r="K31" s="200">
        <v>26.681188545000001</v>
      </c>
      <c r="L31" s="200">
        <v>2.8459874080000001</v>
      </c>
      <c r="M31" s="200">
        <v>62.504771486999999</v>
      </c>
      <c r="N31" s="200">
        <v>0</v>
      </c>
      <c r="O31" s="200">
        <v>0.187084262</v>
      </c>
      <c r="P31" s="200">
        <v>2.6663202799999999</v>
      </c>
      <c r="Q31" s="200">
        <v>54.658212957000003</v>
      </c>
      <c r="R31" s="200">
        <v>3.4532752160000002</v>
      </c>
      <c r="S31" s="200">
        <v>0</v>
      </c>
      <c r="T31" s="200">
        <v>0</v>
      </c>
      <c r="U31" s="200">
        <v>448.324697587</v>
      </c>
      <c r="V31" s="200">
        <v>6.0395169639999997</v>
      </c>
      <c r="W31" s="200">
        <v>27.760363581</v>
      </c>
      <c r="X31" s="200">
        <v>8.1684684680000004</v>
      </c>
      <c r="Y31" s="200">
        <v>377.21885397199998</v>
      </c>
      <c r="Z31" s="605">
        <v>9.6277301850000008</v>
      </c>
    </row>
    <row r="32" spans="2:26" ht="12" customHeight="1">
      <c r="B32" s="137" t="s">
        <v>51</v>
      </c>
      <c r="C32" s="200">
        <v>2488.4560066190002</v>
      </c>
      <c r="D32" s="200">
        <v>398.72522495200002</v>
      </c>
      <c r="E32" s="200">
        <v>958.93728613300004</v>
      </c>
      <c r="F32" s="200">
        <v>456.377784287</v>
      </c>
      <c r="G32" s="200">
        <v>7.2884898639999998</v>
      </c>
      <c r="H32" s="200">
        <v>166.75685463400001</v>
      </c>
      <c r="I32" s="200">
        <v>3136.4112559720002</v>
      </c>
      <c r="J32" s="200">
        <v>196.69547971899999</v>
      </c>
      <c r="K32" s="200">
        <v>162.84622319499999</v>
      </c>
      <c r="L32" s="200">
        <v>5.5168111949999998</v>
      </c>
      <c r="M32" s="200">
        <v>102.14320515</v>
      </c>
      <c r="N32" s="200">
        <v>0</v>
      </c>
      <c r="O32" s="200">
        <v>42.889105536999999</v>
      </c>
      <c r="P32" s="200">
        <v>141.38142210000001</v>
      </c>
      <c r="Q32" s="200">
        <v>403.22820461600003</v>
      </c>
      <c r="R32" s="200">
        <v>4.0514102430000003</v>
      </c>
      <c r="S32" s="200">
        <v>0</v>
      </c>
      <c r="T32" s="200">
        <v>0</v>
      </c>
      <c r="U32" s="200">
        <v>2865.8686213030001</v>
      </c>
      <c r="V32" s="200">
        <v>24.613087741000001</v>
      </c>
      <c r="W32" s="200">
        <v>49.673231239000003</v>
      </c>
      <c r="X32" s="200">
        <v>59.841192835999998</v>
      </c>
      <c r="Y32" s="200">
        <v>5736.6163582649997</v>
      </c>
      <c r="Z32" s="605">
        <v>55.170319063000001</v>
      </c>
    </row>
    <row r="33" spans="2:26" ht="12" customHeight="1">
      <c r="B33" s="134" t="s">
        <v>782</v>
      </c>
      <c r="C33" s="200">
        <v>50.864620895999998</v>
      </c>
      <c r="D33" s="200">
        <v>29.083250985999999</v>
      </c>
      <c r="E33" s="200">
        <v>7.2461659110000003</v>
      </c>
      <c r="F33" s="200">
        <v>11.190615783</v>
      </c>
      <c r="G33" s="200">
        <v>0.66173557999999999</v>
      </c>
      <c r="H33" s="200">
        <v>22.097199093</v>
      </c>
      <c r="I33" s="200">
        <v>81.464244996000005</v>
      </c>
      <c r="J33" s="200">
        <v>2.9809749050000001</v>
      </c>
      <c r="K33" s="200">
        <v>4.1243655500000003</v>
      </c>
      <c r="L33" s="200">
        <v>0.12588288</v>
      </c>
      <c r="M33" s="200">
        <v>2.2857887909999999</v>
      </c>
      <c r="N33" s="200">
        <v>0</v>
      </c>
      <c r="O33" s="200">
        <v>2.9915730000000001E-2</v>
      </c>
      <c r="P33" s="200">
        <v>0.16590554699999999</v>
      </c>
      <c r="Q33" s="200">
        <v>12.675616783000001</v>
      </c>
      <c r="R33" s="200">
        <v>0.39700000000000002</v>
      </c>
      <c r="S33" s="200">
        <v>0</v>
      </c>
      <c r="T33" s="200">
        <v>0</v>
      </c>
      <c r="U33" s="200">
        <v>37.443801669999999</v>
      </c>
      <c r="V33" s="200">
        <v>0</v>
      </c>
      <c r="W33" s="200">
        <v>4.2270062189999997</v>
      </c>
      <c r="X33" s="200">
        <v>0.37982570100000002</v>
      </c>
      <c r="Y33" s="200">
        <v>58.788753270000001</v>
      </c>
      <c r="Z33" s="605">
        <v>1.092255685</v>
      </c>
    </row>
    <row r="34" spans="2:26" ht="12" customHeight="1">
      <c r="B34" s="135" t="s">
        <v>49</v>
      </c>
      <c r="C34" s="200">
        <v>301.28912111699998</v>
      </c>
      <c r="D34" s="200">
        <v>403.92831950200002</v>
      </c>
      <c r="E34" s="200">
        <v>320.312016137</v>
      </c>
      <c r="F34" s="200">
        <v>7720.6961673739997</v>
      </c>
      <c r="G34" s="200">
        <v>1807.358220031</v>
      </c>
      <c r="H34" s="200">
        <v>1269.1273405320001</v>
      </c>
      <c r="I34" s="200">
        <v>7772.3800615700002</v>
      </c>
      <c r="J34" s="200">
        <v>1530.952198773</v>
      </c>
      <c r="K34" s="200">
        <v>5683.6086193310002</v>
      </c>
      <c r="L34" s="200">
        <v>75.704839386000003</v>
      </c>
      <c r="M34" s="200">
        <v>2908.3302177209998</v>
      </c>
      <c r="N34" s="200">
        <v>0.62612540999999999</v>
      </c>
      <c r="O34" s="200">
        <v>291.36190102799998</v>
      </c>
      <c r="P34" s="200">
        <v>210.68682451699999</v>
      </c>
      <c r="Q34" s="200">
        <v>1100.729377698</v>
      </c>
      <c r="R34" s="200">
        <v>16.190313149000001</v>
      </c>
      <c r="S34" s="200">
        <v>0</v>
      </c>
      <c r="T34" s="200">
        <v>0</v>
      </c>
      <c r="U34" s="200">
        <v>10498.571652268</v>
      </c>
      <c r="V34" s="200">
        <v>121.823966336</v>
      </c>
      <c r="W34" s="200">
        <v>404.80181946499999</v>
      </c>
      <c r="X34" s="200">
        <v>159.739221923</v>
      </c>
      <c r="Y34" s="200">
        <v>10580.512085734999</v>
      </c>
      <c r="Z34" s="605">
        <v>766.30350803900001</v>
      </c>
    </row>
    <row r="35" spans="2:26" ht="12" customHeight="1">
      <c r="B35" s="134" t="s">
        <v>782</v>
      </c>
      <c r="C35" s="200">
        <v>8.0815706209999991</v>
      </c>
      <c r="D35" s="200">
        <v>10.106501615000001</v>
      </c>
      <c r="E35" s="200">
        <v>0</v>
      </c>
      <c r="F35" s="200">
        <v>935.03827042</v>
      </c>
      <c r="G35" s="200">
        <v>0.19329832299999999</v>
      </c>
      <c r="H35" s="200">
        <v>182.37182162299999</v>
      </c>
      <c r="I35" s="200">
        <v>139.34468292</v>
      </c>
      <c r="J35" s="200">
        <v>58.697823020999998</v>
      </c>
      <c r="K35" s="200">
        <v>1.4336089540000001</v>
      </c>
      <c r="L35" s="200">
        <v>3.5634750080000002</v>
      </c>
      <c r="M35" s="200">
        <v>191.34068100600001</v>
      </c>
      <c r="N35" s="200">
        <v>0</v>
      </c>
      <c r="O35" s="200">
        <v>2.0811226490000001</v>
      </c>
      <c r="P35" s="200">
        <v>4.2295985590000003</v>
      </c>
      <c r="Q35" s="200">
        <v>18.829804117999998</v>
      </c>
      <c r="R35" s="200">
        <v>0.39119003600000002</v>
      </c>
      <c r="S35" s="200">
        <v>0</v>
      </c>
      <c r="T35" s="200">
        <v>0</v>
      </c>
      <c r="U35" s="200">
        <v>249.00778401900001</v>
      </c>
      <c r="V35" s="200">
        <v>2.5719306670000002</v>
      </c>
      <c r="W35" s="200">
        <v>7.2302452779999999</v>
      </c>
      <c r="X35" s="200">
        <v>1.398601846</v>
      </c>
      <c r="Y35" s="200">
        <v>150.160026754</v>
      </c>
      <c r="Z35" s="605">
        <v>8.9492358030000005</v>
      </c>
    </row>
    <row r="36" spans="2:26" ht="12" customHeight="1">
      <c r="B36" s="135" t="s">
        <v>52</v>
      </c>
      <c r="C36" s="200">
        <v>11160.856631950001</v>
      </c>
      <c r="D36" s="200">
        <v>586.183282072</v>
      </c>
      <c r="E36" s="200">
        <v>285.31221039799999</v>
      </c>
      <c r="F36" s="200">
        <v>4301.0587131720004</v>
      </c>
      <c r="G36" s="200">
        <v>176.32172645700001</v>
      </c>
      <c r="H36" s="200">
        <v>708.87308260899999</v>
      </c>
      <c r="I36" s="200">
        <v>17518.976050802001</v>
      </c>
      <c r="J36" s="200">
        <v>1234.6183375190001</v>
      </c>
      <c r="K36" s="200">
        <v>1949.270828471</v>
      </c>
      <c r="L36" s="200">
        <v>178.29378649200001</v>
      </c>
      <c r="M36" s="200">
        <v>1140.3171658839999</v>
      </c>
      <c r="N36" s="200">
        <v>0.249995882</v>
      </c>
      <c r="O36" s="200">
        <v>390.39120773799999</v>
      </c>
      <c r="P36" s="200">
        <v>775.013482931</v>
      </c>
      <c r="Q36" s="200">
        <v>1317.4307484159999</v>
      </c>
      <c r="R36" s="200">
        <v>57.781485402000001</v>
      </c>
      <c r="S36" s="200">
        <v>0</v>
      </c>
      <c r="T36" s="200">
        <v>0</v>
      </c>
      <c r="U36" s="200">
        <v>6853.0085969640004</v>
      </c>
      <c r="V36" s="200">
        <v>92.509799713999996</v>
      </c>
      <c r="W36" s="200">
        <v>172.24387318300001</v>
      </c>
      <c r="X36" s="200">
        <v>140.54211480999999</v>
      </c>
      <c r="Y36" s="200">
        <v>9038.5097686789995</v>
      </c>
      <c r="Z36" s="605">
        <v>6193.2241373489996</v>
      </c>
    </row>
    <row r="37" spans="2:26" ht="12" customHeight="1">
      <c r="B37" s="134" t="s">
        <v>782</v>
      </c>
      <c r="C37" s="200">
        <v>245.434518575</v>
      </c>
      <c r="D37" s="200">
        <v>46.161488302000002</v>
      </c>
      <c r="E37" s="200">
        <v>13.633332248</v>
      </c>
      <c r="F37" s="200">
        <v>231.18890503899999</v>
      </c>
      <c r="G37" s="200">
        <v>0.59893717099999999</v>
      </c>
      <c r="H37" s="200">
        <v>98.477878068999999</v>
      </c>
      <c r="I37" s="200">
        <v>787.62123053699997</v>
      </c>
      <c r="J37" s="200">
        <v>36.466562035999999</v>
      </c>
      <c r="K37" s="200">
        <v>12.593199636</v>
      </c>
      <c r="L37" s="200">
        <v>3.1750226459999999</v>
      </c>
      <c r="M37" s="200">
        <v>14.755698795000001</v>
      </c>
      <c r="N37" s="200">
        <v>0</v>
      </c>
      <c r="O37" s="200">
        <v>3.5066708929999999</v>
      </c>
      <c r="P37" s="200">
        <v>4.5259022949999999</v>
      </c>
      <c r="Q37" s="200">
        <v>67.609952198000002</v>
      </c>
      <c r="R37" s="200">
        <v>1.736664934</v>
      </c>
      <c r="S37" s="200">
        <v>0</v>
      </c>
      <c r="T37" s="200">
        <v>0</v>
      </c>
      <c r="U37" s="200">
        <v>153.812967929</v>
      </c>
      <c r="V37" s="200">
        <v>1.8568163230000001</v>
      </c>
      <c r="W37" s="200">
        <v>4.8067687719999999</v>
      </c>
      <c r="X37" s="200">
        <v>2.9371443020000001</v>
      </c>
      <c r="Y37" s="200">
        <v>92.786891292000007</v>
      </c>
      <c r="Z37" s="605">
        <v>74.619573301000003</v>
      </c>
    </row>
    <row r="38" spans="2:26" ht="12" customHeight="1">
      <c r="B38" s="135" t="s">
        <v>176</v>
      </c>
      <c r="C38" s="200">
        <v>10413.149725121</v>
      </c>
      <c r="D38" s="200">
        <v>326.55181352199997</v>
      </c>
      <c r="E38" s="200">
        <v>10425.380827430001</v>
      </c>
      <c r="F38" s="200">
        <v>2377.884704525</v>
      </c>
      <c r="G38" s="200">
        <v>522.16426299099999</v>
      </c>
      <c r="H38" s="200">
        <v>938.40746756500005</v>
      </c>
      <c r="I38" s="200">
        <v>11926.842363039001</v>
      </c>
      <c r="J38" s="200">
        <v>855.10147496900004</v>
      </c>
      <c r="K38" s="200">
        <v>3813.5419989540001</v>
      </c>
      <c r="L38" s="200">
        <v>453.15916018600001</v>
      </c>
      <c r="M38" s="200">
        <v>2296.266260804</v>
      </c>
      <c r="N38" s="200">
        <v>0</v>
      </c>
      <c r="O38" s="200">
        <v>95.887708731000004</v>
      </c>
      <c r="P38" s="200">
        <v>168.688281437</v>
      </c>
      <c r="Q38" s="200">
        <v>1961.9872201329999</v>
      </c>
      <c r="R38" s="200">
        <v>40.037193705999996</v>
      </c>
      <c r="S38" s="200">
        <v>0</v>
      </c>
      <c r="T38" s="200">
        <v>0</v>
      </c>
      <c r="U38" s="200">
        <v>13228.958980425999</v>
      </c>
      <c r="V38" s="200">
        <v>71.916239580999999</v>
      </c>
      <c r="W38" s="200">
        <v>456.05653919600002</v>
      </c>
      <c r="X38" s="200">
        <v>128.69537620400001</v>
      </c>
      <c r="Y38" s="200">
        <v>16354.957732568</v>
      </c>
      <c r="Z38" s="605">
        <v>253.728369937</v>
      </c>
    </row>
    <row r="39" spans="2:26" ht="12" customHeight="1">
      <c r="B39" s="134" t="s">
        <v>782</v>
      </c>
      <c r="C39" s="200">
        <v>80.649048562000004</v>
      </c>
      <c r="D39" s="200">
        <v>14.876810654</v>
      </c>
      <c r="E39" s="200">
        <v>90.179646191000003</v>
      </c>
      <c r="F39" s="200">
        <v>84.702735872000005</v>
      </c>
      <c r="G39" s="200">
        <v>1.554230628</v>
      </c>
      <c r="H39" s="200">
        <v>142.94959914</v>
      </c>
      <c r="I39" s="200">
        <v>464.81664908599998</v>
      </c>
      <c r="J39" s="200">
        <v>16.208599068000002</v>
      </c>
      <c r="K39" s="200">
        <v>35.414556758000003</v>
      </c>
      <c r="L39" s="200">
        <v>7.3089562099999998</v>
      </c>
      <c r="M39" s="200">
        <v>28.716853451999999</v>
      </c>
      <c r="N39" s="200">
        <v>0</v>
      </c>
      <c r="O39" s="200">
        <v>5.654303112</v>
      </c>
      <c r="P39" s="200">
        <v>1.251838842</v>
      </c>
      <c r="Q39" s="200">
        <v>62.560670663000003</v>
      </c>
      <c r="R39" s="200">
        <v>4.0816189649999997</v>
      </c>
      <c r="S39" s="200">
        <v>0</v>
      </c>
      <c r="T39" s="200">
        <v>0</v>
      </c>
      <c r="U39" s="200">
        <v>442.79027059399999</v>
      </c>
      <c r="V39" s="200">
        <v>0.41861929799999997</v>
      </c>
      <c r="W39" s="200">
        <v>28.086912606999999</v>
      </c>
      <c r="X39" s="200">
        <v>0.85053843900000003</v>
      </c>
      <c r="Y39" s="200">
        <v>272.22787416900002</v>
      </c>
      <c r="Z39" s="605">
        <v>0.308509427</v>
      </c>
    </row>
    <row r="40" spans="2:26" ht="12" customHeight="1">
      <c r="B40" s="138" t="s">
        <v>177</v>
      </c>
      <c r="C40" s="200">
        <v>19893.580447978002</v>
      </c>
      <c r="D40" s="200">
        <v>454.18652771900003</v>
      </c>
      <c r="E40" s="200">
        <v>189.067949465</v>
      </c>
      <c r="F40" s="200">
        <v>1542.992010426</v>
      </c>
      <c r="G40" s="200">
        <v>147.39512288099999</v>
      </c>
      <c r="H40" s="200">
        <v>492.04474314700002</v>
      </c>
      <c r="I40" s="200">
        <v>12685.54503426</v>
      </c>
      <c r="J40" s="200">
        <v>1438.2790971669999</v>
      </c>
      <c r="K40" s="200">
        <v>3245.7542833970001</v>
      </c>
      <c r="L40" s="200">
        <v>273.18330773999998</v>
      </c>
      <c r="M40" s="200">
        <v>1052.8526855489999</v>
      </c>
      <c r="N40" s="200">
        <v>72.809909998999998</v>
      </c>
      <c r="O40" s="200">
        <v>85.680409660999999</v>
      </c>
      <c r="P40" s="200">
        <v>128.50153155800001</v>
      </c>
      <c r="Q40" s="200">
        <v>1064.051519075</v>
      </c>
      <c r="R40" s="200">
        <v>20.893359007000001</v>
      </c>
      <c r="S40" s="200">
        <v>0</v>
      </c>
      <c r="T40" s="200">
        <v>0</v>
      </c>
      <c r="U40" s="200">
        <v>9637.6020601309992</v>
      </c>
      <c r="V40" s="200">
        <v>158.404764989</v>
      </c>
      <c r="W40" s="200">
        <v>485.22315212500001</v>
      </c>
      <c r="X40" s="200">
        <v>360.09629797700001</v>
      </c>
      <c r="Y40" s="200">
        <v>21873.545437364999</v>
      </c>
      <c r="Z40" s="605">
        <v>292.37243045600002</v>
      </c>
    </row>
    <row r="41" spans="2:26" ht="12" customHeight="1">
      <c r="B41" s="134" t="s">
        <v>782</v>
      </c>
      <c r="C41" s="200">
        <v>161.38920352700001</v>
      </c>
      <c r="D41" s="200">
        <v>34.652839235000002</v>
      </c>
      <c r="E41" s="200">
        <v>8.2044311180000005</v>
      </c>
      <c r="F41" s="200">
        <v>89.961119341</v>
      </c>
      <c r="G41" s="200">
        <v>0.35624406400000003</v>
      </c>
      <c r="H41" s="200">
        <v>61.805298813</v>
      </c>
      <c r="I41" s="200">
        <v>737.69204333300002</v>
      </c>
      <c r="J41" s="200">
        <v>41.063941294999999</v>
      </c>
      <c r="K41" s="200">
        <v>27.158026591999999</v>
      </c>
      <c r="L41" s="200">
        <v>3.1104492819999998</v>
      </c>
      <c r="M41" s="200">
        <v>25.367930457</v>
      </c>
      <c r="N41" s="200">
        <v>0</v>
      </c>
      <c r="O41" s="200">
        <v>0.69233870799999997</v>
      </c>
      <c r="P41" s="200">
        <v>4.9706594290000004</v>
      </c>
      <c r="Q41" s="200">
        <v>43.220673695999999</v>
      </c>
      <c r="R41" s="200">
        <v>0.43496507200000001</v>
      </c>
      <c r="S41" s="200">
        <v>0</v>
      </c>
      <c r="T41" s="200">
        <v>0</v>
      </c>
      <c r="U41" s="200">
        <v>249.481132976</v>
      </c>
      <c r="V41" s="200">
        <v>0</v>
      </c>
      <c r="W41" s="200">
        <v>7.9131395370000002</v>
      </c>
      <c r="X41" s="200">
        <v>3.4626499009999998</v>
      </c>
      <c r="Y41" s="200">
        <v>227.54826243100001</v>
      </c>
      <c r="Z41" s="605">
        <v>3.126802498</v>
      </c>
    </row>
    <row r="42" spans="2:26" ht="12" customHeight="1">
      <c r="B42" s="125" t="s">
        <v>178</v>
      </c>
      <c r="C42" s="200">
        <v>16090.452594308001</v>
      </c>
      <c r="D42" s="200">
        <v>596.11343777599996</v>
      </c>
      <c r="E42" s="200">
        <v>9280.5982199350001</v>
      </c>
      <c r="F42" s="200">
        <v>3639.422022362</v>
      </c>
      <c r="G42" s="200">
        <v>3395.5957244050001</v>
      </c>
      <c r="H42" s="200">
        <v>4426.0716214820004</v>
      </c>
      <c r="I42" s="200">
        <v>16824.178320272</v>
      </c>
      <c r="J42" s="200">
        <v>2689.4501045719999</v>
      </c>
      <c r="K42" s="200">
        <v>7049.0308387559999</v>
      </c>
      <c r="L42" s="200">
        <v>174.59772654700001</v>
      </c>
      <c r="M42" s="200">
        <v>3339.2222815499999</v>
      </c>
      <c r="N42" s="200">
        <v>1.4105680110000001</v>
      </c>
      <c r="O42" s="200">
        <v>220.979985207</v>
      </c>
      <c r="P42" s="200">
        <v>233.51631558299999</v>
      </c>
      <c r="Q42" s="200">
        <v>2782.5617790619999</v>
      </c>
      <c r="R42" s="200">
        <v>32.678562094999997</v>
      </c>
      <c r="S42" s="200">
        <v>0</v>
      </c>
      <c r="T42" s="200">
        <v>0</v>
      </c>
      <c r="U42" s="200">
        <v>9955.9065159689999</v>
      </c>
      <c r="V42" s="200">
        <v>208.68411292600001</v>
      </c>
      <c r="W42" s="200">
        <v>848.82083317599995</v>
      </c>
      <c r="X42" s="200">
        <v>972.15951385699998</v>
      </c>
      <c r="Y42" s="200">
        <v>25218.402321039001</v>
      </c>
      <c r="Z42" s="605">
        <v>824.98087603500005</v>
      </c>
    </row>
    <row r="43" spans="2:26" ht="12" customHeight="1">
      <c r="B43" s="134" t="s">
        <v>782</v>
      </c>
      <c r="C43" s="200">
        <v>36.086447835000001</v>
      </c>
      <c r="D43" s="200">
        <v>26.44680211</v>
      </c>
      <c r="E43" s="200">
        <v>37.449444462999999</v>
      </c>
      <c r="F43" s="200">
        <v>27.54878751</v>
      </c>
      <c r="G43" s="200">
        <v>2.1901646299999999</v>
      </c>
      <c r="H43" s="200">
        <v>440.26889872999999</v>
      </c>
      <c r="I43" s="200">
        <v>710.25466048700002</v>
      </c>
      <c r="J43" s="200">
        <v>25.619635856999999</v>
      </c>
      <c r="K43" s="200">
        <v>89.083655755999999</v>
      </c>
      <c r="L43" s="200">
        <v>12.346387754</v>
      </c>
      <c r="M43" s="200">
        <v>107.718257475</v>
      </c>
      <c r="N43" s="200">
        <v>4.8999291E-2</v>
      </c>
      <c r="O43" s="200">
        <v>0.17721589300000001</v>
      </c>
      <c r="P43" s="200">
        <v>2.305879585</v>
      </c>
      <c r="Q43" s="200">
        <v>79.527226141</v>
      </c>
      <c r="R43" s="200">
        <v>0.1843735</v>
      </c>
      <c r="S43" s="200">
        <v>0</v>
      </c>
      <c r="T43" s="200">
        <v>0</v>
      </c>
      <c r="U43" s="200">
        <v>273.12165579399999</v>
      </c>
      <c r="V43" s="200">
        <v>4.3609705300000003</v>
      </c>
      <c r="W43" s="200">
        <v>23.773308201999999</v>
      </c>
      <c r="X43" s="200">
        <v>13.185442281</v>
      </c>
      <c r="Y43" s="200">
        <v>416.741572163</v>
      </c>
      <c r="Z43" s="605">
        <v>14.246936978000001</v>
      </c>
    </row>
    <row r="44" spans="2:26" ht="12" customHeight="1">
      <c r="B44" s="125" t="s">
        <v>56</v>
      </c>
      <c r="C44" s="200">
        <v>14463.183696861</v>
      </c>
      <c r="D44" s="200">
        <v>153.475060988</v>
      </c>
      <c r="E44" s="200">
        <v>181.15527114</v>
      </c>
      <c r="F44" s="200">
        <v>1112.0405123840001</v>
      </c>
      <c r="G44" s="200">
        <v>126.77611748</v>
      </c>
      <c r="H44" s="200">
        <v>682.635340832</v>
      </c>
      <c r="I44" s="200">
        <v>9313.7190942220004</v>
      </c>
      <c r="J44" s="200">
        <v>757.91131229600001</v>
      </c>
      <c r="K44" s="200">
        <v>660.85804731200005</v>
      </c>
      <c r="L44" s="200">
        <v>694.58596260599995</v>
      </c>
      <c r="M44" s="200">
        <v>504.88675487299997</v>
      </c>
      <c r="N44" s="200">
        <v>1.7146771620000001</v>
      </c>
      <c r="O44" s="200">
        <v>74.196777768999993</v>
      </c>
      <c r="P44" s="200">
        <v>114.107341324</v>
      </c>
      <c r="Q44" s="200">
        <v>1097.0248566529999</v>
      </c>
      <c r="R44" s="200">
        <v>21.220527662999999</v>
      </c>
      <c r="S44" s="200">
        <v>0</v>
      </c>
      <c r="T44" s="200">
        <v>0</v>
      </c>
      <c r="U44" s="200">
        <v>5429.7595515579997</v>
      </c>
      <c r="V44" s="200">
        <v>38.375992943999996</v>
      </c>
      <c r="W44" s="200">
        <v>54.446871199</v>
      </c>
      <c r="X44" s="200">
        <v>52.631340457</v>
      </c>
      <c r="Y44" s="200">
        <v>13900.725953835001</v>
      </c>
      <c r="Z44" s="605">
        <v>191.95182455099999</v>
      </c>
    </row>
    <row r="45" spans="2:26" ht="12" customHeight="1">
      <c r="B45" s="134" t="s">
        <v>782</v>
      </c>
      <c r="C45" s="200">
        <v>102.43837209100001</v>
      </c>
      <c r="D45" s="200">
        <v>4.9424669640000003</v>
      </c>
      <c r="E45" s="200">
        <v>0.80896034500000003</v>
      </c>
      <c r="F45" s="200">
        <v>8.9198325510000007</v>
      </c>
      <c r="G45" s="200">
        <v>3.6511823689999998</v>
      </c>
      <c r="H45" s="200">
        <v>148.17500888800001</v>
      </c>
      <c r="I45" s="200">
        <v>221.66324937499999</v>
      </c>
      <c r="J45" s="200">
        <v>6.5097620530000002</v>
      </c>
      <c r="K45" s="200">
        <v>19.174837054000001</v>
      </c>
      <c r="L45" s="200">
        <v>0.42233262399999999</v>
      </c>
      <c r="M45" s="200">
        <v>10.018401495000001</v>
      </c>
      <c r="N45" s="200">
        <v>0</v>
      </c>
      <c r="O45" s="200">
        <v>0</v>
      </c>
      <c r="P45" s="200">
        <v>0.31886012699999999</v>
      </c>
      <c r="Q45" s="200">
        <v>32.165516103999998</v>
      </c>
      <c r="R45" s="200">
        <v>0.10566365799999999</v>
      </c>
      <c r="S45" s="200">
        <v>0</v>
      </c>
      <c r="T45" s="200">
        <v>0</v>
      </c>
      <c r="U45" s="200">
        <v>147.95568638899999</v>
      </c>
      <c r="V45" s="200">
        <v>0.15938439400000001</v>
      </c>
      <c r="W45" s="200">
        <v>1.9433106469999999</v>
      </c>
      <c r="X45" s="200">
        <v>0</v>
      </c>
      <c r="Y45" s="200">
        <v>161.418299698</v>
      </c>
      <c r="Z45" s="605">
        <v>3.2367593079999999</v>
      </c>
    </row>
    <row r="46" spans="2:26" ht="12" customHeight="1">
      <c r="B46" s="125" t="s">
        <v>179</v>
      </c>
      <c r="C46" s="200">
        <v>4891.4507020709998</v>
      </c>
      <c r="D46" s="200">
        <v>587.28751209400002</v>
      </c>
      <c r="E46" s="200">
        <v>12993.96464934</v>
      </c>
      <c r="F46" s="200">
        <v>2664.34132735</v>
      </c>
      <c r="G46" s="200">
        <v>229.90050618699999</v>
      </c>
      <c r="H46" s="200">
        <v>835.11353512200003</v>
      </c>
      <c r="I46" s="200">
        <v>9023.9317406409991</v>
      </c>
      <c r="J46" s="200">
        <v>695.47183061999999</v>
      </c>
      <c r="K46" s="200">
        <v>721.09704072900001</v>
      </c>
      <c r="L46" s="200">
        <v>25.271587278999998</v>
      </c>
      <c r="M46" s="200">
        <v>762.364053195</v>
      </c>
      <c r="N46" s="200">
        <v>0</v>
      </c>
      <c r="O46" s="200">
        <v>32.182266423999998</v>
      </c>
      <c r="P46" s="200">
        <v>49.007153144</v>
      </c>
      <c r="Q46" s="200">
        <v>757.62314026199999</v>
      </c>
      <c r="R46" s="200">
        <v>25.271730382000001</v>
      </c>
      <c r="S46" s="200">
        <v>0</v>
      </c>
      <c r="T46" s="200">
        <v>0</v>
      </c>
      <c r="U46" s="200">
        <v>3604.574351666</v>
      </c>
      <c r="V46" s="200">
        <v>51.331533772</v>
      </c>
      <c r="W46" s="200">
        <v>129.02342031699999</v>
      </c>
      <c r="X46" s="200">
        <v>37.954408250999997</v>
      </c>
      <c r="Y46" s="200">
        <v>19897.050243180001</v>
      </c>
      <c r="Z46" s="605">
        <v>423.16481626299998</v>
      </c>
    </row>
    <row r="47" spans="2:26" ht="12" customHeight="1">
      <c r="B47" s="134" t="s">
        <v>782</v>
      </c>
      <c r="C47" s="200">
        <v>71.496751993999993</v>
      </c>
      <c r="D47" s="200">
        <v>19.871849117</v>
      </c>
      <c r="E47" s="200">
        <v>25.744765449999999</v>
      </c>
      <c r="F47" s="200">
        <v>22.760876678999999</v>
      </c>
      <c r="G47" s="200">
        <v>0.23183050599999999</v>
      </c>
      <c r="H47" s="200">
        <v>68.140085385000006</v>
      </c>
      <c r="I47" s="200">
        <v>312.33736280800002</v>
      </c>
      <c r="J47" s="200">
        <v>7.8239884269999997</v>
      </c>
      <c r="K47" s="200">
        <v>10.197405221</v>
      </c>
      <c r="L47" s="200">
        <v>3.2249450999999998E-2</v>
      </c>
      <c r="M47" s="200">
        <v>9.3754337210000003</v>
      </c>
      <c r="N47" s="200">
        <v>0</v>
      </c>
      <c r="O47" s="200">
        <v>1.2901569999999999E-3</v>
      </c>
      <c r="P47" s="200">
        <v>0.12161654299999999</v>
      </c>
      <c r="Q47" s="200">
        <v>24.076043853000002</v>
      </c>
      <c r="R47" s="200">
        <v>1.319348671</v>
      </c>
      <c r="S47" s="200">
        <v>0</v>
      </c>
      <c r="T47" s="200">
        <v>0</v>
      </c>
      <c r="U47" s="200">
        <v>48.617783664999997</v>
      </c>
      <c r="V47" s="200">
        <v>1.721242406</v>
      </c>
      <c r="W47" s="200">
        <v>6.8427140829999997</v>
      </c>
      <c r="X47" s="200">
        <v>0.34859124699999999</v>
      </c>
      <c r="Y47" s="200">
        <v>258.01385682300003</v>
      </c>
      <c r="Z47" s="605">
        <v>2.1404383280000001</v>
      </c>
    </row>
    <row r="48" spans="2:26" ht="12" customHeight="1">
      <c r="B48" s="125" t="s">
        <v>180</v>
      </c>
      <c r="C48" s="200">
        <v>14194.087438281</v>
      </c>
      <c r="D48" s="200">
        <v>2059.6242521049999</v>
      </c>
      <c r="E48" s="200">
        <v>2211.1133877829998</v>
      </c>
      <c r="F48" s="200">
        <v>7963.1966106350001</v>
      </c>
      <c r="G48" s="200">
        <v>3661.225232671</v>
      </c>
      <c r="H48" s="200">
        <v>5446.4604841569999</v>
      </c>
      <c r="I48" s="200">
        <v>37887.393308913997</v>
      </c>
      <c r="J48" s="200">
        <v>3206.8055392299998</v>
      </c>
      <c r="K48" s="200">
        <v>2541.2460081469999</v>
      </c>
      <c r="L48" s="200">
        <v>447.52934650200001</v>
      </c>
      <c r="M48" s="200">
        <v>3028.5616916230001</v>
      </c>
      <c r="N48" s="200">
        <v>3.332995983</v>
      </c>
      <c r="O48" s="200">
        <v>464.49070630199998</v>
      </c>
      <c r="P48" s="200">
        <v>726.992281134</v>
      </c>
      <c r="Q48" s="200">
        <v>4037.9457424789998</v>
      </c>
      <c r="R48" s="200">
        <v>195.76022340200001</v>
      </c>
      <c r="S48" s="200">
        <v>0</v>
      </c>
      <c r="T48" s="200">
        <v>0</v>
      </c>
      <c r="U48" s="200">
        <v>26796.342607169001</v>
      </c>
      <c r="V48" s="200">
        <v>540.30784137499995</v>
      </c>
      <c r="W48" s="200">
        <v>1506.842204455</v>
      </c>
      <c r="X48" s="200">
        <v>1449.5683975940001</v>
      </c>
      <c r="Y48" s="200">
        <v>29368.593841237001</v>
      </c>
      <c r="Z48" s="605">
        <v>12953.881471426999</v>
      </c>
    </row>
    <row r="49" spans="2:26" ht="12" customHeight="1">
      <c r="B49" s="134" t="s">
        <v>782</v>
      </c>
      <c r="C49" s="200">
        <v>212.60155428499999</v>
      </c>
      <c r="D49" s="200">
        <v>59.506051831000001</v>
      </c>
      <c r="E49" s="200">
        <v>23.088093516000001</v>
      </c>
      <c r="F49" s="200">
        <v>396.78723992599998</v>
      </c>
      <c r="G49" s="200">
        <v>32.556323968000001</v>
      </c>
      <c r="H49" s="200">
        <v>260.21474350599999</v>
      </c>
      <c r="I49" s="200">
        <v>1692.3026346239999</v>
      </c>
      <c r="J49" s="200">
        <v>208.96777619</v>
      </c>
      <c r="K49" s="200">
        <v>105.983505548</v>
      </c>
      <c r="L49" s="200">
        <v>26.890848390999999</v>
      </c>
      <c r="M49" s="200">
        <v>150.931247017</v>
      </c>
      <c r="N49" s="200">
        <v>0</v>
      </c>
      <c r="O49" s="200">
        <v>3.8094149100000001</v>
      </c>
      <c r="P49" s="200">
        <v>31.414367295000002</v>
      </c>
      <c r="Q49" s="200">
        <v>149.64674658800001</v>
      </c>
      <c r="R49" s="200">
        <v>4.4733133799999996</v>
      </c>
      <c r="S49" s="200">
        <v>0</v>
      </c>
      <c r="T49" s="200">
        <v>0</v>
      </c>
      <c r="U49" s="200">
        <v>569.02011064099997</v>
      </c>
      <c r="V49" s="200">
        <v>7.5981384780000001</v>
      </c>
      <c r="W49" s="200">
        <v>65.880277335000002</v>
      </c>
      <c r="X49" s="200">
        <v>31.075442985999999</v>
      </c>
      <c r="Y49" s="200">
        <v>427.06104065400001</v>
      </c>
      <c r="Z49" s="605">
        <v>81.314917320999996</v>
      </c>
    </row>
    <row r="50" spans="2:26" ht="12" customHeight="1">
      <c r="B50" s="125" t="s">
        <v>181</v>
      </c>
      <c r="C50" s="200">
        <v>1604.5908552220001</v>
      </c>
      <c r="D50" s="200">
        <v>336.80346672100001</v>
      </c>
      <c r="E50" s="200">
        <v>4927.9242165599999</v>
      </c>
      <c r="F50" s="200">
        <v>856.22635453199996</v>
      </c>
      <c r="G50" s="200">
        <v>136.05800245</v>
      </c>
      <c r="H50" s="200">
        <v>1559.480833714</v>
      </c>
      <c r="I50" s="200">
        <v>8299.372031633</v>
      </c>
      <c r="J50" s="200">
        <v>1013.856079127</v>
      </c>
      <c r="K50" s="200">
        <v>421.35014966099999</v>
      </c>
      <c r="L50" s="200">
        <v>14.31377163</v>
      </c>
      <c r="M50" s="200">
        <v>1156.4370349139999</v>
      </c>
      <c r="N50" s="200">
        <v>0.5</v>
      </c>
      <c r="O50" s="200">
        <v>22.605565264999999</v>
      </c>
      <c r="P50" s="200">
        <v>111.844529002</v>
      </c>
      <c r="Q50" s="200">
        <v>753.50187420999998</v>
      </c>
      <c r="R50" s="200">
        <v>115.31671420399999</v>
      </c>
      <c r="S50" s="200">
        <v>0</v>
      </c>
      <c r="T50" s="200">
        <v>0</v>
      </c>
      <c r="U50" s="200">
        <v>6003.4203337749996</v>
      </c>
      <c r="V50" s="200">
        <v>71.470587809999998</v>
      </c>
      <c r="W50" s="200">
        <v>274.65826739099998</v>
      </c>
      <c r="X50" s="200">
        <v>73.290257615000002</v>
      </c>
      <c r="Y50" s="200">
        <v>13087.129418463001</v>
      </c>
      <c r="Z50" s="605">
        <v>10791.833137293999</v>
      </c>
    </row>
    <row r="51" spans="2:26" ht="12" customHeight="1">
      <c r="B51" s="134" t="s">
        <v>782</v>
      </c>
      <c r="C51" s="200">
        <v>37.621105632000003</v>
      </c>
      <c r="D51" s="200">
        <v>18.445381715</v>
      </c>
      <c r="E51" s="200">
        <v>0.24709689500000001</v>
      </c>
      <c r="F51" s="200">
        <v>55.460786827</v>
      </c>
      <c r="G51" s="200">
        <v>0.197284086</v>
      </c>
      <c r="H51" s="200">
        <v>167.19294690800001</v>
      </c>
      <c r="I51" s="200">
        <v>225.142412455</v>
      </c>
      <c r="J51" s="200">
        <v>25.304657865999999</v>
      </c>
      <c r="K51" s="200">
        <v>20.312756783000001</v>
      </c>
      <c r="L51" s="200">
        <v>2.0857265999999999E-2</v>
      </c>
      <c r="M51" s="200">
        <v>9.9803425830000005</v>
      </c>
      <c r="N51" s="200">
        <v>0</v>
      </c>
      <c r="O51" s="200">
        <v>3.7868982940000002</v>
      </c>
      <c r="P51" s="200">
        <v>0.90571818100000001</v>
      </c>
      <c r="Q51" s="200">
        <v>31.244857943</v>
      </c>
      <c r="R51" s="200">
        <v>1.5770296930000001</v>
      </c>
      <c r="S51" s="200">
        <v>0</v>
      </c>
      <c r="T51" s="200">
        <v>0</v>
      </c>
      <c r="U51" s="200">
        <v>189.575147528</v>
      </c>
      <c r="V51" s="200">
        <v>0.60165099700000002</v>
      </c>
      <c r="W51" s="200">
        <v>9.0823369199999995</v>
      </c>
      <c r="X51" s="200">
        <v>1.0676478840000001</v>
      </c>
      <c r="Y51" s="200">
        <v>208.51697689900001</v>
      </c>
      <c r="Z51" s="605">
        <v>123.05724984</v>
      </c>
    </row>
    <row r="52" spans="2:26" ht="12" customHeight="1">
      <c r="B52" s="125" t="s">
        <v>62</v>
      </c>
      <c r="C52" s="200">
        <v>636.47152610000001</v>
      </c>
      <c r="D52" s="200">
        <v>113.294351745</v>
      </c>
      <c r="E52" s="200">
        <v>37.789914922999998</v>
      </c>
      <c r="F52" s="200">
        <v>279.79579078699999</v>
      </c>
      <c r="G52" s="200">
        <v>2232.7197629550001</v>
      </c>
      <c r="H52" s="200">
        <v>114.718317938</v>
      </c>
      <c r="I52" s="200">
        <v>2609.5948979959999</v>
      </c>
      <c r="J52" s="200">
        <v>150.92506454900001</v>
      </c>
      <c r="K52" s="200">
        <v>55.686441545999998</v>
      </c>
      <c r="L52" s="200">
        <v>0.42671904500000002</v>
      </c>
      <c r="M52" s="200">
        <v>84.761807903999994</v>
      </c>
      <c r="N52" s="200">
        <v>0.498166</v>
      </c>
      <c r="O52" s="200">
        <v>51.070710996000003</v>
      </c>
      <c r="P52" s="200">
        <v>31.910049889</v>
      </c>
      <c r="Q52" s="200">
        <v>303.55392685499999</v>
      </c>
      <c r="R52" s="200">
        <v>1.42566576</v>
      </c>
      <c r="S52" s="200">
        <v>2.8735455280000002</v>
      </c>
      <c r="T52" s="200">
        <v>0</v>
      </c>
      <c r="U52" s="200">
        <v>1381.2160394919999</v>
      </c>
      <c r="V52" s="200">
        <v>11.596206133000001</v>
      </c>
      <c r="W52" s="200">
        <v>29.200461956000002</v>
      </c>
      <c r="X52" s="200">
        <v>3.987285752</v>
      </c>
      <c r="Y52" s="200">
        <v>5521.8483508150002</v>
      </c>
      <c r="Z52" s="605">
        <v>3758.1655637049998</v>
      </c>
    </row>
    <row r="53" spans="2:26" ht="12" customHeight="1">
      <c r="B53" s="134" t="s">
        <v>782</v>
      </c>
      <c r="C53" s="200">
        <v>99.073576213999999</v>
      </c>
      <c r="D53" s="200">
        <v>10.436696022</v>
      </c>
      <c r="E53" s="200">
        <v>0.59207837299999999</v>
      </c>
      <c r="F53" s="200">
        <v>24.436091847</v>
      </c>
      <c r="G53" s="200">
        <v>0.110693315</v>
      </c>
      <c r="H53" s="200">
        <v>49.040268029000003</v>
      </c>
      <c r="I53" s="200">
        <v>200.84206393299999</v>
      </c>
      <c r="J53" s="200">
        <v>21.879326597999999</v>
      </c>
      <c r="K53" s="200">
        <v>3.4441258010000002</v>
      </c>
      <c r="L53" s="200">
        <v>7.7999999999999996E-3</v>
      </c>
      <c r="M53" s="200">
        <v>22.787968075999999</v>
      </c>
      <c r="N53" s="200">
        <v>0</v>
      </c>
      <c r="O53" s="200">
        <v>0</v>
      </c>
      <c r="P53" s="200">
        <v>0.24429579400000001</v>
      </c>
      <c r="Q53" s="200">
        <v>21.985391018000001</v>
      </c>
      <c r="R53" s="200">
        <v>0.14519035</v>
      </c>
      <c r="S53" s="200">
        <v>0.66114649800000003</v>
      </c>
      <c r="T53" s="200">
        <v>0</v>
      </c>
      <c r="U53" s="200">
        <v>22.151756055</v>
      </c>
      <c r="V53" s="200">
        <v>0.14978976299999999</v>
      </c>
      <c r="W53" s="200">
        <v>0.61411547799999999</v>
      </c>
      <c r="X53" s="200">
        <v>8.8158555999999999E-2</v>
      </c>
      <c r="Y53" s="200">
        <v>97.975924703999993</v>
      </c>
      <c r="Z53" s="605">
        <v>25.300219720000001</v>
      </c>
    </row>
    <row r="54" spans="2:26" ht="12" customHeight="1">
      <c r="B54" s="125" t="s">
        <v>182</v>
      </c>
      <c r="C54" s="200">
        <v>2229.663599688</v>
      </c>
      <c r="D54" s="200">
        <v>102.51155649099999</v>
      </c>
      <c r="E54" s="200">
        <v>15.059830757</v>
      </c>
      <c r="F54" s="200">
        <v>269.79577432500002</v>
      </c>
      <c r="G54" s="200">
        <v>27.315861386000002</v>
      </c>
      <c r="H54" s="200">
        <v>141.64265811800001</v>
      </c>
      <c r="I54" s="200">
        <v>2383.709435879</v>
      </c>
      <c r="J54" s="200">
        <v>106.602522319</v>
      </c>
      <c r="K54" s="200">
        <v>46.937460563000002</v>
      </c>
      <c r="L54" s="200">
        <v>6.3714606939999996</v>
      </c>
      <c r="M54" s="200">
        <v>45.821688463000001</v>
      </c>
      <c r="N54" s="200">
        <v>0</v>
      </c>
      <c r="O54" s="200">
        <v>11.140097765</v>
      </c>
      <c r="P54" s="200">
        <v>38.373000863000001</v>
      </c>
      <c r="Q54" s="200">
        <v>330.03207883499999</v>
      </c>
      <c r="R54" s="200">
        <v>4.5262892050000003</v>
      </c>
      <c r="S54" s="200">
        <v>0</v>
      </c>
      <c r="T54" s="200">
        <v>0</v>
      </c>
      <c r="U54" s="200">
        <v>906.51756979799995</v>
      </c>
      <c r="V54" s="200">
        <v>3.1093354350000002</v>
      </c>
      <c r="W54" s="200">
        <v>19.621674985999999</v>
      </c>
      <c r="X54" s="200">
        <v>5.390489133</v>
      </c>
      <c r="Y54" s="200">
        <v>3644.9412392529998</v>
      </c>
      <c r="Z54" s="605">
        <v>2044.0896677329999</v>
      </c>
    </row>
    <row r="55" spans="2:26" ht="12" customHeight="1">
      <c r="B55" s="134" t="s">
        <v>782</v>
      </c>
      <c r="C55" s="200">
        <v>44.402662511000003</v>
      </c>
      <c r="D55" s="200">
        <v>4.2110441339999998</v>
      </c>
      <c r="E55" s="200">
        <v>1.1596375409999999</v>
      </c>
      <c r="F55" s="200">
        <v>34.880108227000001</v>
      </c>
      <c r="G55" s="200">
        <v>0.34878078299999998</v>
      </c>
      <c r="H55" s="200">
        <v>14.127493246</v>
      </c>
      <c r="I55" s="200">
        <v>101.869621567</v>
      </c>
      <c r="J55" s="200">
        <v>3.881933466</v>
      </c>
      <c r="K55" s="200">
        <v>1.2714164729999999</v>
      </c>
      <c r="L55" s="200">
        <v>3.3824368420000002</v>
      </c>
      <c r="M55" s="200">
        <v>3.5036721499999999</v>
      </c>
      <c r="N55" s="200">
        <v>0</v>
      </c>
      <c r="O55" s="200">
        <v>0</v>
      </c>
      <c r="P55" s="200">
        <v>0.23014805899999999</v>
      </c>
      <c r="Q55" s="200">
        <v>9.3693578520000003</v>
      </c>
      <c r="R55" s="200">
        <v>5.0679059999999998E-2</v>
      </c>
      <c r="S55" s="200">
        <v>0</v>
      </c>
      <c r="T55" s="200">
        <v>0</v>
      </c>
      <c r="U55" s="200">
        <v>20.908324573000002</v>
      </c>
      <c r="V55" s="200">
        <v>6.8006536000000006E-2</v>
      </c>
      <c r="W55" s="200">
        <v>3.3212059229999999</v>
      </c>
      <c r="X55" s="200">
        <v>0.103490731</v>
      </c>
      <c r="Y55" s="200">
        <v>28.120940796999999</v>
      </c>
      <c r="Z55" s="605">
        <v>14.937768515</v>
      </c>
    </row>
    <row r="56" spans="2:26" ht="12" customHeight="1">
      <c r="B56" s="125" t="s">
        <v>60</v>
      </c>
      <c r="C56" s="200">
        <v>3455.5277802720002</v>
      </c>
      <c r="D56" s="200">
        <v>558.98797174000003</v>
      </c>
      <c r="E56" s="200">
        <v>1981.902639918</v>
      </c>
      <c r="F56" s="200">
        <v>730.76676943300004</v>
      </c>
      <c r="G56" s="200">
        <v>15.596349407</v>
      </c>
      <c r="H56" s="200">
        <v>581.47005686199998</v>
      </c>
      <c r="I56" s="200">
        <v>7271.6308608339996</v>
      </c>
      <c r="J56" s="200">
        <v>576.54455786400001</v>
      </c>
      <c r="K56" s="200">
        <v>595.980851594</v>
      </c>
      <c r="L56" s="200">
        <v>4.1762710719999996</v>
      </c>
      <c r="M56" s="200">
        <v>960.88243898400003</v>
      </c>
      <c r="N56" s="200">
        <v>3.6803206999999998E-2</v>
      </c>
      <c r="O56" s="200">
        <v>21.026602706999999</v>
      </c>
      <c r="P56" s="200">
        <v>48.956854192000002</v>
      </c>
      <c r="Q56" s="200">
        <v>1041.721657822</v>
      </c>
      <c r="R56" s="200">
        <v>20.813369324</v>
      </c>
      <c r="S56" s="200">
        <v>0</v>
      </c>
      <c r="T56" s="200">
        <v>0</v>
      </c>
      <c r="U56" s="200">
        <v>5689.9463342250001</v>
      </c>
      <c r="V56" s="200">
        <v>80.878377662999995</v>
      </c>
      <c r="W56" s="200">
        <v>161.05349551500001</v>
      </c>
      <c r="X56" s="200">
        <v>73.336885515999995</v>
      </c>
      <c r="Y56" s="200">
        <v>15441.099251314001</v>
      </c>
      <c r="Z56" s="605">
        <v>750.954577868</v>
      </c>
    </row>
    <row r="57" spans="2:26" ht="12" customHeight="1">
      <c r="B57" s="134" t="s">
        <v>782</v>
      </c>
      <c r="C57" s="200">
        <v>31.255859169000001</v>
      </c>
      <c r="D57" s="200">
        <v>13.261932613000001</v>
      </c>
      <c r="E57" s="200">
        <v>9.6158075699999994</v>
      </c>
      <c r="F57" s="200">
        <v>16.425545349</v>
      </c>
      <c r="G57" s="200">
        <v>0.70797905900000002</v>
      </c>
      <c r="H57" s="200">
        <v>58.129349648999998</v>
      </c>
      <c r="I57" s="200">
        <v>254.39000904700001</v>
      </c>
      <c r="J57" s="200">
        <v>14.867085027</v>
      </c>
      <c r="K57" s="200">
        <v>16.687514311000001</v>
      </c>
      <c r="L57" s="200">
        <v>7.3423815000000003E-2</v>
      </c>
      <c r="M57" s="200">
        <v>20.953092257000002</v>
      </c>
      <c r="N57" s="200">
        <v>0</v>
      </c>
      <c r="O57" s="200">
        <v>4.9995058000000002E-2</v>
      </c>
      <c r="P57" s="200">
        <v>0.84873647299999999</v>
      </c>
      <c r="Q57" s="200">
        <v>20.563305897999999</v>
      </c>
      <c r="R57" s="200">
        <v>0.13030367100000001</v>
      </c>
      <c r="S57" s="200">
        <v>0</v>
      </c>
      <c r="T57" s="200">
        <v>0</v>
      </c>
      <c r="U57" s="200">
        <v>67.590760220000007</v>
      </c>
      <c r="V57" s="200">
        <v>1.130233856</v>
      </c>
      <c r="W57" s="200">
        <v>6.4147143580000003</v>
      </c>
      <c r="X57" s="200">
        <v>0.60385236900000006</v>
      </c>
      <c r="Y57" s="200">
        <v>138.421323199</v>
      </c>
      <c r="Z57" s="605">
        <v>13.930449667</v>
      </c>
    </row>
    <row r="58" spans="2:26" ht="12" customHeight="1">
      <c r="B58" s="125" t="s">
        <v>183</v>
      </c>
      <c r="C58" s="200">
        <v>5803.3624784920003</v>
      </c>
      <c r="D58" s="200">
        <v>277.41811810500002</v>
      </c>
      <c r="E58" s="200">
        <v>13716.533704128</v>
      </c>
      <c r="F58" s="200">
        <v>1218.8520749700001</v>
      </c>
      <c r="G58" s="200">
        <v>112.214079462</v>
      </c>
      <c r="H58" s="200">
        <v>1082.3241983509999</v>
      </c>
      <c r="I58" s="200">
        <v>12612.681301041999</v>
      </c>
      <c r="J58" s="200">
        <v>1218.09301222</v>
      </c>
      <c r="K58" s="200">
        <v>421.46908516600001</v>
      </c>
      <c r="L58" s="200">
        <v>119.49480153899999</v>
      </c>
      <c r="M58" s="200">
        <v>456.55542771500001</v>
      </c>
      <c r="N58" s="200">
        <v>0.22</v>
      </c>
      <c r="O58" s="200">
        <v>99.280601257000001</v>
      </c>
      <c r="P58" s="200">
        <v>259.45418317500003</v>
      </c>
      <c r="Q58" s="200">
        <v>1027.3073224330001</v>
      </c>
      <c r="R58" s="200">
        <v>38.062875069</v>
      </c>
      <c r="S58" s="200">
        <v>0</v>
      </c>
      <c r="T58" s="200">
        <v>0</v>
      </c>
      <c r="U58" s="200">
        <v>6185.6243584989998</v>
      </c>
      <c r="V58" s="200">
        <v>26.432153976999999</v>
      </c>
      <c r="W58" s="200">
        <v>124.699815242</v>
      </c>
      <c r="X58" s="200">
        <v>81.217957421999998</v>
      </c>
      <c r="Y58" s="200">
        <v>16014.568458469001</v>
      </c>
      <c r="Z58" s="605">
        <v>8318.3336288959999</v>
      </c>
    </row>
    <row r="59" spans="2:26" ht="12" customHeight="1">
      <c r="B59" s="134" t="s">
        <v>782</v>
      </c>
      <c r="C59" s="200">
        <v>598.589235938</v>
      </c>
      <c r="D59" s="200">
        <v>11.521709340999999</v>
      </c>
      <c r="E59" s="200">
        <v>0.53365405099999996</v>
      </c>
      <c r="F59" s="200">
        <v>21.139190834000001</v>
      </c>
      <c r="G59" s="200">
        <v>0.234127486</v>
      </c>
      <c r="H59" s="200">
        <v>152.79920819500001</v>
      </c>
      <c r="I59" s="200">
        <v>349.387369831</v>
      </c>
      <c r="J59" s="200">
        <v>32.635732900000001</v>
      </c>
      <c r="K59" s="200">
        <v>5.6240152669999999</v>
      </c>
      <c r="L59" s="200">
        <v>5.175979517</v>
      </c>
      <c r="M59" s="200">
        <v>18.455708187999999</v>
      </c>
      <c r="N59" s="200">
        <v>0</v>
      </c>
      <c r="O59" s="200">
        <v>11.558944671000001</v>
      </c>
      <c r="P59" s="200">
        <v>8.0786777680000004</v>
      </c>
      <c r="Q59" s="200">
        <v>33.402293501000003</v>
      </c>
      <c r="R59" s="200">
        <v>0.45059412100000001</v>
      </c>
      <c r="S59" s="200">
        <v>0</v>
      </c>
      <c r="T59" s="200">
        <v>0</v>
      </c>
      <c r="U59" s="200">
        <v>102.290092339</v>
      </c>
      <c r="V59" s="200">
        <v>1.157994459</v>
      </c>
      <c r="W59" s="200">
        <v>3.7575762269999999</v>
      </c>
      <c r="X59" s="200">
        <v>2.144249356</v>
      </c>
      <c r="Y59" s="200">
        <v>146.26639580599999</v>
      </c>
      <c r="Z59" s="605">
        <v>39.878660480999997</v>
      </c>
    </row>
    <row r="60" spans="2:26" ht="12" customHeight="1">
      <c r="B60" s="125" t="s">
        <v>64</v>
      </c>
      <c r="C60" s="200">
        <v>5723.122207163</v>
      </c>
      <c r="D60" s="200">
        <v>313.24316989800002</v>
      </c>
      <c r="E60" s="200">
        <v>35.898217641000002</v>
      </c>
      <c r="F60" s="200">
        <v>5390.5303263080004</v>
      </c>
      <c r="G60" s="200">
        <v>129.87228491400001</v>
      </c>
      <c r="H60" s="200">
        <v>1777.488476855</v>
      </c>
      <c r="I60" s="200">
        <v>29348.739054326001</v>
      </c>
      <c r="J60" s="200">
        <v>11999.968897887</v>
      </c>
      <c r="K60" s="200">
        <v>1244.222827696</v>
      </c>
      <c r="L60" s="200">
        <v>141.16760478800001</v>
      </c>
      <c r="M60" s="200">
        <v>2243.9113708059999</v>
      </c>
      <c r="N60" s="200">
        <v>0.18500055500000001</v>
      </c>
      <c r="O60" s="200">
        <v>511.20674707500001</v>
      </c>
      <c r="P60" s="200">
        <v>1598.911935931</v>
      </c>
      <c r="Q60" s="200">
        <v>4265.4903793269996</v>
      </c>
      <c r="R60" s="200">
        <v>119.597202092</v>
      </c>
      <c r="S60" s="200">
        <v>1.081401861</v>
      </c>
      <c r="T60" s="200">
        <v>0</v>
      </c>
      <c r="U60" s="200">
        <v>11830.812840473</v>
      </c>
      <c r="V60" s="200">
        <v>106.82133229</v>
      </c>
      <c r="W60" s="200">
        <v>365.30023014199998</v>
      </c>
      <c r="X60" s="200">
        <v>527.06538376499998</v>
      </c>
      <c r="Y60" s="200">
        <v>19448.149070496002</v>
      </c>
      <c r="Z60" s="605">
        <v>1529.417290571</v>
      </c>
    </row>
    <row r="61" spans="2:26" ht="12" customHeight="1">
      <c r="B61" s="134" t="s">
        <v>782</v>
      </c>
      <c r="C61" s="200">
        <v>46.454414368999998</v>
      </c>
      <c r="D61" s="200">
        <v>6.7035633150000002</v>
      </c>
      <c r="E61" s="200">
        <v>7.8545360750000004</v>
      </c>
      <c r="F61" s="200">
        <v>58.633850191000001</v>
      </c>
      <c r="G61" s="200">
        <v>0.30102259799999997</v>
      </c>
      <c r="H61" s="200">
        <v>46.336815776000002</v>
      </c>
      <c r="I61" s="200">
        <v>547.65513289</v>
      </c>
      <c r="J61" s="200">
        <v>104.03496021799999</v>
      </c>
      <c r="K61" s="200">
        <v>7.0658990880000001</v>
      </c>
      <c r="L61" s="200">
        <v>2.80810782</v>
      </c>
      <c r="M61" s="200">
        <v>22.031111156000001</v>
      </c>
      <c r="N61" s="200">
        <v>0</v>
      </c>
      <c r="O61" s="200">
        <v>1.246342074</v>
      </c>
      <c r="P61" s="200">
        <v>8.0196791080000001</v>
      </c>
      <c r="Q61" s="200">
        <v>30.210478341999998</v>
      </c>
      <c r="R61" s="200">
        <v>0.86473551199999998</v>
      </c>
      <c r="S61" s="200">
        <v>0</v>
      </c>
      <c r="T61" s="200">
        <v>0</v>
      </c>
      <c r="U61" s="200">
        <v>280.81905698399999</v>
      </c>
      <c r="V61" s="200">
        <v>4.3312104199999997</v>
      </c>
      <c r="W61" s="200">
        <v>11.524206565</v>
      </c>
      <c r="X61" s="200">
        <v>5.306790307</v>
      </c>
      <c r="Y61" s="200">
        <v>155.58756955199999</v>
      </c>
      <c r="Z61" s="605">
        <v>8.8594331129999997</v>
      </c>
    </row>
    <row r="62" spans="2:26" ht="12" customHeight="1">
      <c r="B62" s="125" t="s">
        <v>184</v>
      </c>
      <c r="C62" s="200">
        <v>2164.5489948999998</v>
      </c>
      <c r="D62" s="200">
        <v>330.81893500899997</v>
      </c>
      <c r="E62" s="200">
        <v>47.038039414000004</v>
      </c>
      <c r="F62" s="200">
        <v>1032.543982038</v>
      </c>
      <c r="G62" s="200">
        <v>39.725792657</v>
      </c>
      <c r="H62" s="200">
        <v>699.35179164800002</v>
      </c>
      <c r="I62" s="200">
        <v>11012.531194728001</v>
      </c>
      <c r="J62" s="200">
        <v>890.89354490999995</v>
      </c>
      <c r="K62" s="200">
        <v>506.13053022000003</v>
      </c>
      <c r="L62" s="200">
        <v>136.67227274300001</v>
      </c>
      <c r="M62" s="200">
        <v>311.304869521</v>
      </c>
      <c r="N62" s="200">
        <v>0</v>
      </c>
      <c r="O62" s="200">
        <v>57.065728507000003</v>
      </c>
      <c r="P62" s="200">
        <v>96.735192397000006</v>
      </c>
      <c r="Q62" s="200">
        <v>1094.784006313</v>
      </c>
      <c r="R62" s="200">
        <v>87.768793903000002</v>
      </c>
      <c r="S62" s="200">
        <v>1.95E-2</v>
      </c>
      <c r="T62" s="200">
        <v>0</v>
      </c>
      <c r="U62" s="200">
        <v>1692.955110098</v>
      </c>
      <c r="V62" s="200">
        <v>6.4638674519999997</v>
      </c>
      <c r="W62" s="200">
        <v>44.002162654000003</v>
      </c>
      <c r="X62" s="200">
        <v>42.089044719</v>
      </c>
      <c r="Y62" s="200">
        <v>12833.272229927001</v>
      </c>
      <c r="Z62" s="605">
        <v>11976.443653925</v>
      </c>
    </row>
    <row r="63" spans="2:26" ht="12" customHeight="1">
      <c r="B63" s="134" t="s">
        <v>782</v>
      </c>
      <c r="C63" s="200">
        <v>114.994507529</v>
      </c>
      <c r="D63" s="200">
        <v>60.385181166999999</v>
      </c>
      <c r="E63" s="200">
        <v>1.581930745</v>
      </c>
      <c r="F63" s="200">
        <v>70.715378653000002</v>
      </c>
      <c r="G63" s="200">
        <v>8.6336325200000008</v>
      </c>
      <c r="H63" s="200">
        <v>128.17588252100001</v>
      </c>
      <c r="I63" s="200">
        <v>792.94125904800001</v>
      </c>
      <c r="J63" s="200">
        <v>35.599162554000003</v>
      </c>
      <c r="K63" s="200">
        <v>35.575338576</v>
      </c>
      <c r="L63" s="200">
        <v>7.7030816000000002E-2</v>
      </c>
      <c r="M63" s="200">
        <v>28.430625515999999</v>
      </c>
      <c r="N63" s="200">
        <v>0</v>
      </c>
      <c r="O63" s="200">
        <v>3.9344758000000001E-2</v>
      </c>
      <c r="P63" s="200">
        <v>8.8440624630000002</v>
      </c>
      <c r="Q63" s="200">
        <v>76.871363411999994</v>
      </c>
      <c r="R63" s="200">
        <v>5.6100078819999997</v>
      </c>
      <c r="S63" s="200">
        <v>0</v>
      </c>
      <c r="T63" s="200">
        <v>0</v>
      </c>
      <c r="U63" s="200">
        <v>28.039510890999999</v>
      </c>
      <c r="V63" s="200">
        <v>0</v>
      </c>
      <c r="W63" s="200">
        <v>1.8298806780000001</v>
      </c>
      <c r="X63" s="200">
        <v>0.44131911099999999</v>
      </c>
      <c r="Y63" s="200">
        <v>127.102241428</v>
      </c>
      <c r="Z63" s="605">
        <v>74.340161504999998</v>
      </c>
    </row>
    <row r="64" spans="2:26" ht="12" customHeight="1">
      <c r="B64" s="125" t="s">
        <v>66</v>
      </c>
      <c r="C64" s="200">
        <v>443.93006122499997</v>
      </c>
      <c r="D64" s="200">
        <v>228.99106322700001</v>
      </c>
      <c r="E64" s="200">
        <v>15.284584418</v>
      </c>
      <c r="F64" s="200">
        <v>217.94581134500001</v>
      </c>
      <c r="G64" s="200">
        <v>14.662519438</v>
      </c>
      <c r="H64" s="200">
        <v>264.43014802699997</v>
      </c>
      <c r="I64" s="200">
        <v>4032.955884982</v>
      </c>
      <c r="J64" s="200">
        <v>440.62392725500001</v>
      </c>
      <c r="K64" s="200">
        <v>445.68742930600001</v>
      </c>
      <c r="L64" s="200">
        <v>3.0961263680000002</v>
      </c>
      <c r="M64" s="200">
        <v>147.653326768</v>
      </c>
      <c r="N64" s="200">
        <v>0.77046202699999999</v>
      </c>
      <c r="O64" s="200">
        <v>1.7714415640000001</v>
      </c>
      <c r="P64" s="200">
        <v>22.955417169</v>
      </c>
      <c r="Q64" s="200">
        <v>428.52963696799998</v>
      </c>
      <c r="R64" s="200">
        <v>454.59924945799997</v>
      </c>
      <c r="S64" s="200">
        <v>0</v>
      </c>
      <c r="T64" s="200">
        <v>0</v>
      </c>
      <c r="U64" s="200">
        <v>375.96438039499998</v>
      </c>
      <c r="V64" s="200">
        <v>15.238165954999999</v>
      </c>
      <c r="W64" s="200">
        <v>42.031879357000001</v>
      </c>
      <c r="X64" s="200">
        <v>10.176236134</v>
      </c>
      <c r="Y64" s="200">
        <v>6334.1952756869996</v>
      </c>
      <c r="Z64" s="605">
        <v>3201.0512442590002</v>
      </c>
    </row>
    <row r="65" spans="1:27" ht="12" customHeight="1">
      <c r="B65" s="134" t="s">
        <v>782</v>
      </c>
      <c r="C65" s="200">
        <v>15.842908127999999</v>
      </c>
      <c r="D65" s="200">
        <v>15.264662326</v>
      </c>
      <c r="E65" s="200">
        <v>0.22472021</v>
      </c>
      <c r="F65" s="200">
        <v>4.9313167069999997</v>
      </c>
      <c r="G65" s="200">
        <v>0.101900585</v>
      </c>
      <c r="H65" s="200">
        <v>73.582072506000003</v>
      </c>
      <c r="I65" s="200">
        <v>168.384209962</v>
      </c>
      <c r="J65" s="200">
        <v>14.766813588</v>
      </c>
      <c r="K65" s="200">
        <v>10.915769153999999</v>
      </c>
      <c r="L65" s="200">
        <v>5.7847792000000002E-2</v>
      </c>
      <c r="M65" s="200">
        <v>10.746289098</v>
      </c>
      <c r="N65" s="200">
        <v>6.4620270000000004E-3</v>
      </c>
      <c r="O65" s="200">
        <v>0</v>
      </c>
      <c r="P65" s="200">
        <v>0.34468016699999998</v>
      </c>
      <c r="Q65" s="200">
        <v>14.316061619999999</v>
      </c>
      <c r="R65" s="200">
        <v>1.9318492</v>
      </c>
      <c r="S65" s="200">
        <v>0</v>
      </c>
      <c r="T65" s="200">
        <v>0</v>
      </c>
      <c r="U65" s="200">
        <v>10.894397221</v>
      </c>
      <c r="V65" s="200">
        <v>0</v>
      </c>
      <c r="W65" s="200">
        <v>1.6799426589999999</v>
      </c>
      <c r="X65" s="200">
        <v>0.16089720399999999</v>
      </c>
      <c r="Y65" s="200">
        <v>62.149048161000003</v>
      </c>
      <c r="Z65" s="605">
        <v>57.118121182000003</v>
      </c>
    </row>
    <row r="66" spans="1:27" ht="12" customHeight="1">
      <c r="B66" s="125" t="s">
        <v>67</v>
      </c>
      <c r="C66" s="200">
        <v>3051.4230868200002</v>
      </c>
      <c r="D66" s="200">
        <v>122.62079576399999</v>
      </c>
      <c r="E66" s="200">
        <v>12.509439070999999</v>
      </c>
      <c r="F66" s="200">
        <v>443.477322625</v>
      </c>
      <c r="G66" s="200">
        <v>47.843190772</v>
      </c>
      <c r="H66" s="200">
        <v>2811.370953699</v>
      </c>
      <c r="I66" s="200">
        <v>7722.567361638</v>
      </c>
      <c r="J66" s="200">
        <v>1038.4379487040001</v>
      </c>
      <c r="K66" s="200">
        <v>1154.3302988150001</v>
      </c>
      <c r="L66" s="200">
        <v>148.10571566900001</v>
      </c>
      <c r="M66" s="200">
        <v>644.23770719499998</v>
      </c>
      <c r="N66" s="200">
        <v>364.37406876099999</v>
      </c>
      <c r="O66" s="200">
        <v>7.2053601159999996</v>
      </c>
      <c r="P66" s="200">
        <v>81.921659356999996</v>
      </c>
      <c r="Q66" s="200">
        <v>678.75115341399999</v>
      </c>
      <c r="R66" s="200">
        <v>30.506754003000001</v>
      </c>
      <c r="S66" s="200">
        <v>0</v>
      </c>
      <c r="T66" s="200">
        <v>0</v>
      </c>
      <c r="U66" s="200">
        <v>4524.3913062840002</v>
      </c>
      <c r="V66" s="200">
        <v>44.840058016999997</v>
      </c>
      <c r="W66" s="200">
        <v>236.42962471600001</v>
      </c>
      <c r="X66" s="200">
        <v>23.367988046000001</v>
      </c>
      <c r="Y66" s="200">
        <v>16647.192123829998</v>
      </c>
      <c r="Z66" s="605">
        <v>783.61374191000004</v>
      </c>
    </row>
    <row r="67" spans="1:27" ht="12" customHeight="1">
      <c r="B67" s="134" t="s">
        <v>782</v>
      </c>
      <c r="C67" s="200">
        <v>34.757644536999997</v>
      </c>
      <c r="D67" s="200">
        <v>6.9117773119999999</v>
      </c>
      <c r="E67" s="200">
        <v>0.63201530500000003</v>
      </c>
      <c r="F67" s="200">
        <v>12.651668839999999</v>
      </c>
      <c r="G67" s="200">
        <v>0.49417493600000001</v>
      </c>
      <c r="H67" s="200">
        <v>116.337728623</v>
      </c>
      <c r="I67" s="200">
        <v>316.46314464099999</v>
      </c>
      <c r="J67" s="200">
        <v>30.997381473000001</v>
      </c>
      <c r="K67" s="200">
        <v>53.312290052000002</v>
      </c>
      <c r="L67" s="200">
        <v>6.5212818000000006E-2</v>
      </c>
      <c r="M67" s="200">
        <v>32.886177064999998</v>
      </c>
      <c r="N67" s="200">
        <v>0</v>
      </c>
      <c r="O67" s="200">
        <v>0</v>
      </c>
      <c r="P67" s="200">
        <v>1.5605571009999999</v>
      </c>
      <c r="Q67" s="200">
        <v>24.862716446</v>
      </c>
      <c r="R67" s="200">
        <v>0.74309693099999996</v>
      </c>
      <c r="S67" s="200">
        <v>0</v>
      </c>
      <c r="T67" s="200">
        <v>0</v>
      </c>
      <c r="U67" s="200">
        <v>83.338774078</v>
      </c>
      <c r="V67" s="200">
        <v>0.82956184600000005</v>
      </c>
      <c r="W67" s="200">
        <v>14.000222216999999</v>
      </c>
      <c r="X67" s="200">
        <v>0.26293723600000002</v>
      </c>
      <c r="Y67" s="200">
        <v>161.155733035</v>
      </c>
      <c r="Z67" s="605">
        <v>5.833736654</v>
      </c>
    </row>
    <row r="68" spans="1:27" ht="12" customHeight="1">
      <c r="B68" s="125" t="s">
        <v>185</v>
      </c>
      <c r="C68" s="200">
        <v>134.92005592300001</v>
      </c>
      <c r="D68" s="200">
        <v>99.222654931999998</v>
      </c>
      <c r="E68" s="200">
        <v>2450.1926846920001</v>
      </c>
      <c r="F68" s="200">
        <v>163.90689642300001</v>
      </c>
      <c r="G68" s="200">
        <v>23.638521650000001</v>
      </c>
      <c r="H68" s="200">
        <v>120.439843088</v>
      </c>
      <c r="I68" s="200">
        <v>2291.542350702</v>
      </c>
      <c r="J68" s="200">
        <v>331.79165280400002</v>
      </c>
      <c r="K68" s="200">
        <v>246.648352362</v>
      </c>
      <c r="L68" s="200">
        <v>3.0922396179999998</v>
      </c>
      <c r="M68" s="200">
        <v>47.329542527000001</v>
      </c>
      <c r="N68" s="200">
        <v>4.4473697E-2</v>
      </c>
      <c r="O68" s="200">
        <v>2.315617891</v>
      </c>
      <c r="P68" s="200">
        <v>6.5504930549999996</v>
      </c>
      <c r="Q68" s="200">
        <v>348.75385963899998</v>
      </c>
      <c r="R68" s="200">
        <v>14.867099741000001</v>
      </c>
      <c r="S68" s="200">
        <v>0</v>
      </c>
      <c r="T68" s="200">
        <v>0</v>
      </c>
      <c r="U68" s="200">
        <v>275.21049845200002</v>
      </c>
      <c r="V68" s="200">
        <v>6.7495911719999997</v>
      </c>
      <c r="W68" s="200">
        <v>13.13595563</v>
      </c>
      <c r="X68" s="200">
        <v>1.025031655</v>
      </c>
      <c r="Y68" s="200">
        <v>7120.7915200939997</v>
      </c>
      <c r="Z68" s="605">
        <v>2277.9026960159999</v>
      </c>
    </row>
    <row r="69" spans="1:27" ht="12" customHeight="1">
      <c r="B69" s="134" t="s">
        <v>782</v>
      </c>
      <c r="C69" s="200">
        <v>2.8335535329999999</v>
      </c>
      <c r="D69" s="200">
        <v>2.4637609779999998</v>
      </c>
      <c r="E69" s="200">
        <v>19.532156013000002</v>
      </c>
      <c r="F69" s="200">
        <v>6.2681378350000001</v>
      </c>
      <c r="G69" s="200">
        <v>1.4170752E-2</v>
      </c>
      <c r="H69" s="200">
        <v>10.415669244</v>
      </c>
      <c r="I69" s="200">
        <v>67.753236276999999</v>
      </c>
      <c r="J69" s="200">
        <v>5.0801754179999996</v>
      </c>
      <c r="K69" s="200">
        <v>2.3247035189999998</v>
      </c>
      <c r="L69" s="200">
        <v>5.5555480000000004E-3</v>
      </c>
      <c r="M69" s="200">
        <v>2.031286953</v>
      </c>
      <c r="N69" s="200">
        <v>3.5185472000000002E-2</v>
      </c>
      <c r="O69" s="200">
        <v>0</v>
      </c>
      <c r="P69" s="200">
        <v>0.259989099</v>
      </c>
      <c r="Q69" s="200">
        <v>5.2556958639999998</v>
      </c>
      <c r="R69" s="200">
        <v>5.5075177000000003E-2</v>
      </c>
      <c r="S69" s="200">
        <v>0</v>
      </c>
      <c r="T69" s="200">
        <v>0</v>
      </c>
      <c r="U69" s="200">
        <v>4.2787563219999996</v>
      </c>
      <c r="V69" s="200">
        <v>0</v>
      </c>
      <c r="W69" s="200">
        <v>0</v>
      </c>
      <c r="X69" s="200">
        <v>0</v>
      </c>
      <c r="Y69" s="200">
        <v>186.435121466</v>
      </c>
      <c r="Z69" s="605">
        <v>54.767871898999999</v>
      </c>
    </row>
    <row r="70" spans="1:27" ht="12" customHeight="1">
      <c r="B70" s="125" t="s">
        <v>69</v>
      </c>
      <c r="C70" s="200">
        <v>816.07504645400002</v>
      </c>
      <c r="D70" s="200">
        <v>104.527293202</v>
      </c>
      <c r="E70" s="200">
        <v>12.713452622</v>
      </c>
      <c r="F70" s="200">
        <v>249.794486428</v>
      </c>
      <c r="G70" s="200">
        <v>6.7325113669999999</v>
      </c>
      <c r="H70" s="200">
        <v>421.74990459399999</v>
      </c>
      <c r="I70" s="200">
        <v>3108.350588798</v>
      </c>
      <c r="J70" s="200">
        <v>474.83420439299999</v>
      </c>
      <c r="K70" s="200">
        <v>376.24880718499998</v>
      </c>
      <c r="L70" s="200">
        <v>61.241551178000002</v>
      </c>
      <c r="M70" s="200">
        <v>306.35341638300002</v>
      </c>
      <c r="N70" s="200">
        <v>116.416990652</v>
      </c>
      <c r="O70" s="200">
        <v>15.892318377</v>
      </c>
      <c r="P70" s="200">
        <v>17.179752032</v>
      </c>
      <c r="Q70" s="200">
        <v>473.93709682100001</v>
      </c>
      <c r="R70" s="200">
        <v>19.91955536</v>
      </c>
      <c r="S70" s="200">
        <v>0</v>
      </c>
      <c r="T70" s="200">
        <v>0</v>
      </c>
      <c r="U70" s="200">
        <v>1593.0272669620001</v>
      </c>
      <c r="V70" s="200">
        <v>11.164353229</v>
      </c>
      <c r="W70" s="200">
        <v>169.32011062500001</v>
      </c>
      <c r="X70" s="200">
        <v>7.8606547960000004</v>
      </c>
      <c r="Y70" s="200">
        <v>8934.6478985920003</v>
      </c>
      <c r="Z70" s="605">
        <v>260.37197001800001</v>
      </c>
    </row>
    <row r="71" spans="1:27" ht="12" customHeight="1">
      <c r="B71" s="134" t="s">
        <v>782</v>
      </c>
      <c r="C71" s="200">
        <v>6.9208738780000001</v>
      </c>
      <c r="D71" s="200">
        <v>4.7351707210000002</v>
      </c>
      <c r="E71" s="200">
        <v>0.38046266299999998</v>
      </c>
      <c r="F71" s="200">
        <v>6.9438642479999997</v>
      </c>
      <c r="G71" s="200">
        <v>3.5739656000000002E-2</v>
      </c>
      <c r="H71" s="200">
        <v>29.951437013</v>
      </c>
      <c r="I71" s="200">
        <v>107.642681541</v>
      </c>
      <c r="J71" s="200">
        <v>21.055083031999999</v>
      </c>
      <c r="K71" s="200">
        <v>5.176581058</v>
      </c>
      <c r="L71" s="200">
        <v>11.430463230999999</v>
      </c>
      <c r="M71" s="200">
        <v>4.6104718670000002</v>
      </c>
      <c r="N71" s="200">
        <v>0</v>
      </c>
      <c r="O71" s="200">
        <v>0</v>
      </c>
      <c r="P71" s="200">
        <v>0.49739382100000001</v>
      </c>
      <c r="Q71" s="200">
        <v>14.302838759</v>
      </c>
      <c r="R71" s="200">
        <v>1.5878880989999999</v>
      </c>
      <c r="S71" s="200">
        <v>0</v>
      </c>
      <c r="T71" s="200">
        <v>0</v>
      </c>
      <c r="U71" s="200">
        <v>171.63817839199999</v>
      </c>
      <c r="V71" s="200">
        <v>0.24878791</v>
      </c>
      <c r="W71" s="200">
        <v>0.74183368800000005</v>
      </c>
      <c r="X71" s="200">
        <v>0.85232324900000001</v>
      </c>
      <c r="Y71" s="200">
        <v>106.537920919</v>
      </c>
      <c r="Z71" s="605">
        <v>0.92127815700000004</v>
      </c>
    </row>
    <row r="72" spans="1:27" ht="12" customHeight="1">
      <c r="B72" s="125" t="s">
        <v>127</v>
      </c>
      <c r="C72" s="200">
        <v>2663.7730619570002</v>
      </c>
      <c r="D72" s="200">
        <v>15.774128991</v>
      </c>
      <c r="E72" s="200">
        <v>25775.328449020999</v>
      </c>
      <c r="F72" s="200">
        <v>45787.634204790003</v>
      </c>
      <c r="G72" s="200">
        <v>14187.251935926</v>
      </c>
      <c r="H72" s="200">
        <v>1930.3349774379999</v>
      </c>
      <c r="I72" s="200">
        <v>21960.721547818001</v>
      </c>
      <c r="J72" s="200">
        <v>123.09101312600001</v>
      </c>
      <c r="K72" s="200">
        <v>3948.5137683749999</v>
      </c>
      <c r="L72" s="200">
        <v>4412.9020982689999</v>
      </c>
      <c r="M72" s="200">
        <v>3281.3396393070002</v>
      </c>
      <c r="N72" s="200">
        <v>77266.867241221</v>
      </c>
      <c r="O72" s="200">
        <v>0</v>
      </c>
      <c r="P72" s="200">
        <v>203.51208</v>
      </c>
      <c r="Q72" s="200">
        <v>190.68680509999999</v>
      </c>
      <c r="R72" s="200">
        <v>0</v>
      </c>
      <c r="S72" s="200">
        <v>0</v>
      </c>
      <c r="T72" s="200">
        <v>0</v>
      </c>
      <c r="U72" s="200">
        <v>0</v>
      </c>
      <c r="V72" s="200">
        <v>0</v>
      </c>
      <c r="W72" s="200">
        <v>0</v>
      </c>
      <c r="X72" s="200">
        <v>3.2898779000000003E-2</v>
      </c>
      <c r="Y72" s="200">
        <v>1004.345726998</v>
      </c>
      <c r="Z72" s="605">
        <v>303.48323674</v>
      </c>
    </row>
    <row r="73" spans="1:27" ht="12" customHeight="1">
      <c r="B73" s="125" t="s">
        <v>782</v>
      </c>
      <c r="C73" s="200">
        <v>102.803762427</v>
      </c>
      <c r="D73" s="200">
        <v>0</v>
      </c>
      <c r="E73" s="200">
        <v>0</v>
      </c>
      <c r="F73" s="200">
        <v>79.462500163000001</v>
      </c>
      <c r="G73" s="200">
        <v>0</v>
      </c>
      <c r="H73" s="200">
        <v>0</v>
      </c>
      <c r="I73" s="200">
        <v>280.863302761</v>
      </c>
      <c r="J73" s="200">
        <v>0</v>
      </c>
      <c r="K73" s="200">
        <v>0</v>
      </c>
      <c r="L73" s="200">
        <v>0</v>
      </c>
      <c r="M73" s="200">
        <v>0</v>
      </c>
      <c r="N73" s="200">
        <v>0</v>
      </c>
      <c r="O73" s="200">
        <v>0</v>
      </c>
      <c r="P73" s="200">
        <v>0</v>
      </c>
      <c r="Q73" s="200">
        <v>0</v>
      </c>
      <c r="R73" s="200">
        <v>0</v>
      </c>
      <c r="S73" s="200">
        <v>0</v>
      </c>
      <c r="T73" s="200">
        <v>0</v>
      </c>
      <c r="U73" s="200">
        <v>0</v>
      </c>
      <c r="V73" s="200">
        <v>0</v>
      </c>
      <c r="W73" s="200">
        <v>0</v>
      </c>
      <c r="X73" s="200">
        <v>0</v>
      </c>
      <c r="Y73" s="200">
        <v>9.6159900520000008</v>
      </c>
      <c r="Z73" s="605">
        <v>9.7126809999999994E-2</v>
      </c>
    </row>
    <row r="74" spans="1:27" ht="12" customHeight="1">
      <c r="A74" s="44" t="e">
        <f>SUM(#REF!)</f>
        <v>#REF!</v>
      </c>
      <c r="B74" s="606" t="s">
        <v>72</v>
      </c>
      <c r="C74" s="1663">
        <v>521862.57312700187</v>
      </c>
      <c r="D74" s="1663">
        <v>19587.728379143005</v>
      </c>
      <c r="E74" s="1663">
        <v>376930.71622835903</v>
      </c>
      <c r="F74" s="1663">
        <v>1215575.3232634298</v>
      </c>
      <c r="G74" s="1663">
        <v>220065.67616887292</v>
      </c>
      <c r="H74" s="1663">
        <v>384636.23834705795</v>
      </c>
      <c r="I74" s="1663">
        <v>1163888.3105047878</v>
      </c>
      <c r="J74" s="1663">
        <v>136478.96498766096</v>
      </c>
      <c r="K74" s="1663">
        <v>450964.58293832792</v>
      </c>
      <c r="L74" s="1663">
        <v>437176.72165310697</v>
      </c>
      <c r="M74" s="1663">
        <v>372533.0774624428</v>
      </c>
      <c r="N74" s="1663">
        <v>97193.372272364009</v>
      </c>
      <c r="O74" s="1663">
        <v>17963.663738062995</v>
      </c>
      <c r="P74" s="1663">
        <v>46580.049573356016</v>
      </c>
      <c r="Q74" s="1663">
        <v>174655.79363781505</v>
      </c>
      <c r="R74" s="1663">
        <v>3585.1988507720002</v>
      </c>
      <c r="S74" s="1663">
        <v>10.863221727000003</v>
      </c>
      <c r="T74" s="1663">
        <v>0</v>
      </c>
      <c r="U74" s="1663">
        <v>732804.99857772782</v>
      </c>
      <c r="V74" s="1663">
        <v>31895.220095602002</v>
      </c>
      <c r="W74" s="1663">
        <v>28964.533497517004</v>
      </c>
      <c r="X74" s="1663">
        <v>141535.47542605904</v>
      </c>
      <c r="Y74" s="1663">
        <v>911195.42391228804</v>
      </c>
      <c r="Z74" s="768">
        <v>296134.90472101193</v>
      </c>
      <c r="AA74" s="44">
        <f>SUM(C74:Z74)</f>
        <v>7782219.4105844935</v>
      </c>
    </row>
    <row r="75" spans="1:27" ht="12" customHeight="1" thickBot="1">
      <c r="A75" s="44" t="e">
        <f>SUM(#REF!)</f>
        <v>#REF!</v>
      </c>
      <c r="B75" s="607" t="s">
        <v>168</v>
      </c>
      <c r="C75" s="608">
        <v>10475.631819903996</v>
      </c>
      <c r="D75" s="608">
        <v>962.78006716200025</v>
      </c>
      <c r="E75" s="608">
        <v>4105.3278592789993</v>
      </c>
      <c r="F75" s="608">
        <v>35363.116039861008</v>
      </c>
      <c r="G75" s="608">
        <v>446.35684856200004</v>
      </c>
      <c r="H75" s="608">
        <v>10946.663966758999</v>
      </c>
      <c r="I75" s="608">
        <v>41965.867226959002</v>
      </c>
      <c r="J75" s="608">
        <v>3775.9928521930005</v>
      </c>
      <c r="K75" s="608">
        <v>4126.2499492679999</v>
      </c>
      <c r="L75" s="608">
        <v>1363.869430495</v>
      </c>
      <c r="M75" s="608">
        <v>7279.7377175540005</v>
      </c>
      <c r="N75" s="608">
        <v>0.28881926800000002</v>
      </c>
      <c r="O75" s="608">
        <v>259.86781155700004</v>
      </c>
      <c r="P75" s="608">
        <v>439.21794498199989</v>
      </c>
      <c r="Q75" s="608">
        <v>4786.4268768669999</v>
      </c>
      <c r="R75" s="608">
        <v>107.00894079099996</v>
      </c>
      <c r="S75" s="608">
        <v>0.66114649800000003</v>
      </c>
      <c r="T75" s="608">
        <v>0</v>
      </c>
      <c r="U75" s="608">
        <v>20396.788466267</v>
      </c>
      <c r="V75" s="608">
        <v>980.46458088699956</v>
      </c>
      <c r="W75" s="608">
        <v>1153.4254035330007</v>
      </c>
      <c r="X75" s="608">
        <v>3166.7558893040004</v>
      </c>
      <c r="Y75" s="608">
        <v>14357.040466734003</v>
      </c>
      <c r="Z75" s="769">
        <v>3292.9181088079999</v>
      </c>
      <c r="AA75" s="44">
        <f>SUM(C75:Z75)</f>
        <v>169752.45823349201</v>
      </c>
    </row>
    <row r="76" spans="1:27" s="48" customFormat="1" ht="22.5" hidden="1" customHeight="1" thickBot="1">
      <c r="B76" s="1664" t="s">
        <v>239</v>
      </c>
      <c r="C76" s="1665"/>
      <c r="D76" s="1665"/>
      <c r="E76" s="1666"/>
      <c r="F76" s="1666"/>
      <c r="G76" s="1666"/>
      <c r="H76" s="1666"/>
      <c r="I76" s="1666"/>
      <c r="J76" s="1666"/>
      <c r="K76" s="1666"/>
      <c r="L76" s="1666"/>
      <c r="M76" s="1666"/>
      <c r="N76" s="1666"/>
      <c r="O76" s="1667"/>
      <c r="P76" s="1668"/>
      <c r="Q76" s="1669"/>
      <c r="R76" s="1669"/>
      <c r="S76" s="1669"/>
      <c r="T76" s="1666"/>
      <c r="U76" s="1666"/>
      <c r="V76" s="1666"/>
      <c r="W76" s="1666"/>
      <c r="X76" s="1666"/>
      <c r="Y76" s="1666"/>
      <c r="Z76" s="1670"/>
      <c r="AA76" s="44">
        <f>SUM(C76:Z76)</f>
        <v>0</v>
      </c>
    </row>
    <row r="77" spans="1:27" ht="12.95" customHeight="1">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Id="5" sqref="I4 A133:R165 A100:R132 A67:R99 A34:R66 A1:R33"/>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200" t="s">
        <v>747</v>
      </c>
      <c r="B1" s="1201"/>
      <c r="C1" s="1201"/>
      <c r="D1" s="1201"/>
      <c r="E1" s="1201"/>
      <c r="F1" s="1201"/>
      <c r="G1" s="1201"/>
      <c r="H1" s="1201"/>
      <c r="I1" s="1201"/>
      <c r="J1" s="1201"/>
      <c r="K1" s="1201"/>
      <c r="L1" s="1201"/>
      <c r="M1" s="1201"/>
      <c r="N1" s="1201"/>
      <c r="O1" s="1201"/>
      <c r="P1" s="1201"/>
      <c r="Q1" s="1201"/>
      <c r="R1" s="1202"/>
    </row>
    <row r="2" spans="1:33" ht="22.35" customHeight="1">
      <c r="A2" s="1212" t="s">
        <v>382</v>
      </c>
      <c r="B2" s="1452"/>
      <c r="C2" s="1208">
        <v>2021</v>
      </c>
      <c r="D2" s="1430">
        <v>2022</v>
      </c>
      <c r="E2" s="1213">
        <v>2023</v>
      </c>
      <c r="F2" s="1213">
        <v>2024</v>
      </c>
      <c r="G2" s="1213"/>
      <c r="H2" s="1213"/>
      <c r="I2" s="1213"/>
      <c r="J2" s="1213"/>
      <c r="K2" s="1213"/>
      <c r="L2" s="1213"/>
      <c r="M2" s="1213"/>
      <c r="N2" s="1213"/>
      <c r="O2" s="1213"/>
      <c r="P2" s="1213"/>
      <c r="Q2" s="1213"/>
      <c r="R2" s="1131">
        <v>2025</v>
      </c>
    </row>
    <row r="3" spans="1:33" ht="22.35" customHeight="1" thickBot="1">
      <c r="A3" s="1212"/>
      <c r="B3" s="1452"/>
      <c r="C3" s="1430"/>
      <c r="D3" s="1430"/>
      <c r="E3" s="1213"/>
      <c r="F3" s="796" t="s">
        <v>0</v>
      </c>
      <c r="G3" s="796" t="s">
        <v>1</v>
      </c>
      <c r="H3" s="796" t="s">
        <v>2</v>
      </c>
      <c r="I3" s="796" t="s">
        <v>3</v>
      </c>
      <c r="J3" s="796" t="s">
        <v>4</v>
      </c>
      <c r="K3" s="796" t="s">
        <v>5</v>
      </c>
      <c r="L3" s="796" t="s">
        <v>6</v>
      </c>
      <c r="M3" s="796" t="s">
        <v>267</v>
      </c>
      <c r="N3" s="796" t="s">
        <v>7</v>
      </c>
      <c r="O3" s="796" t="s">
        <v>13</v>
      </c>
      <c r="P3" s="796" t="s">
        <v>14</v>
      </c>
      <c r="Q3" s="796" t="s">
        <v>15</v>
      </c>
      <c r="R3" s="799" t="s">
        <v>0</v>
      </c>
      <c r="AG3" s="32" t="s">
        <v>236</v>
      </c>
    </row>
    <row r="4" spans="1:33" ht="12.95" customHeight="1" thickBot="1">
      <c r="A4" s="1203" t="s">
        <v>364</v>
      </c>
      <c r="B4" s="1413"/>
      <c r="C4" s="233">
        <v>1213629.3466167143</v>
      </c>
      <c r="D4" s="233">
        <v>1447439.8621149629</v>
      </c>
      <c r="E4" s="233">
        <v>1591926.057036947</v>
      </c>
      <c r="F4" s="233">
        <v>1831800.0684450911</v>
      </c>
      <c r="G4" s="233">
        <v>1678533.135991968</v>
      </c>
      <c r="H4" s="233">
        <v>1745456.7179282431</v>
      </c>
      <c r="I4" s="1458">
        <v>1844958.7144562879</v>
      </c>
      <c r="J4" s="233">
        <v>1844354.5267312471</v>
      </c>
      <c r="K4" s="233">
        <v>2045051.8369867438</v>
      </c>
      <c r="L4" s="233">
        <v>2149576.9112673802</v>
      </c>
      <c r="M4" s="233">
        <v>2181414.482985721</v>
      </c>
      <c r="N4" s="233">
        <v>2164066.639240962</v>
      </c>
      <c r="O4" s="922">
        <v>2345002.7703161077</v>
      </c>
      <c r="P4" s="922">
        <v>2328255.4279157859</v>
      </c>
      <c r="Q4" s="922">
        <v>2454959.5249313749</v>
      </c>
      <c r="R4" s="953">
        <v>2434460.0337533639</v>
      </c>
      <c r="S4" s="53"/>
    </row>
    <row r="5" spans="1:33">
      <c r="A5" s="122" t="s">
        <v>17</v>
      </c>
      <c r="B5" s="1453" t="s">
        <v>365</v>
      </c>
      <c r="C5" s="315">
        <v>41524.751291820998</v>
      </c>
      <c r="D5" s="315">
        <v>32934.305312213997</v>
      </c>
      <c r="E5" s="315">
        <v>59295.668341315999</v>
      </c>
      <c r="F5" s="315">
        <v>57168.649620734999</v>
      </c>
      <c r="G5" s="315">
        <v>57409.235674844</v>
      </c>
      <c r="H5" s="315">
        <v>54115.016453780998</v>
      </c>
      <c r="I5" s="315">
        <v>53520.626334900997</v>
      </c>
      <c r="J5" s="315">
        <v>54384.526738077999</v>
      </c>
      <c r="K5" s="315">
        <v>51505.327160841996</v>
      </c>
      <c r="L5" s="315">
        <v>49618.986988320001</v>
      </c>
      <c r="M5" s="315">
        <v>47264.020418319997</v>
      </c>
      <c r="N5" s="315">
        <v>45787.267336320001</v>
      </c>
      <c r="O5" s="923">
        <v>46965.511157480003</v>
      </c>
      <c r="P5" s="923">
        <v>49547.85572082</v>
      </c>
      <c r="Q5" s="923">
        <v>48308.28862082</v>
      </c>
      <c r="R5" s="1105">
        <v>52662.574420236997</v>
      </c>
      <c r="S5" s="53"/>
      <c r="V5" s="23"/>
      <c r="W5" s="23"/>
    </row>
    <row r="6" spans="1:33" ht="24">
      <c r="A6" s="122" t="s">
        <v>17</v>
      </c>
      <c r="B6" s="1453" t="s">
        <v>366</v>
      </c>
      <c r="C6" s="315">
        <v>1163491.2893238992</v>
      </c>
      <c r="D6" s="315">
        <v>1405654.0764337899</v>
      </c>
      <c r="E6" s="315">
        <v>1518870.0699363099</v>
      </c>
      <c r="F6" s="315">
        <v>1752392.9929223401</v>
      </c>
      <c r="G6" s="315">
        <v>1603848.5879229601</v>
      </c>
      <c r="H6" s="315">
        <v>1671744.1845553301</v>
      </c>
      <c r="I6" s="315">
        <v>1773448.28665329</v>
      </c>
      <c r="J6" s="315">
        <v>1772744.3357201701</v>
      </c>
      <c r="K6" s="315">
        <v>1975979.1130723199</v>
      </c>
      <c r="L6" s="315">
        <v>2082040.2472494901</v>
      </c>
      <c r="M6" s="315">
        <v>2116199.4325218401</v>
      </c>
      <c r="N6" s="315">
        <v>2102885.6679633898</v>
      </c>
      <c r="O6" s="924">
        <v>2280415.5541178398</v>
      </c>
      <c r="P6" s="924">
        <v>2262208.97425063</v>
      </c>
      <c r="Q6" s="924">
        <v>2390867.1782371202</v>
      </c>
      <c r="R6" s="954">
        <v>2363450.6451512999</v>
      </c>
      <c r="S6" s="53"/>
    </row>
    <row r="7" spans="1:33">
      <c r="A7" s="122" t="s">
        <v>17</v>
      </c>
      <c r="B7" s="1453" t="s">
        <v>328</v>
      </c>
      <c r="C7" s="232">
        <v>8613.306000994</v>
      </c>
      <c r="D7" s="232">
        <v>8851.4803689590008</v>
      </c>
      <c r="E7" s="232">
        <v>13760.318759321</v>
      </c>
      <c r="F7" s="232">
        <v>22238.425902015999</v>
      </c>
      <c r="G7" s="232">
        <v>17275.312394164001</v>
      </c>
      <c r="H7" s="232">
        <v>19597.516919131998</v>
      </c>
      <c r="I7" s="232">
        <v>17989.801468097001</v>
      </c>
      <c r="J7" s="232">
        <v>17225.664272999002</v>
      </c>
      <c r="K7" s="232">
        <v>17567.396753582001</v>
      </c>
      <c r="L7" s="232">
        <v>17917.677029570001</v>
      </c>
      <c r="M7" s="232">
        <v>17951.030045561001</v>
      </c>
      <c r="N7" s="232">
        <v>15393.703941252001</v>
      </c>
      <c r="O7" s="924">
        <v>17621.705040788001</v>
      </c>
      <c r="P7" s="924">
        <v>16498.597944336001</v>
      </c>
      <c r="Q7" s="924">
        <v>15784.058073435001</v>
      </c>
      <c r="R7" s="954">
        <v>18346.814181827001</v>
      </c>
      <c r="S7" s="53"/>
    </row>
    <row r="8" spans="1:33" ht="12.95" customHeight="1">
      <c r="A8" s="1203" t="s">
        <v>367</v>
      </c>
      <c r="B8" s="1413"/>
      <c r="C8" s="233">
        <v>3113244.1554274871</v>
      </c>
      <c r="D8" s="233">
        <v>3664205.4832129837</v>
      </c>
      <c r="E8" s="233">
        <v>3648305.3458600934</v>
      </c>
      <c r="F8" s="233">
        <v>3884643.056467196</v>
      </c>
      <c r="G8" s="233">
        <v>3841290.8316684868</v>
      </c>
      <c r="H8" s="233">
        <v>3867653.7158512771</v>
      </c>
      <c r="I8" s="233">
        <v>4036986.1633200683</v>
      </c>
      <c r="J8" s="233">
        <v>4022708.9729214865</v>
      </c>
      <c r="K8" s="233">
        <v>4265567.9502111012</v>
      </c>
      <c r="L8" s="233">
        <v>4368409.1437258879</v>
      </c>
      <c r="M8" s="233">
        <v>4428547.3992705988</v>
      </c>
      <c r="N8" s="233">
        <v>4434081.2578957146</v>
      </c>
      <c r="O8" s="922">
        <v>4602584.7340302374</v>
      </c>
      <c r="P8" s="922">
        <v>4674038.3427023133</v>
      </c>
      <c r="Q8" s="922">
        <v>4793239.2887091376</v>
      </c>
      <c r="R8" s="953">
        <v>4853501.9108484145</v>
      </c>
      <c r="S8" s="53"/>
      <c r="T8" s="78"/>
    </row>
    <row r="9" spans="1:33" ht="24">
      <c r="A9" s="122" t="s">
        <v>17</v>
      </c>
      <c r="B9" s="1453" t="s">
        <v>775</v>
      </c>
      <c r="C9" s="232">
        <v>1705175.4482922701</v>
      </c>
      <c r="D9" s="232">
        <v>2142858.5990100801</v>
      </c>
      <c r="E9" s="315">
        <v>2028018.25556007</v>
      </c>
      <c r="F9" s="315">
        <v>2101927.7519425098</v>
      </c>
      <c r="G9" s="232">
        <v>2091871.70208539</v>
      </c>
      <c r="H9" s="232">
        <v>2079770.25116396</v>
      </c>
      <c r="I9" s="232">
        <v>2130376.0244668899</v>
      </c>
      <c r="J9" s="232">
        <v>2142880.2371943402</v>
      </c>
      <c r="K9" s="232">
        <v>2152192.5013965801</v>
      </c>
      <c r="L9" s="232">
        <v>2158256.0753742298</v>
      </c>
      <c r="M9" s="232">
        <v>2154666.5070751002</v>
      </c>
      <c r="N9" s="232">
        <v>2143182.8119438998</v>
      </c>
      <c r="O9" s="924">
        <v>2183996.0429245401</v>
      </c>
      <c r="P9" s="924">
        <v>2237696.95959047</v>
      </c>
      <c r="Q9" s="924">
        <v>2253368.2050974299</v>
      </c>
      <c r="R9" s="954">
        <v>2348899.94072355</v>
      </c>
      <c r="S9" s="53"/>
    </row>
    <row r="10" spans="1:33" ht="12.95" customHeight="1">
      <c r="A10" s="122"/>
      <c r="B10" s="1454" t="s">
        <v>705</v>
      </c>
      <c r="C10" s="315">
        <v>429071.669028003</v>
      </c>
      <c r="D10" s="315">
        <v>479975.42501547298</v>
      </c>
      <c r="E10" s="315">
        <v>521916.226136374</v>
      </c>
      <c r="F10" s="315">
        <v>545584.03602702101</v>
      </c>
      <c r="G10" s="315">
        <v>549333.73987542395</v>
      </c>
      <c r="H10" s="315">
        <v>550996.49892081204</v>
      </c>
      <c r="I10" s="315">
        <v>558270.62216600403</v>
      </c>
      <c r="J10" s="315">
        <v>569268.78818081005</v>
      </c>
      <c r="K10" s="315">
        <v>569350.67822224204</v>
      </c>
      <c r="L10" s="315">
        <v>566240.70427722298</v>
      </c>
      <c r="M10" s="315">
        <v>557099.14307777805</v>
      </c>
      <c r="N10" s="315">
        <v>548299.19211067702</v>
      </c>
      <c r="O10" s="924">
        <v>564993.33909455698</v>
      </c>
      <c r="P10" s="924">
        <v>576757.97109824</v>
      </c>
      <c r="Q10" s="924">
        <v>574923.25565478206</v>
      </c>
      <c r="R10" s="954">
        <v>603124.84196776606</v>
      </c>
      <c r="S10" s="53"/>
    </row>
    <row r="11" spans="1:33">
      <c r="A11" s="122"/>
      <c r="B11" s="1454" t="s">
        <v>706</v>
      </c>
      <c r="C11" s="232">
        <v>1276103.7792642701</v>
      </c>
      <c r="D11" s="232">
        <v>1662883.1739946001</v>
      </c>
      <c r="E11" s="232">
        <v>1506102.0294236899</v>
      </c>
      <c r="F11" s="232">
        <v>1556343.7159154899</v>
      </c>
      <c r="G11" s="315">
        <v>1542537.96220997</v>
      </c>
      <c r="H11" s="315">
        <v>1528773.75224315</v>
      </c>
      <c r="I11" s="315">
        <v>1572105.4023008801</v>
      </c>
      <c r="J11" s="315">
        <v>1573611.44901353</v>
      </c>
      <c r="K11" s="315">
        <v>1582841.82317434</v>
      </c>
      <c r="L11" s="315">
        <v>1592015.3710970101</v>
      </c>
      <c r="M11" s="315">
        <v>1597567.3639973199</v>
      </c>
      <c r="N11" s="315">
        <v>1594883.61983322</v>
      </c>
      <c r="O11" s="924">
        <v>1619002.70382998</v>
      </c>
      <c r="P11" s="924">
        <v>1660938.98849223</v>
      </c>
      <c r="Q11" s="924">
        <v>1678444.94944265</v>
      </c>
      <c r="R11" s="954">
        <v>1745775.0987557899</v>
      </c>
      <c r="S11" s="53"/>
    </row>
    <row r="12" spans="1:33" ht="24">
      <c r="A12" s="122" t="s">
        <v>17</v>
      </c>
      <c r="B12" s="1453" t="s">
        <v>771</v>
      </c>
      <c r="C12" s="315">
        <v>24251.113820058999</v>
      </c>
      <c r="D12" s="315">
        <v>17761.779633768001</v>
      </c>
      <c r="E12" s="315">
        <v>16977.962967060001</v>
      </c>
      <c r="F12" s="315">
        <v>16406.370811459001</v>
      </c>
      <c r="G12" s="232">
        <v>19277.108550855999</v>
      </c>
      <c r="H12" s="232">
        <v>20140.617754424999</v>
      </c>
      <c r="I12" s="232">
        <v>26288.370003652999</v>
      </c>
      <c r="J12" s="232">
        <v>25214.975941838999</v>
      </c>
      <c r="K12" s="232">
        <v>24326.282591469</v>
      </c>
      <c r="L12" s="232">
        <v>25093.885193418999</v>
      </c>
      <c r="M12" s="232">
        <v>28930.659647697001</v>
      </c>
      <c r="N12" s="232">
        <v>33150.277471305999</v>
      </c>
      <c r="O12" s="924">
        <v>32103.286264653001</v>
      </c>
      <c r="P12" s="924">
        <v>28743.640457958001</v>
      </c>
      <c r="Q12" s="924">
        <v>26803.933862165999</v>
      </c>
      <c r="R12" s="954">
        <v>31606.878457346</v>
      </c>
      <c r="S12" s="53"/>
    </row>
    <row r="13" spans="1:33">
      <c r="A13" s="122"/>
      <c r="B13" s="1454" t="s">
        <v>705</v>
      </c>
      <c r="C13" s="315">
        <v>3873.9267187710002</v>
      </c>
      <c r="D13" s="315">
        <v>2897.1281180860001</v>
      </c>
      <c r="E13" s="315">
        <v>1338.585237732</v>
      </c>
      <c r="F13" s="315">
        <v>1379.487738454</v>
      </c>
      <c r="G13" s="315">
        <v>1416.7341219790001</v>
      </c>
      <c r="H13" s="315">
        <v>1269.458816439</v>
      </c>
      <c r="I13" s="315">
        <v>1311.069095717</v>
      </c>
      <c r="J13" s="315">
        <v>2802.9304692720002</v>
      </c>
      <c r="K13" s="315">
        <v>4561.0597615269999</v>
      </c>
      <c r="L13" s="315">
        <v>7315.6175024650001</v>
      </c>
      <c r="M13" s="315">
        <v>4458.9127681709997</v>
      </c>
      <c r="N13" s="315">
        <v>4342.4455876190004</v>
      </c>
      <c r="O13" s="924">
        <v>4136.1486790850004</v>
      </c>
      <c r="P13" s="924">
        <v>4819.2536990210001</v>
      </c>
      <c r="Q13" s="924">
        <v>3276.6780220380001</v>
      </c>
      <c r="R13" s="954">
        <v>3447.5885996749998</v>
      </c>
      <c r="S13" s="53"/>
    </row>
    <row r="14" spans="1:33">
      <c r="A14" s="122"/>
      <c r="B14" s="1454" t="s">
        <v>706</v>
      </c>
      <c r="C14" s="315">
        <v>20377.187101288</v>
      </c>
      <c r="D14" s="315">
        <v>14864.651515682001</v>
      </c>
      <c r="E14" s="232">
        <v>15639.377729328</v>
      </c>
      <c r="F14" s="232">
        <v>15026.883073004999</v>
      </c>
      <c r="G14" s="232">
        <v>17860.374428876999</v>
      </c>
      <c r="H14" s="232">
        <v>18871.158937986002</v>
      </c>
      <c r="I14" s="232">
        <v>24977.300907936002</v>
      </c>
      <c r="J14" s="232">
        <v>22412.045472566999</v>
      </c>
      <c r="K14" s="232">
        <v>19765.222829941998</v>
      </c>
      <c r="L14" s="232">
        <v>17778.267690953999</v>
      </c>
      <c r="M14" s="232">
        <v>24471.746879525999</v>
      </c>
      <c r="N14" s="232">
        <v>28807.831883686998</v>
      </c>
      <c r="O14" s="924">
        <v>27967.137585568002</v>
      </c>
      <c r="P14" s="924">
        <v>23924.386758936998</v>
      </c>
      <c r="Q14" s="924">
        <v>23527.255840128</v>
      </c>
      <c r="R14" s="954">
        <v>28159.289857670999</v>
      </c>
      <c r="S14" s="53"/>
    </row>
    <row r="15" spans="1:33">
      <c r="A15" s="122" t="s">
        <v>17</v>
      </c>
      <c r="B15" s="1453" t="s">
        <v>370</v>
      </c>
      <c r="C15" s="232">
        <v>85062.504373143005</v>
      </c>
      <c r="D15" s="232">
        <v>101522.020906473</v>
      </c>
      <c r="E15" s="315">
        <v>84005.452007596003</v>
      </c>
      <c r="F15" s="315">
        <v>83411.530916112999</v>
      </c>
      <c r="G15" s="315">
        <v>83799.358706343002</v>
      </c>
      <c r="H15" s="315">
        <v>77414.580169456996</v>
      </c>
      <c r="I15" s="315">
        <v>78560.395913329994</v>
      </c>
      <c r="J15" s="315">
        <v>84052.885124260996</v>
      </c>
      <c r="K15" s="315">
        <v>84616.966329507995</v>
      </c>
      <c r="L15" s="315">
        <v>80092.657080403995</v>
      </c>
      <c r="M15" s="315">
        <v>76573.451586406998</v>
      </c>
      <c r="N15" s="315">
        <v>79142.051665784005</v>
      </c>
      <c r="O15" s="924">
        <v>79671.483376349002</v>
      </c>
      <c r="P15" s="924">
        <v>84740.511523841007</v>
      </c>
      <c r="Q15" s="924">
        <v>78306.853420997999</v>
      </c>
      <c r="R15" s="954">
        <v>78262.229750407001</v>
      </c>
      <c r="S15" s="53"/>
    </row>
    <row r="16" spans="1:33" ht="24">
      <c r="A16" s="122" t="s">
        <v>17</v>
      </c>
      <c r="B16" s="1453" t="s">
        <v>371</v>
      </c>
      <c r="C16" s="315">
        <v>1285893.140220216</v>
      </c>
      <c r="D16" s="315">
        <v>1388554.49842549</v>
      </c>
      <c r="E16" s="315">
        <v>1505813.5878986199</v>
      </c>
      <c r="F16" s="315">
        <v>1665415.8021975299</v>
      </c>
      <c r="G16" s="315">
        <v>1628710.98134796</v>
      </c>
      <c r="H16" s="315">
        <v>1669109.72458146</v>
      </c>
      <c r="I16" s="315">
        <v>1782417.52601147</v>
      </c>
      <c r="J16" s="315">
        <v>1747821.4197162101</v>
      </c>
      <c r="K16" s="315">
        <v>1984885.3072176699</v>
      </c>
      <c r="L16" s="315">
        <v>2087001.06586161</v>
      </c>
      <c r="M16" s="315">
        <v>2147045.3980775201</v>
      </c>
      <c r="N16" s="315">
        <v>2157954.7032957799</v>
      </c>
      <c r="O16" s="924">
        <v>2286513.3205339299</v>
      </c>
      <c r="P16" s="924">
        <v>2302678.0045982599</v>
      </c>
      <c r="Q16" s="924">
        <v>2414414.70176571</v>
      </c>
      <c r="R16" s="954">
        <v>2374252.3144972799</v>
      </c>
      <c r="S16" s="53"/>
    </row>
    <row r="17" spans="1:20">
      <c r="A17" s="122" t="s">
        <v>17</v>
      </c>
      <c r="B17" s="1453" t="s">
        <v>347</v>
      </c>
      <c r="C17" s="315">
        <v>12861.948721799001</v>
      </c>
      <c r="D17" s="315">
        <v>13508.585237173</v>
      </c>
      <c r="E17" s="315">
        <v>13490.087426747001</v>
      </c>
      <c r="F17" s="315">
        <v>17481.600599583999</v>
      </c>
      <c r="G17" s="315">
        <v>17631.680977937998</v>
      </c>
      <c r="H17" s="315">
        <v>21218.542181975001</v>
      </c>
      <c r="I17" s="315">
        <v>19343.846924725</v>
      </c>
      <c r="J17" s="315">
        <v>22739.454944836001</v>
      </c>
      <c r="K17" s="315">
        <v>19546.892675874002</v>
      </c>
      <c r="L17" s="315">
        <v>17965.460216225001</v>
      </c>
      <c r="M17" s="315">
        <v>21331.382883874001</v>
      </c>
      <c r="N17" s="315">
        <v>20651.413518945999</v>
      </c>
      <c r="O17" s="924">
        <v>20300.600930764998</v>
      </c>
      <c r="P17" s="924">
        <v>20179.226531783999</v>
      </c>
      <c r="Q17" s="924">
        <v>20345.594562834001</v>
      </c>
      <c r="R17" s="954">
        <v>20480.547419831</v>
      </c>
      <c r="S17" s="53"/>
      <c r="T17" s="79"/>
    </row>
    <row r="18" spans="1:20">
      <c r="A18" s="1203" t="s">
        <v>372</v>
      </c>
      <c r="B18" s="1413"/>
      <c r="C18" s="233">
        <v>269045.44424597197</v>
      </c>
      <c r="D18" s="233">
        <v>273728.46543609799</v>
      </c>
      <c r="E18" s="233">
        <v>301336.84134091507</v>
      </c>
      <c r="F18" s="233">
        <v>300915.48450362601</v>
      </c>
      <c r="G18" s="233">
        <v>260884.69743821098</v>
      </c>
      <c r="H18" s="233">
        <v>266624.47571339802</v>
      </c>
      <c r="I18" s="233">
        <v>276715.69408752397</v>
      </c>
      <c r="J18" s="233">
        <v>277867.06844430603</v>
      </c>
      <c r="K18" s="233">
        <v>277325.93505808699</v>
      </c>
      <c r="L18" s="233">
        <v>283687.45693989703</v>
      </c>
      <c r="M18" s="233">
        <v>271435.29645628599</v>
      </c>
      <c r="N18" s="233">
        <v>269517.57246441202</v>
      </c>
      <c r="O18" s="922">
        <v>281281.36216855899</v>
      </c>
      <c r="P18" s="922">
        <v>285396.45779542398</v>
      </c>
      <c r="Q18" s="922">
        <v>296840.03106341703</v>
      </c>
      <c r="R18" s="953">
        <v>305651.73374109401</v>
      </c>
      <c r="S18" s="53"/>
    </row>
    <row r="19" spans="1:20">
      <c r="A19" s="122" t="s">
        <v>17</v>
      </c>
      <c r="B19" s="1453" t="s">
        <v>373</v>
      </c>
      <c r="C19" s="315">
        <v>204276.47356272099</v>
      </c>
      <c r="D19" s="315">
        <v>249893.42015532401</v>
      </c>
      <c r="E19" s="315">
        <v>275472.94516353903</v>
      </c>
      <c r="F19" s="315">
        <v>274589.90332012501</v>
      </c>
      <c r="G19" s="315">
        <v>235638.39903357899</v>
      </c>
      <c r="H19" s="315">
        <v>239717.65730136901</v>
      </c>
      <c r="I19" s="315">
        <v>251371.01497136999</v>
      </c>
      <c r="J19" s="315">
        <v>251840.643417994</v>
      </c>
      <c r="K19" s="315">
        <v>250902.54767271501</v>
      </c>
      <c r="L19" s="315">
        <v>256255.75031523901</v>
      </c>
      <c r="M19" s="315">
        <v>244985.48331848401</v>
      </c>
      <c r="N19" s="315">
        <v>240905.61036119601</v>
      </c>
      <c r="O19" s="924">
        <v>251595.77297634701</v>
      </c>
      <c r="P19" s="924">
        <v>255908.52522049099</v>
      </c>
      <c r="Q19" s="924">
        <v>267050.36373790202</v>
      </c>
      <c r="R19" s="954">
        <v>275739.97712149302</v>
      </c>
      <c r="S19" s="53"/>
    </row>
    <row r="20" spans="1:20" ht="12.95" customHeight="1">
      <c r="A20" s="122" t="s">
        <v>17</v>
      </c>
      <c r="B20" s="1453" t="s">
        <v>772</v>
      </c>
      <c r="C20" s="232">
        <v>53710.812952742002</v>
      </c>
      <c r="D20" s="232">
        <v>1810.968851048</v>
      </c>
      <c r="E20" s="232">
        <v>1591.2209487360001</v>
      </c>
      <c r="F20" s="232">
        <v>1616.487293482</v>
      </c>
      <c r="G20" s="232">
        <v>1488.6417994159999</v>
      </c>
      <c r="H20" s="232">
        <v>1474.6620013530001</v>
      </c>
      <c r="I20" s="232">
        <v>1503.557716501</v>
      </c>
      <c r="J20" s="232">
        <v>1519.6575883549999</v>
      </c>
      <c r="K20" s="232">
        <v>1533.0329768700001</v>
      </c>
      <c r="L20" s="232">
        <v>1499.056598115</v>
      </c>
      <c r="M20" s="232">
        <v>1520.932125028</v>
      </c>
      <c r="N20" s="232">
        <v>1565.536421219</v>
      </c>
      <c r="O20" s="924">
        <v>1596.881972917</v>
      </c>
      <c r="P20" s="924">
        <v>1663.97251575</v>
      </c>
      <c r="Q20" s="924">
        <v>1632.148274847</v>
      </c>
      <c r="R20" s="954">
        <v>1535.5398393139999</v>
      </c>
      <c r="S20" s="53"/>
    </row>
    <row r="21" spans="1:20">
      <c r="A21" s="122" t="s">
        <v>17</v>
      </c>
      <c r="B21" s="1453" t="s">
        <v>347</v>
      </c>
      <c r="C21" s="315">
        <v>11058.157730509</v>
      </c>
      <c r="D21" s="315">
        <v>22024.076429725999</v>
      </c>
      <c r="E21" s="315">
        <v>24272.675228640001</v>
      </c>
      <c r="F21" s="315">
        <v>24709.093890019001</v>
      </c>
      <c r="G21" s="315">
        <v>23757.656605216001</v>
      </c>
      <c r="H21" s="315">
        <v>25432.156410676002</v>
      </c>
      <c r="I21" s="315">
        <v>23841.121399652999</v>
      </c>
      <c r="J21" s="315">
        <v>24506.767437957002</v>
      </c>
      <c r="K21" s="315">
        <v>24890.354408502</v>
      </c>
      <c r="L21" s="315">
        <v>25932.650026543</v>
      </c>
      <c r="M21" s="315">
        <v>24928.881012774</v>
      </c>
      <c r="N21" s="315">
        <v>27046.425681997</v>
      </c>
      <c r="O21" s="924">
        <v>28088.707219295</v>
      </c>
      <c r="P21" s="924">
        <v>27823.960059182999</v>
      </c>
      <c r="Q21" s="924">
        <v>28157.519050668001</v>
      </c>
      <c r="R21" s="954">
        <v>28376.216780286999</v>
      </c>
      <c r="S21" s="53"/>
    </row>
    <row r="22" spans="1:20" ht="12.95" customHeight="1">
      <c r="A22" s="1203" t="s">
        <v>375</v>
      </c>
      <c r="B22" s="1413"/>
      <c r="C22" s="233">
        <v>348029.60152039299</v>
      </c>
      <c r="D22" s="233">
        <v>388566.94446366496</v>
      </c>
      <c r="E22" s="233">
        <v>395260.05914576002</v>
      </c>
      <c r="F22" s="233">
        <v>377396.48827246</v>
      </c>
      <c r="G22" s="233">
        <v>372684.27606598201</v>
      </c>
      <c r="H22" s="233">
        <v>385791.49664149602</v>
      </c>
      <c r="I22" s="233">
        <v>387031.83616427</v>
      </c>
      <c r="J22" s="233">
        <v>397043.141699375</v>
      </c>
      <c r="K22" s="233">
        <v>401139.15172484203</v>
      </c>
      <c r="L22" s="233">
        <v>385356.698388319</v>
      </c>
      <c r="M22" s="233">
        <v>393210.76390014804</v>
      </c>
      <c r="N22" s="233">
        <v>393651.58380641602</v>
      </c>
      <c r="O22" s="922">
        <v>409513.034457125</v>
      </c>
      <c r="P22" s="922">
        <v>424452.340628882</v>
      </c>
      <c r="Q22" s="922">
        <v>433794.74964175699</v>
      </c>
      <c r="R22" s="953">
        <v>412523.09708141198</v>
      </c>
      <c r="S22" s="53"/>
    </row>
    <row r="23" spans="1:20">
      <c r="A23" s="122" t="s">
        <v>17</v>
      </c>
      <c r="B23" s="1453" t="s">
        <v>376</v>
      </c>
      <c r="C23" s="315">
        <v>345453.339310607</v>
      </c>
      <c r="D23" s="315">
        <v>384200.11233286798</v>
      </c>
      <c r="E23" s="315">
        <v>388471.35075691802</v>
      </c>
      <c r="F23" s="315">
        <v>370443.42144440801</v>
      </c>
      <c r="G23" s="315">
        <v>365723.82591149298</v>
      </c>
      <c r="H23" s="315">
        <v>379029.45631858002</v>
      </c>
      <c r="I23" s="315">
        <v>380009.34101100202</v>
      </c>
      <c r="J23" s="315">
        <v>389839.68432508199</v>
      </c>
      <c r="K23" s="315">
        <v>393894.90718876402</v>
      </c>
      <c r="L23" s="315">
        <v>377839.067468861</v>
      </c>
      <c r="M23" s="315">
        <v>385401.38356040802</v>
      </c>
      <c r="N23" s="315">
        <v>385686.16430039599</v>
      </c>
      <c r="O23" s="924">
        <v>401460.32785539498</v>
      </c>
      <c r="P23" s="924">
        <v>416061.23137902602</v>
      </c>
      <c r="Q23" s="924">
        <v>425556.002293511</v>
      </c>
      <c r="R23" s="954">
        <v>403912.06447052601</v>
      </c>
      <c r="S23" s="53"/>
    </row>
    <row r="24" spans="1:20">
      <c r="A24" s="122" t="s">
        <v>17</v>
      </c>
      <c r="B24" s="1421" t="s">
        <v>328</v>
      </c>
      <c r="C24" s="315">
        <v>2576.2622097859999</v>
      </c>
      <c r="D24" s="315">
        <v>4366.832130797</v>
      </c>
      <c r="E24" s="315">
        <v>6788.7083888420002</v>
      </c>
      <c r="F24" s="315">
        <v>6953.0668280520003</v>
      </c>
      <c r="G24" s="315">
        <v>6960.4501544889999</v>
      </c>
      <c r="H24" s="315">
        <v>6762.0403229160002</v>
      </c>
      <c r="I24" s="315">
        <v>7022.4951532679997</v>
      </c>
      <c r="J24" s="315">
        <v>7203.4573742929997</v>
      </c>
      <c r="K24" s="315">
        <v>7244.2445360780002</v>
      </c>
      <c r="L24" s="315">
        <v>7517.6309194579999</v>
      </c>
      <c r="M24" s="315">
        <v>7809.3803397399997</v>
      </c>
      <c r="N24" s="315">
        <v>7965.41950602</v>
      </c>
      <c r="O24" s="924">
        <v>8052.7066017300003</v>
      </c>
      <c r="P24" s="924">
        <v>8391.1092498559992</v>
      </c>
      <c r="Q24" s="924">
        <v>8238.7473482459991</v>
      </c>
      <c r="R24" s="954">
        <v>8611.0326108860008</v>
      </c>
      <c r="S24" s="53"/>
    </row>
    <row r="25" spans="1:20">
      <c r="A25" s="1203" t="s">
        <v>377</v>
      </c>
      <c r="B25" s="1413"/>
      <c r="C25" s="233">
        <v>696230.34617330995</v>
      </c>
      <c r="D25" s="233">
        <v>578345.23011760297</v>
      </c>
      <c r="E25" s="233">
        <v>602307.94096920395</v>
      </c>
      <c r="F25" s="233">
        <v>585820.07395736303</v>
      </c>
      <c r="G25" s="233">
        <v>591613.01966938807</v>
      </c>
      <c r="H25" s="233">
        <v>599706.43951969407</v>
      </c>
      <c r="I25" s="233">
        <v>611790.96199062606</v>
      </c>
      <c r="J25" s="233">
        <v>619321.61170823907</v>
      </c>
      <c r="K25" s="233">
        <v>632673.49633089209</v>
      </c>
      <c r="L25" s="233">
        <v>637069.46732316306</v>
      </c>
      <c r="M25" s="233">
        <v>639237.56237267214</v>
      </c>
      <c r="N25" s="233">
        <v>644460.08641297405</v>
      </c>
      <c r="O25" s="922">
        <v>648985.49535913591</v>
      </c>
      <c r="P25" s="922">
        <v>650942.45633452502</v>
      </c>
      <c r="Q25" s="922">
        <v>664349.37399930099</v>
      </c>
      <c r="R25" s="953">
        <v>649457.37196894397</v>
      </c>
      <c r="S25" s="53"/>
    </row>
    <row r="26" spans="1:20">
      <c r="A26" s="122" t="s">
        <v>17</v>
      </c>
      <c r="B26" s="1453" t="s">
        <v>773</v>
      </c>
      <c r="C26" s="232">
        <v>11477.347096285999</v>
      </c>
      <c r="D26" s="232">
        <v>7342.0606351429997</v>
      </c>
      <c r="E26" s="232">
        <v>7709.3960855449996</v>
      </c>
      <c r="F26" s="232">
        <v>7664.8807934030001</v>
      </c>
      <c r="G26" s="232">
        <v>7628.949681651</v>
      </c>
      <c r="H26" s="232">
        <v>7620.0264076289996</v>
      </c>
      <c r="I26" s="232">
        <v>7605.0374557140003</v>
      </c>
      <c r="J26" s="232">
        <v>7576.1846078039998</v>
      </c>
      <c r="K26" s="232">
        <v>7599.3959389900001</v>
      </c>
      <c r="L26" s="232">
        <v>7590.7899584369998</v>
      </c>
      <c r="M26" s="232">
        <v>7575.8756190510003</v>
      </c>
      <c r="N26" s="232">
        <v>7643.0832290560002</v>
      </c>
      <c r="O26" s="924">
        <v>7720.2089596730002</v>
      </c>
      <c r="P26" s="924">
        <v>7722.0551096939998</v>
      </c>
      <c r="Q26" s="924">
        <v>8001.7097042329997</v>
      </c>
      <c r="R26" s="954">
        <v>7975.4540514990003</v>
      </c>
      <c r="S26" s="53"/>
    </row>
    <row r="27" spans="1:20">
      <c r="A27" s="122" t="s">
        <v>17</v>
      </c>
      <c r="B27" s="1453" t="s">
        <v>379</v>
      </c>
      <c r="C27" s="315">
        <v>627790.76342954498</v>
      </c>
      <c r="D27" s="315">
        <v>570264.59340263403</v>
      </c>
      <c r="E27" s="315">
        <v>593688.59969676705</v>
      </c>
      <c r="F27" s="315">
        <v>577228.68712631206</v>
      </c>
      <c r="G27" s="315">
        <v>583048.26564342505</v>
      </c>
      <c r="H27" s="315">
        <v>591119.27714482101</v>
      </c>
      <c r="I27" s="315">
        <v>603204.26807663206</v>
      </c>
      <c r="J27" s="315">
        <v>610749.91610379703</v>
      </c>
      <c r="K27" s="315">
        <v>624060.977299141</v>
      </c>
      <c r="L27" s="315">
        <v>628447.59700251103</v>
      </c>
      <c r="M27" s="315">
        <v>630622.48917612305</v>
      </c>
      <c r="N27" s="315">
        <v>635763.61265758204</v>
      </c>
      <c r="O27" s="924">
        <v>640182.34642263199</v>
      </c>
      <c r="P27" s="924">
        <v>642121.10976251401</v>
      </c>
      <c r="Q27" s="924">
        <v>655206.19139876298</v>
      </c>
      <c r="R27" s="954">
        <v>640318.37358239398</v>
      </c>
      <c r="S27" s="53"/>
    </row>
    <row r="28" spans="1:20">
      <c r="A28" s="122"/>
      <c r="B28" s="1455" t="s">
        <v>774</v>
      </c>
      <c r="C28" s="315">
        <v>548613.63283576397</v>
      </c>
      <c r="D28" s="315">
        <v>562648.51439200703</v>
      </c>
      <c r="E28" s="315">
        <v>587382.79755914002</v>
      </c>
      <c r="F28" s="315">
        <v>570915.55011762097</v>
      </c>
      <c r="G28" s="315">
        <v>576738.40416003496</v>
      </c>
      <c r="H28" s="315">
        <v>584801.35195735504</v>
      </c>
      <c r="I28" s="315">
        <v>596866.07198006997</v>
      </c>
      <c r="J28" s="315">
        <v>604411.61264356598</v>
      </c>
      <c r="K28" s="315">
        <v>617476.38401999197</v>
      </c>
      <c r="L28" s="315">
        <v>621868.14527855697</v>
      </c>
      <c r="M28" s="315">
        <v>624409.89196933305</v>
      </c>
      <c r="N28" s="315">
        <v>629563.51203884894</v>
      </c>
      <c r="O28" s="924">
        <v>633955.35325410101</v>
      </c>
      <c r="P28" s="924">
        <v>636676.102769327</v>
      </c>
      <c r="Q28" s="924">
        <v>649723.41708494001</v>
      </c>
      <c r="R28" s="954">
        <v>634833.81289896404</v>
      </c>
      <c r="S28" s="53"/>
    </row>
    <row r="29" spans="1:20">
      <c r="A29" s="122"/>
      <c r="B29" s="1456" t="s">
        <v>328</v>
      </c>
      <c r="C29" s="232">
        <v>79177.130593780996</v>
      </c>
      <c r="D29" s="232">
        <v>7616.0790106269997</v>
      </c>
      <c r="E29" s="232">
        <v>6305.8021376269999</v>
      </c>
      <c r="F29" s="232">
        <v>6313.1370086910001</v>
      </c>
      <c r="G29" s="232">
        <v>6309.8614833900001</v>
      </c>
      <c r="H29" s="232">
        <v>6317.9251874660004</v>
      </c>
      <c r="I29" s="232">
        <v>6338.1960965620001</v>
      </c>
      <c r="J29" s="232">
        <v>6338.3034602309999</v>
      </c>
      <c r="K29" s="232">
        <v>6584.5932791490004</v>
      </c>
      <c r="L29" s="232">
        <v>6579.451723954</v>
      </c>
      <c r="M29" s="232">
        <v>6212.5972067900002</v>
      </c>
      <c r="N29" s="232">
        <v>6200.1006187330004</v>
      </c>
      <c r="O29" s="924">
        <v>6226.9931685310003</v>
      </c>
      <c r="P29" s="924">
        <v>5445.0069931870003</v>
      </c>
      <c r="Q29" s="924">
        <v>5482.7743138229998</v>
      </c>
      <c r="R29" s="954">
        <v>5484.5606834299997</v>
      </c>
      <c r="S29" s="53"/>
    </row>
    <row r="30" spans="1:20">
      <c r="A30" s="122" t="s">
        <v>17</v>
      </c>
      <c r="B30" s="1453" t="s">
        <v>381</v>
      </c>
      <c r="C30" s="315">
        <v>56962.235647478999</v>
      </c>
      <c r="D30" s="315">
        <v>738.57607982599995</v>
      </c>
      <c r="E30" s="315">
        <v>909.94518689200004</v>
      </c>
      <c r="F30" s="315">
        <v>926.50603764799996</v>
      </c>
      <c r="G30" s="315">
        <v>935.80434431200001</v>
      </c>
      <c r="H30" s="315">
        <v>967.13596724399997</v>
      </c>
      <c r="I30" s="315">
        <v>981.65645828000004</v>
      </c>
      <c r="J30" s="315">
        <v>995.51099663800005</v>
      </c>
      <c r="K30" s="315">
        <v>1013.123092761</v>
      </c>
      <c r="L30" s="315">
        <v>1031.0803622149999</v>
      </c>
      <c r="M30" s="315">
        <v>1039.1975774980001</v>
      </c>
      <c r="N30" s="315">
        <v>1053.390526336</v>
      </c>
      <c r="O30" s="924">
        <v>1082.939976831</v>
      </c>
      <c r="P30" s="924">
        <v>1099.291462317</v>
      </c>
      <c r="Q30" s="924">
        <v>1141.4728963049999</v>
      </c>
      <c r="R30" s="954">
        <v>1163.544335051</v>
      </c>
      <c r="S30" s="53"/>
    </row>
    <row r="31" spans="1:20">
      <c r="A31" s="122"/>
      <c r="B31" s="1455" t="s">
        <v>791</v>
      </c>
      <c r="C31" s="315">
        <v>49557.856497408</v>
      </c>
      <c r="D31" s="315">
        <v>738.57607982599995</v>
      </c>
      <c r="E31" s="315">
        <v>909.94518689200004</v>
      </c>
      <c r="F31" s="315">
        <v>926.50603764799996</v>
      </c>
      <c r="G31" s="315">
        <v>935.80434431200001</v>
      </c>
      <c r="H31" s="315">
        <v>967.13596724399997</v>
      </c>
      <c r="I31" s="315">
        <v>981.65645828000004</v>
      </c>
      <c r="J31" s="315">
        <v>995.51099663800005</v>
      </c>
      <c r="K31" s="315">
        <v>1013.123092761</v>
      </c>
      <c r="L31" s="315">
        <v>1031.0803622149999</v>
      </c>
      <c r="M31" s="315">
        <v>1039.1975774980001</v>
      </c>
      <c r="N31" s="315">
        <v>1053.390526336</v>
      </c>
      <c r="O31" s="924">
        <v>1082.939976831</v>
      </c>
      <c r="P31" s="924">
        <v>1099.291462317</v>
      </c>
      <c r="Q31" s="924">
        <v>1141.4728963049999</v>
      </c>
      <c r="R31" s="954">
        <v>1163.544335051</v>
      </c>
      <c r="S31" s="53"/>
    </row>
    <row r="32" spans="1:20">
      <c r="A32" s="122"/>
      <c r="B32" s="1456" t="s">
        <v>328</v>
      </c>
      <c r="C32" s="315">
        <v>7404.3791500710004</v>
      </c>
      <c r="D32" s="315">
        <v>0</v>
      </c>
      <c r="E32" s="315">
        <v>0</v>
      </c>
      <c r="F32" s="315">
        <v>0</v>
      </c>
      <c r="G32" s="315">
        <v>0</v>
      </c>
      <c r="H32" s="315">
        <v>0</v>
      </c>
      <c r="I32" s="315">
        <v>0</v>
      </c>
      <c r="J32" s="315">
        <v>0</v>
      </c>
      <c r="K32" s="315">
        <v>0</v>
      </c>
      <c r="L32" s="315">
        <v>0</v>
      </c>
      <c r="M32" s="315">
        <v>0</v>
      </c>
      <c r="N32" s="315">
        <v>0</v>
      </c>
      <c r="O32" s="924">
        <v>0</v>
      </c>
      <c r="P32" s="924">
        <v>0</v>
      </c>
      <c r="Q32" s="924">
        <v>0</v>
      </c>
      <c r="R32" s="954">
        <v>0</v>
      </c>
      <c r="S32" s="53"/>
    </row>
    <row r="33" spans="1:19" ht="13.5" thickBot="1">
      <c r="A33" s="148"/>
      <c r="B33" s="290"/>
      <c r="C33" s="240"/>
      <c r="D33" s="240"/>
      <c r="E33" s="240"/>
      <c r="F33" s="240"/>
      <c r="G33" s="240"/>
      <c r="H33" s="240"/>
      <c r="I33" s="240"/>
      <c r="J33" s="240"/>
      <c r="K33" s="240"/>
      <c r="L33" s="240"/>
      <c r="M33" s="240"/>
      <c r="N33" s="240"/>
      <c r="O33" s="844"/>
      <c r="P33" s="844"/>
      <c r="Q33" s="844"/>
      <c r="R33" s="955"/>
      <c r="S33" s="53"/>
    </row>
    <row r="34" spans="1:19" ht="75" customHeight="1">
      <c r="A34" s="1200" t="s">
        <v>748</v>
      </c>
      <c r="B34" s="1201"/>
      <c r="C34" s="1201"/>
      <c r="D34" s="1201"/>
      <c r="E34" s="1201"/>
      <c r="F34" s="1201"/>
      <c r="G34" s="1201"/>
      <c r="H34" s="1201"/>
      <c r="I34" s="1201"/>
      <c r="J34" s="1201"/>
      <c r="K34" s="1201"/>
      <c r="L34" s="1201"/>
      <c r="M34" s="1201"/>
      <c r="N34" s="1201"/>
      <c r="O34" s="1201"/>
      <c r="P34" s="1201"/>
      <c r="Q34" s="1201"/>
      <c r="R34" s="1202"/>
    </row>
    <row r="35" spans="1:19" ht="22.35" customHeight="1">
      <c r="A35" s="1212" t="s">
        <v>382</v>
      </c>
      <c r="B35" s="1452"/>
      <c r="C35" s="1208">
        <v>2021</v>
      </c>
      <c r="D35" s="1208">
        <v>2022</v>
      </c>
      <c r="E35" s="1213">
        <v>2023</v>
      </c>
      <c r="F35" s="1213">
        <v>2024</v>
      </c>
      <c r="G35" s="1213"/>
      <c r="H35" s="1213"/>
      <c r="I35" s="1213"/>
      <c r="J35" s="1213"/>
      <c r="K35" s="1213"/>
      <c r="L35" s="1213"/>
      <c r="M35" s="1213"/>
      <c r="N35" s="1213"/>
      <c r="O35" s="1213"/>
      <c r="P35" s="1213"/>
      <c r="Q35" s="1213"/>
      <c r="R35" s="1131">
        <v>2025</v>
      </c>
    </row>
    <row r="36" spans="1:19" ht="22.35" customHeight="1">
      <c r="A36" s="1212"/>
      <c r="B36" s="1452"/>
      <c r="C36" s="1430"/>
      <c r="D36" s="1208"/>
      <c r="E36" s="1213"/>
      <c r="F36" s="796" t="s">
        <v>0</v>
      </c>
      <c r="G36" s="796" t="s">
        <v>1</v>
      </c>
      <c r="H36" s="796" t="s">
        <v>2</v>
      </c>
      <c r="I36" s="796" t="s">
        <v>3</v>
      </c>
      <c r="J36" s="796" t="s">
        <v>4</v>
      </c>
      <c r="K36" s="796" t="s">
        <v>5</v>
      </c>
      <c r="L36" s="796" t="s">
        <v>6</v>
      </c>
      <c r="M36" s="796" t="s">
        <v>267</v>
      </c>
      <c r="N36" s="796" t="s">
        <v>7</v>
      </c>
      <c r="O36" s="796" t="s">
        <v>13</v>
      </c>
      <c r="P36" s="796" t="s">
        <v>14</v>
      </c>
      <c r="Q36" s="796" t="s">
        <v>15</v>
      </c>
      <c r="R36" s="799" t="s">
        <v>0</v>
      </c>
    </row>
    <row r="37" spans="1:19" ht="12" customHeight="1">
      <c r="A37" s="1203" t="s">
        <v>364</v>
      </c>
      <c r="B37" s="1413"/>
      <c r="C37" s="233">
        <v>418224.02024514705</v>
      </c>
      <c r="D37" s="233">
        <v>228623.60933323597</v>
      </c>
      <c r="E37" s="233">
        <v>210366.613301042</v>
      </c>
      <c r="F37" s="233">
        <v>69147.144608871997</v>
      </c>
      <c r="G37" s="233">
        <v>66544.116333939994</v>
      </c>
      <c r="H37" s="233">
        <v>75203.26999239999</v>
      </c>
      <c r="I37" s="233">
        <v>78760.615784017005</v>
      </c>
      <c r="J37" s="233">
        <v>107772.99505602599</v>
      </c>
      <c r="K37" s="233">
        <v>104492.080720885</v>
      </c>
      <c r="L37" s="233">
        <v>109043.31138577699</v>
      </c>
      <c r="M37" s="233">
        <v>110396.85480604001</v>
      </c>
      <c r="N37" s="233">
        <v>110208.72934410902</v>
      </c>
      <c r="O37" s="922">
        <v>133697.17904533999</v>
      </c>
      <c r="P37" s="922">
        <v>134543.321925016</v>
      </c>
      <c r="Q37" s="922">
        <v>149619.79842754101</v>
      </c>
      <c r="R37" s="953">
        <v>135564.51001117998</v>
      </c>
    </row>
    <row r="38" spans="1:19">
      <c r="A38" s="122" t="s">
        <v>17</v>
      </c>
      <c r="B38" s="1453" t="s">
        <v>365</v>
      </c>
      <c r="C38" s="315">
        <v>4866.2113991309998</v>
      </c>
      <c r="D38" s="315">
        <v>1543.0378881219999</v>
      </c>
      <c r="E38" s="315">
        <v>8352.7567591810002</v>
      </c>
      <c r="F38" s="315">
        <v>7958.2141064919997</v>
      </c>
      <c r="G38" s="315">
        <v>8398.9482005219998</v>
      </c>
      <c r="H38" s="315">
        <v>8016.1735081220004</v>
      </c>
      <c r="I38" s="315">
        <v>7885.8083251449998</v>
      </c>
      <c r="J38" s="315">
        <v>7964.9004983149998</v>
      </c>
      <c r="K38" s="315">
        <v>8008.3037961580003</v>
      </c>
      <c r="L38" s="315">
        <v>7873.1869883199997</v>
      </c>
      <c r="M38" s="315">
        <v>7554.8704183199998</v>
      </c>
      <c r="N38" s="315">
        <v>6875.0673363200003</v>
      </c>
      <c r="O38" s="924">
        <v>6649.1611574799999</v>
      </c>
      <c r="P38" s="924">
        <v>7267.5057208199996</v>
      </c>
      <c r="Q38" s="924">
        <v>6979.9386208200003</v>
      </c>
      <c r="R38" s="954">
        <v>7148.0744202369997</v>
      </c>
    </row>
    <row r="39" spans="1:19" ht="24">
      <c r="A39" s="122" t="s">
        <v>17</v>
      </c>
      <c r="B39" s="1453" t="s">
        <v>366</v>
      </c>
      <c r="C39" s="315">
        <v>412538.80870312406</v>
      </c>
      <c r="D39" s="315">
        <v>226286.08060599898</v>
      </c>
      <c r="E39" s="315">
        <v>197482.15771618098</v>
      </c>
      <c r="F39" s="315">
        <v>54705.204491140998</v>
      </c>
      <c r="G39" s="315">
        <v>51934.621619650999</v>
      </c>
      <c r="H39" s="315">
        <v>61105.117919830998</v>
      </c>
      <c r="I39" s="315">
        <v>65969.250811204998</v>
      </c>
      <c r="J39" s="315">
        <v>93709.755975448992</v>
      </c>
      <c r="K39" s="315">
        <v>90102.568780250003</v>
      </c>
      <c r="L39" s="315">
        <v>93996.915979491998</v>
      </c>
      <c r="M39" s="315">
        <v>94454.781634972998</v>
      </c>
      <c r="N39" s="315">
        <v>97275.74663549001</v>
      </c>
      <c r="O39" s="924">
        <v>119738.55162627199</v>
      </c>
      <c r="P39" s="924">
        <v>120656.74554574701</v>
      </c>
      <c r="Q39" s="924">
        <v>138219.23018133</v>
      </c>
      <c r="R39" s="954">
        <v>122950.561513276</v>
      </c>
    </row>
    <row r="40" spans="1:19" s="65" customFormat="1" ht="12" customHeight="1">
      <c r="A40" s="122" t="s">
        <v>17</v>
      </c>
      <c r="B40" s="1453" t="s">
        <v>328</v>
      </c>
      <c r="C40" s="232">
        <v>819.00014289199999</v>
      </c>
      <c r="D40" s="232">
        <v>794.49083911499997</v>
      </c>
      <c r="E40" s="232">
        <v>4531.6988256799996</v>
      </c>
      <c r="F40" s="232">
        <v>6483.7260112390004</v>
      </c>
      <c r="G40" s="232">
        <v>6210.5465137669999</v>
      </c>
      <c r="H40" s="232">
        <v>6081.9785644470003</v>
      </c>
      <c r="I40" s="232">
        <v>4905.5566476670001</v>
      </c>
      <c r="J40" s="232">
        <v>6098.3385822620003</v>
      </c>
      <c r="K40" s="232">
        <v>6381.2081444770001</v>
      </c>
      <c r="L40" s="838">
        <v>7173.2084179650001</v>
      </c>
      <c r="M40" s="838">
        <v>8387.202752747</v>
      </c>
      <c r="N40" s="838">
        <v>6057.9153722990004</v>
      </c>
      <c r="O40" s="925">
        <v>7309.4662615879997</v>
      </c>
      <c r="P40" s="925">
        <v>6619.0706584489999</v>
      </c>
      <c r="Q40" s="925">
        <v>4420.6296253910004</v>
      </c>
      <c r="R40" s="956">
        <v>5465.8740776670002</v>
      </c>
    </row>
    <row r="41" spans="1:19" s="65" customFormat="1" ht="12" customHeight="1">
      <c r="A41" s="1203" t="s">
        <v>367</v>
      </c>
      <c r="B41" s="1413"/>
      <c r="C41" s="233">
        <v>538928.99585332396</v>
      </c>
      <c r="D41" s="233">
        <v>375653.92382571398</v>
      </c>
      <c r="E41" s="233">
        <v>349865.26196155802</v>
      </c>
      <c r="F41" s="233">
        <v>171556.22092959899</v>
      </c>
      <c r="G41" s="233">
        <v>167182.09126029498</v>
      </c>
      <c r="H41" s="233">
        <v>176272.55715202299</v>
      </c>
      <c r="I41" s="233">
        <v>193367.17695020899</v>
      </c>
      <c r="J41" s="233">
        <v>225364.45465952298</v>
      </c>
      <c r="K41" s="233">
        <v>223781.51014252502</v>
      </c>
      <c r="L41" s="840">
        <v>224705.827636467</v>
      </c>
      <c r="M41" s="840">
        <v>227384.25543154398</v>
      </c>
      <c r="N41" s="840">
        <v>218898.79590097</v>
      </c>
      <c r="O41" s="926">
        <v>245060.38969332</v>
      </c>
      <c r="P41" s="926">
        <v>259068.73690540399</v>
      </c>
      <c r="Q41" s="926">
        <v>282153.20294947404</v>
      </c>
      <c r="R41" s="957">
        <v>253778.91380294799</v>
      </c>
    </row>
    <row r="42" spans="1:19" s="65" customFormat="1" ht="24">
      <c r="A42" s="122" t="s">
        <v>17</v>
      </c>
      <c r="B42" s="1453" t="s">
        <v>775</v>
      </c>
      <c r="C42" s="232">
        <v>145539.224689803</v>
      </c>
      <c r="D42" s="232">
        <v>115563.184112723</v>
      </c>
      <c r="E42" s="315">
        <v>125340.550890873</v>
      </c>
      <c r="F42" s="315">
        <v>113579.268665886</v>
      </c>
      <c r="G42" s="315">
        <v>110646.249369614</v>
      </c>
      <c r="H42" s="315">
        <v>112600.277733385</v>
      </c>
      <c r="I42" s="315">
        <v>122065.365938929</v>
      </c>
      <c r="J42" s="315">
        <v>122630.24315364199</v>
      </c>
      <c r="K42" s="315">
        <v>119284.58471326501</v>
      </c>
      <c r="L42" s="315">
        <v>120196.528614747</v>
      </c>
      <c r="M42" s="315">
        <v>119466.086138525</v>
      </c>
      <c r="N42" s="315">
        <v>118031.353110057</v>
      </c>
      <c r="O42" s="925">
        <v>124582.66065360501</v>
      </c>
      <c r="P42" s="925">
        <v>124853.043410201</v>
      </c>
      <c r="Q42" s="925">
        <v>118419.60435973501</v>
      </c>
      <c r="R42" s="956">
        <v>125784.285955635</v>
      </c>
    </row>
    <row r="43" spans="1:19" s="65" customFormat="1" ht="12" customHeight="1">
      <c r="A43" s="122"/>
      <c r="B43" s="1454" t="s">
        <v>705</v>
      </c>
      <c r="C43" s="315">
        <v>35455.660604142002</v>
      </c>
      <c r="D43" s="315">
        <v>37410.198605607002</v>
      </c>
      <c r="E43" s="315">
        <v>37675.381505676996</v>
      </c>
      <c r="F43" s="315">
        <v>39361.794891869002</v>
      </c>
      <c r="G43" s="315">
        <v>39401.734586183004</v>
      </c>
      <c r="H43" s="315">
        <v>39260.46411203</v>
      </c>
      <c r="I43" s="315">
        <v>41633.767172524</v>
      </c>
      <c r="J43" s="315">
        <v>39969.672876101002</v>
      </c>
      <c r="K43" s="315">
        <v>37542.065495756004</v>
      </c>
      <c r="L43" s="315">
        <v>38573.273048906995</v>
      </c>
      <c r="M43" s="315">
        <v>38478.850061156998</v>
      </c>
      <c r="N43" s="315">
        <v>38610.063157097</v>
      </c>
      <c r="O43" s="925">
        <v>38794.197030622003</v>
      </c>
      <c r="P43" s="925">
        <v>39951.437208280004</v>
      </c>
      <c r="Q43" s="925">
        <v>37838.310002896003</v>
      </c>
      <c r="R43" s="956">
        <v>38905.202252492003</v>
      </c>
    </row>
    <row r="44" spans="1:19" s="65" customFormat="1" ht="12" customHeight="1">
      <c r="A44" s="122"/>
      <c r="B44" s="1454" t="s">
        <v>706</v>
      </c>
      <c r="C44" s="232">
        <v>110083.564085661</v>
      </c>
      <c r="D44" s="232">
        <v>78152.985507115998</v>
      </c>
      <c r="E44" s="315">
        <v>87665.169385196001</v>
      </c>
      <c r="F44" s="315">
        <v>74217.473774016995</v>
      </c>
      <c r="G44" s="315">
        <v>71244.514783431005</v>
      </c>
      <c r="H44" s="315">
        <v>73339.813621355002</v>
      </c>
      <c r="I44" s="315">
        <v>80431.598766405004</v>
      </c>
      <c r="J44" s="315">
        <v>82660.570277541003</v>
      </c>
      <c r="K44" s="315">
        <v>81742.519217509005</v>
      </c>
      <c r="L44" s="315">
        <v>81623.255565840009</v>
      </c>
      <c r="M44" s="315">
        <v>80987.236077367997</v>
      </c>
      <c r="N44" s="315">
        <v>79421.289952959996</v>
      </c>
      <c r="O44" s="925">
        <v>85788.463622983007</v>
      </c>
      <c r="P44" s="925">
        <v>84901.606201920993</v>
      </c>
      <c r="Q44" s="925">
        <v>80581.294356839004</v>
      </c>
      <c r="R44" s="956">
        <v>86879.083703142998</v>
      </c>
    </row>
    <row r="45" spans="1:19" s="65" customFormat="1" ht="24">
      <c r="A45" s="122" t="s">
        <v>17</v>
      </c>
      <c r="B45" s="1453" t="s">
        <v>771</v>
      </c>
      <c r="C45" s="315">
        <v>157.21356464199999</v>
      </c>
      <c r="D45" s="315">
        <v>155.29630589800001</v>
      </c>
      <c r="E45" s="315">
        <v>409.01919153200004</v>
      </c>
      <c r="F45" s="315">
        <v>496.763857562</v>
      </c>
      <c r="G45" s="315">
        <v>532.70870786199998</v>
      </c>
      <c r="H45" s="315">
        <v>428.79972522000003</v>
      </c>
      <c r="I45" s="315">
        <v>455.02237187399999</v>
      </c>
      <c r="J45" s="315">
        <v>477.62941647800005</v>
      </c>
      <c r="K45" s="315">
        <v>380.24552344699998</v>
      </c>
      <c r="L45" s="315">
        <v>472.71057418100003</v>
      </c>
      <c r="M45" s="315">
        <v>519.09515966599997</v>
      </c>
      <c r="N45" s="315">
        <v>508.14564453999998</v>
      </c>
      <c r="O45" s="925">
        <v>559.61128299899997</v>
      </c>
      <c r="P45" s="925">
        <v>1169.4988319459999</v>
      </c>
      <c r="Q45" s="925">
        <v>298.690867981</v>
      </c>
      <c r="R45" s="956">
        <v>453.352219397</v>
      </c>
    </row>
    <row r="46" spans="1:19" s="65" customFormat="1" ht="12" customHeight="1">
      <c r="A46" s="122"/>
      <c r="B46" s="1454" t="s">
        <v>705</v>
      </c>
      <c r="C46" s="315">
        <v>29.884424408000001</v>
      </c>
      <c r="D46" s="315">
        <v>63.825109804</v>
      </c>
      <c r="E46" s="315">
        <v>103.744065861</v>
      </c>
      <c r="F46" s="315">
        <v>116.830416417</v>
      </c>
      <c r="G46" s="315">
        <v>112.066498909</v>
      </c>
      <c r="H46" s="315">
        <v>87.608060902000005</v>
      </c>
      <c r="I46" s="315">
        <v>148.800913571</v>
      </c>
      <c r="J46" s="315">
        <v>127.301120498</v>
      </c>
      <c r="K46" s="315">
        <v>115.321877973</v>
      </c>
      <c r="L46" s="315">
        <v>211.61586505099999</v>
      </c>
      <c r="M46" s="315">
        <v>222.63364024500001</v>
      </c>
      <c r="N46" s="315">
        <v>204.20351170000001</v>
      </c>
      <c r="O46" s="925">
        <v>215.89225071000001</v>
      </c>
      <c r="P46" s="925">
        <v>862.27960886300002</v>
      </c>
      <c r="Q46" s="925">
        <v>118.53899017800001</v>
      </c>
      <c r="R46" s="956">
        <v>139.610130854</v>
      </c>
    </row>
    <row r="47" spans="1:19" s="65" customFormat="1" ht="12" customHeight="1">
      <c r="A47" s="122"/>
      <c r="B47" s="1454" t="s">
        <v>706</v>
      </c>
      <c r="C47" s="315">
        <v>127.32914023399999</v>
      </c>
      <c r="D47" s="315">
        <v>91.471196094000007</v>
      </c>
      <c r="E47" s="315">
        <v>305.27512567100001</v>
      </c>
      <c r="F47" s="315">
        <v>379.93344114499996</v>
      </c>
      <c r="G47" s="315">
        <v>420.64220895300002</v>
      </c>
      <c r="H47" s="315">
        <v>341.19166431799999</v>
      </c>
      <c r="I47" s="315">
        <v>306.22145830299996</v>
      </c>
      <c r="J47" s="315">
        <v>350.32829597999995</v>
      </c>
      <c r="K47" s="315">
        <v>264.92364547400001</v>
      </c>
      <c r="L47" s="232">
        <v>261.09470913000001</v>
      </c>
      <c r="M47" s="232">
        <v>296.46151942099999</v>
      </c>
      <c r="N47" s="232">
        <v>303.94213284</v>
      </c>
      <c r="O47" s="925">
        <v>343.71903228899998</v>
      </c>
      <c r="P47" s="925">
        <v>307.21922308299997</v>
      </c>
      <c r="Q47" s="925">
        <v>180.15187780299999</v>
      </c>
      <c r="R47" s="956">
        <v>313.74208854300002</v>
      </c>
    </row>
    <row r="48" spans="1:19" s="65" customFormat="1" ht="12">
      <c r="A48" s="122" t="s">
        <v>17</v>
      </c>
      <c r="B48" s="1453" t="s">
        <v>370</v>
      </c>
      <c r="C48" s="232">
        <v>5632.856781124</v>
      </c>
      <c r="D48" s="232">
        <v>2211.6752238220001</v>
      </c>
      <c r="E48" s="232">
        <v>2237.8490463620001</v>
      </c>
      <c r="F48" s="232">
        <v>1961.7863799249999</v>
      </c>
      <c r="G48" s="232">
        <v>2165.8607764980002</v>
      </c>
      <c r="H48" s="232">
        <v>1590.2103100089998</v>
      </c>
      <c r="I48" s="232">
        <v>1773.6114715650001</v>
      </c>
      <c r="J48" s="232">
        <v>2180.9652657349998</v>
      </c>
      <c r="K48" s="232">
        <v>1942.671058334</v>
      </c>
      <c r="L48" s="315">
        <v>1555.3703874160001</v>
      </c>
      <c r="M48" s="315">
        <v>1877.6296226890001</v>
      </c>
      <c r="N48" s="315">
        <v>1731.0394872449999</v>
      </c>
      <c r="O48" s="925">
        <v>1703.522248648</v>
      </c>
      <c r="P48" s="925">
        <v>2469.2298668429999</v>
      </c>
      <c r="Q48" s="925">
        <v>3034.8178194279999</v>
      </c>
      <c r="R48" s="956">
        <v>2471.2878191740001</v>
      </c>
    </row>
    <row r="49" spans="1:18" s="65" customFormat="1" ht="24">
      <c r="A49" s="122" t="s">
        <v>17</v>
      </c>
      <c r="B49" s="1453" t="s">
        <v>371</v>
      </c>
      <c r="C49" s="315">
        <v>384112.26083194499</v>
      </c>
      <c r="D49" s="315">
        <v>254417.92811770301</v>
      </c>
      <c r="E49" s="315">
        <v>220379.760857154</v>
      </c>
      <c r="F49" s="315">
        <v>52240.498709049003</v>
      </c>
      <c r="G49" s="315">
        <v>50583.024146485994</v>
      </c>
      <c r="H49" s="315">
        <v>57589.510325364005</v>
      </c>
      <c r="I49" s="315">
        <v>64352.591925470995</v>
      </c>
      <c r="J49" s="315">
        <v>96553.790031592012</v>
      </c>
      <c r="K49" s="315">
        <v>98769.591984769999</v>
      </c>
      <c r="L49" s="315">
        <v>98882.29541702701</v>
      </c>
      <c r="M49" s="315">
        <v>102170.89929841099</v>
      </c>
      <c r="N49" s="315">
        <v>94920.273892825993</v>
      </c>
      <c r="O49" s="925">
        <v>114591.976795412</v>
      </c>
      <c r="P49" s="925">
        <v>126944.23366869801</v>
      </c>
      <c r="Q49" s="925">
        <v>156434.32627526799</v>
      </c>
      <c r="R49" s="956">
        <v>121617.24903300201</v>
      </c>
    </row>
    <row r="50" spans="1:18" s="65" customFormat="1" ht="12.95" customHeight="1">
      <c r="A50" s="122" t="s">
        <v>17</v>
      </c>
      <c r="B50" s="1453" t="s">
        <v>347</v>
      </c>
      <c r="C50" s="315">
        <v>3487.4399858100001</v>
      </c>
      <c r="D50" s="315">
        <v>3305.8400655679998</v>
      </c>
      <c r="E50" s="315">
        <v>1498.0819756369999</v>
      </c>
      <c r="F50" s="315">
        <v>3277.9033171770002</v>
      </c>
      <c r="G50" s="315">
        <v>3254.2482598350002</v>
      </c>
      <c r="H50" s="315">
        <v>4063.7590580450001</v>
      </c>
      <c r="I50" s="315">
        <v>4720.5852423699998</v>
      </c>
      <c r="J50" s="315">
        <v>3521.8267920759999</v>
      </c>
      <c r="K50" s="315">
        <v>3404.4168627089998</v>
      </c>
      <c r="L50" s="315">
        <v>3598.9226430959998</v>
      </c>
      <c r="M50" s="315">
        <v>3350.545212253</v>
      </c>
      <c r="N50" s="315">
        <v>3707.9837663019998</v>
      </c>
      <c r="O50" s="925">
        <v>3622.6187126559998</v>
      </c>
      <c r="P50" s="925">
        <v>3632.7311277160002</v>
      </c>
      <c r="Q50" s="925">
        <v>3965.7636270619996</v>
      </c>
      <c r="R50" s="956">
        <v>3452.7387757400002</v>
      </c>
    </row>
    <row r="51" spans="1:18" s="65" customFormat="1" ht="12.95" customHeight="1">
      <c r="A51" s="1203" t="s">
        <v>372</v>
      </c>
      <c r="B51" s="1413"/>
      <c r="C51" s="233">
        <v>36833.906097612999</v>
      </c>
      <c r="D51" s="233">
        <v>29605.098161431</v>
      </c>
      <c r="E51" s="233">
        <v>39271.94085849401</v>
      </c>
      <c r="F51" s="233">
        <v>27562.888666314997</v>
      </c>
      <c r="G51" s="233">
        <v>26839.981510183003</v>
      </c>
      <c r="H51" s="233">
        <v>27168.222433528001</v>
      </c>
      <c r="I51" s="233">
        <v>29655.265875600002</v>
      </c>
      <c r="J51" s="233">
        <v>30836.322074674001</v>
      </c>
      <c r="K51" s="233">
        <v>31580.592750246004</v>
      </c>
      <c r="L51" s="233">
        <v>33512.144016024002</v>
      </c>
      <c r="M51" s="233">
        <v>29816.863449245</v>
      </c>
      <c r="N51" s="233">
        <v>30520.898230892999</v>
      </c>
      <c r="O51" s="926">
        <v>31352.966485151999</v>
      </c>
      <c r="P51" s="926">
        <v>31490.864488635001</v>
      </c>
      <c r="Q51" s="926">
        <v>30699.865579541001</v>
      </c>
      <c r="R51" s="957">
        <v>30991.929126273</v>
      </c>
    </row>
    <row r="52" spans="1:18" s="65" customFormat="1" ht="12.95" customHeight="1">
      <c r="A52" s="122" t="s">
        <v>17</v>
      </c>
      <c r="B52" s="1453" t="s">
        <v>373</v>
      </c>
      <c r="C52" s="315">
        <v>28406.647336193</v>
      </c>
      <c r="D52" s="315">
        <v>18929.758160515998</v>
      </c>
      <c r="E52" s="315">
        <v>33337.460700086005</v>
      </c>
      <c r="F52" s="315">
        <v>21644.096866627999</v>
      </c>
      <c r="G52" s="315">
        <v>20865.504695365002</v>
      </c>
      <c r="H52" s="315">
        <v>21194.754086668003</v>
      </c>
      <c r="I52" s="315">
        <v>20860.171481678</v>
      </c>
      <c r="J52" s="315">
        <v>22165.074175156999</v>
      </c>
      <c r="K52" s="315">
        <v>22395.168882138001</v>
      </c>
      <c r="L52" s="232">
        <v>23041.027200136999</v>
      </c>
      <c r="M52" s="232">
        <v>20678.073169533</v>
      </c>
      <c r="N52" s="232">
        <v>19599.794823020999</v>
      </c>
      <c r="O52" s="925">
        <v>19991.489551005998</v>
      </c>
      <c r="P52" s="925">
        <v>20452.846394640001</v>
      </c>
      <c r="Q52" s="925">
        <v>19301.261856384001</v>
      </c>
      <c r="R52" s="956">
        <v>19781.285975371</v>
      </c>
    </row>
    <row r="53" spans="1:18" s="65" customFormat="1" ht="12.95" customHeight="1">
      <c r="A53" s="122" t="s">
        <v>17</v>
      </c>
      <c r="B53" s="1453" t="s">
        <v>772</v>
      </c>
      <c r="C53" s="232">
        <v>7088.0546190160003</v>
      </c>
      <c r="D53" s="232">
        <v>1057.707130299</v>
      </c>
      <c r="E53" s="232">
        <v>791.16783356200006</v>
      </c>
      <c r="F53" s="232">
        <v>794.18065241199997</v>
      </c>
      <c r="G53" s="232">
        <v>625.54752262900001</v>
      </c>
      <c r="H53" s="232">
        <v>640.66341103500008</v>
      </c>
      <c r="I53" s="232">
        <v>647.30206395800008</v>
      </c>
      <c r="J53" s="232">
        <v>663.02844762400002</v>
      </c>
      <c r="K53" s="232">
        <v>673.54945312399991</v>
      </c>
      <c r="L53" s="315">
        <v>628.55306584799996</v>
      </c>
      <c r="M53" s="315">
        <v>633.19181630699995</v>
      </c>
      <c r="N53" s="315">
        <v>648.07240071399997</v>
      </c>
      <c r="O53" s="925">
        <v>651.390358902</v>
      </c>
      <c r="P53" s="925">
        <v>651.12639323200005</v>
      </c>
      <c r="Q53" s="925">
        <v>650.42541771100002</v>
      </c>
      <c r="R53" s="956">
        <v>663.63775238800008</v>
      </c>
    </row>
    <row r="54" spans="1:18" s="65" customFormat="1" ht="12.95" customHeight="1">
      <c r="A54" s="122" t="s">
        <v>17</v>
      </c>
      <c r="B54" s="1453" t="s">
        <v>347</v>
      </c>
      <c r="C54" s="315">
        <v>1339.2041424040001</v>
      </c>
      <c r="D54" s="315">
        <v>9617.6328706160002</v>
      </c>
      <c r="E54" s="315">
        <v>5143.3123248460006</v>
      </c>
      <c r="F54" s="315">
        <v>5124.6111472749999</v>
      </c>
      <c r="G54" s="315">
        <v>5348.9292921890001</v>
      </c>
      <c r="H54" s="315">
        <v>5332.804935825</v>
      </c>
      <c r="I54" s="315">
        <v>8147.7923299640006</v>
      </c>
      <c r="J54" s="315">
        <v>8008.219451893</v>
      </c>
      <c r="K54" s="315">
        <v>8511.8744149840004</v>
      </c>
      <c r="L54" s="315">
        <v>9842.5637500390003</v>
      </c>
      <c r="M54" s="315">
        <v>8505.5984634050001</v>
      </c>
      <c r="N54" s="315">
        <v>10273.031007157999</v>
      </c>
      <c r="O54" s="925">
        <v>10710.086575244</v>
      </c>
      <c r="P54" s="925">
        <v>10386.891700763001</v>
      </c>
      <c r="Q54" s="925">
        <v>10748.178305445999</v>
      </c>
      <c r="R54" s="956">
        <v>10547.005398514</v>
      </c>
    </row>
    <row r="55" spans="1:18" s="65" customFormat="1" ht="12.95" customHeight="1">
      <c r="A55" s="1203" t="s">
        <v>375</v>
      </c>
      <c r="B55" s="1413"/>
      <c r="C55" s="233">
        <v>28149.712436231999</v>
      </c>
      <c r="D55" s="233">
        <v>17738.011159833</v>
      </c>
      <c r="E55" s="233">
        <v>16619.663033023</v>
      </c>
      <c r="F55" s="233">
        <v>13165.744992304</v>
      </c>
      <c r="G55" s="233">
        <v>12506.482894100001</v>
      </c>
      <c r="H55" s="233">
        <v>12548.012835647</v>
      </c>
      <c r="I55" s="233">
        <v>13041.540785593001</v>
      </c>
      <c r="J55" s="233">
        <v>12904.566774014998</v>
      </c>
      <c r="K55" s="233">
        <v>12662.507799981</v>
      </c>
      <c r="L55" s="233">
        <v>12809.905372298001</v>
      </c>
      <c r="M55" s="233">
        <v>13082.184478391999</v>
      </c>
      <c r="N55" s="233">
        <v>13885.098860748001</v>
      </c>
      <c r="O55" s="926">
        <v>13370.788890592999</v>
      </c>
      <c r="P55" s="926">
        <v>13059.119061533002</v>
      </c>
      <c r="Q55" s="926">
        <v>12198.890339043</v>
      </c>
      <c r="R55" s="957">
        <v>11861.902475097</v>
      </c>
    </row>
    <row r="56" spans="1:18" s="65" customFormat="1" ht="12.95" customHeight="1">
      <c r="A56" s="122" t="s">
        <v>17</v>
      </c>
      <c r="B56" s="1453" t="s">
        <v>376</v>
      </c>
      <c r="C56" s="315">
        <v>27908.550326665998</v>
      </c>
      <c r="D56" s="315">
        <v>17000.333314836</v>
      </c>
      <c r="E56" s="315">
        <v>15712.178573114001</v>
      </c>
      <c r="F56" s="315">
        <v>12182.825123956001</v>
      </c>
      <c r="G56" s="315">
        <v>11536.705503671001</v>
      </c>
      <c r="H56" s="315">
        <v>11938.747956421999</v>
      </c>
      <c r="I56" s="315">
        <v>12217.17888709</v>
      </c>
      <c r="J56" s="315">
        <v>11991.256582627999</v>
      </c>
      <c r="K56" s="315">
        <v>11827.744691614</v>
      </c>
      <c r="L56" s="315">
        <v>11891.802008003</v>
      </c>
      <c r="M56" s="315">
        <v>12160.62474702</v>
      </c>
      <c r="N56" s="315">
        <v>12889.118363465001</v>
      </c>
      <c r="O56" s="925">
        <v>12473.951472437</v>
      </c>
      <c r="P56" s="925">
        <v>12106.821598890001</v>
      </c>
      <c r="Q56" s="925">
        <v>11370.879742401001</v>
      </c>
      <c r="R56" s="956">
        <v>10972.030698404</v>
      </c>
    </row>
    <row r="57" spans="1:18" s="65" customFormat="1" ht="12.95" customHeight="1">
      <c r="A57" s="122" t="s">
        <v>17</v>
      </c>
      <c r="B57" s="1421" t="s">
        <v>328</v>
      </c>
      <c r="C57" s="315">
        <v>241.162109566</v>
      </c>
      <c r="D57" s="315">
        <v>737.67784499699997</v>
      </c>
      <c r="E57" s="315">
        <v>907.48445990899995</v>
      </c>
      <c r="F57" s="315">
        <v>982.91986834799991</v>
      </c>
      <c r="G57" s="315">
        <v>969.77739042899998</v>
      </c>
      <c r="H57" s="315">
        <v>609.26487922499996</v>
      </c>
      <c r="I57" s="315">
        <v>824.36189850300002</v>
      </c>
      <c r="J57" s="315">
        <v>913.31019138700003</v>
      </c>
      <c r="K57" s="315">
        <v>834.76310836700009</v>
      </c>
      <c r="L57" s="315">
        <v>918.10336429500001</v>
      </c>
      <c r="M57" s="315">
        <v>921.55973137199999</v>
      </c>
      <c r="N57" s="315">
        <v>995.98049728299998</v>
      </c>
      <c r="O57" s="925">
        <v>896.83741815600001</v>
      </c>
      <c r="P57" s="925">
        <v>952.29746264300002</v>
      </c>
      <c r="Q57" s="925">
        <v>828.010596642</v>
      </c>
      <c r="R57" s="956">
        <v>889.8717766929999</v>
      </c>
    </row>
    <row r="58" spans="1:18" s="65" customFormat="1" ht="12.95" customHeight="1">
      <c r="A58" s="1203" t="s">
        <v>377</v>
      </c>
      <c r="B58" s="1413"/>
      <c r="C58" s="233">
        <v>62084.419675131001</v>
      </c>
      <c r="D58" s="233">
        <v>61978.389411532997</v>
      </c>
      <c r="E58" s="233">
        <v>53912.583475423999</v>
      </c>
      <c r="F58" s="233">
        <v>53410.788060927007</v>
      </c>
      <c r="G58" s="233">
        <v>53939.635102233995</v>
      </c>
      <c r="H58" s="233">
        <v>54152.880359848998</v>
      </c>
      <c r="I58" s="233">
        <v>70255.388606370994</v>
      </c>
      <c r="J58" s="233">
        <v>71184.030652065005</v>
      </c>
      <c r="K58" s="233">
        <v>72358.985232738007</v>
      </c>
      <c r="L58" s="233">
        <v>72678.759140421011</v>
      </c>
      <c r="M58" s="233">
        <v>73135.002610195996</v>
      </c>
      <c r="N58" s="233">
        <v>72763.865973719992</v>
      </c>
      <c r="O58" s="926">
        <v>73618.472476428011</v>
      </c>
      <c r="P58" s="926">
        <v>74429.293879053002</v>
      </c>
      <c r="Q58" s="926">
        <v>75330.839624578992</v>
      </c>
      <c r="R58" s="957">
        <v>73720.497898586007</v>
      </c>
    </row>
    <row r="59" spans="1:18" s="65" customFormat="1" ht="12">
      <c r="A59" s="122" t="s">
        <v>17</v>
      </c>
      <c r="B59" s="1453" t="s">
        <v>773</v>
      </c>
      <c r="C59" s="232">
        <v>531.95174961700002</v>
      </c>
      <c r="D59" s="232">
        <v>256.564768238</v>
      </c>
      <c r="E59" s="232">
        <v>146.56813736399999</v>
      </c>
      <c r="F59" s="232">
        <v>619.34659579599997</v>
      </c>
      <c r="G59" s="232">
        <v>619.15111748699996</v>
      </c>
      <c r="H59" s="232">
        <v>617.33309474800001</v>
      </c>
      <c r="I59" s="232">
        <v>625.59952780100002</v>
      </c>
      <c r="J59" s="232">
        <v>625.22747854099998</v>
      </c>
      <c r="K59" s="232">
        <v>625.05690551199996</v>
      </c>
      <c r="L59" s="315">
        <v>624.63572287</v>
      </c>
      <c r="M59" s="315">
        <v>620.47439246799991</v>
      </c>
      <c r="N59" s="315">
        <v>620.21616292500005</v>
      </c>
      <c r="O59" s="925">
        <v>619.37325035699996</v>
      </c>
      <c r="P59" s="925">
        <v>619.13596154700008</v>
      </c>
      <c r="Q59" s="925">
        <v>618.97647862400004</v>
      </c>
      <c r="R59" s="956">
        <v>618.66359975199998</v>
      </c>
    </row>
    <row r="60" spans="1:18" s="65" customFormat="1" ht="12">
      <c r="A60" s="122" t="s">
        <v>17</v>
      </c>
      <c r="B60" s="1453" t="s">
        <v>379</v>
      </c>
      <c r="C60" s="315">
        <v>53301.847828534999</v>
      </c>
      <c r="D60" s="315">
        <v>61713.801732303</v>
      </c>
      <c r="E60" s="315">
        <v>53716.991361433997</v>
      </c>
      <c r="F60" s="315">
        <v>52720.411816807005</v>
      </c>
      <c r="G60" s="315">
        <v>53252.824104308995</v>
      </c>
      <c r="H60" s="315">
        <v>53464.416619939002</v>
      </c>
      <c r="I60" s="315">
        <v>69558.958425185003</v>
      </c>
      <c r="J60" s="315">
        <v>70487.996311561001</v>
      </c>
      <c r="K60" s="315">
        <v>71663.197694164002</v>
      </c>
      <c r="L60" s="315">
        <v>71982.241604868002</v>
      </c>
      <c r="M60" s="315">
        <v>72443.747711746997</v>
      </c>
      <c r="N60" s="315">
        <v>72073.119149449994</v>
      </c>
      <c r="O60" s="925">
        <v>72923.171955933998</v>
      </c>
      <c r="P60" s="925">
        <v>73734.230025117009</v>
      </c>
      <c r="Q60" s="925">
        <v>74636.49559577099</v>
      </c>
      <c r="R60" s="956">
        <v>73018.910553002002</v>
      </c>
    </row>
    <row r="61" spans="1:18" s="65" customFormat="1" ht="12.95" customHeight="1">
      <c r="A61" s="122"/>
      <c r="B61" s="1455" t="s">
        <v>774</v>
      </c>
      <c r="C61" s="315">
        <v>52770.325534471995</v>
      </c>
      <c r="D61" s="315">
        <v>61214.596601467005</v>
      </c>
      <c r="E61" s="315">
        <v>53147.501278067997</v>
      </c>
      <c r="F61" s="315">
        <v>51816.929959554996</v>
      </c>
      <c r="G61" s="315">
        <v>52349.346266435001</v>
      </c>
      <c r="H61" s="315">
        <v>52560.168248895003</v>
      </c>
      <c r="I61" s="315">
        <v>68654.688074507998</v>
      </c>
      <c r="J61" s="315">
        <v>69584.002497520007</v>
      </c>
      <c r="K61" s="315">
        <v>70759.245451309995</v>
      </c>
      <c r="L61" s="232">
        <v>71078.094526649002</v>
      </c>
      <c r="M61" s="232">
        <v>71537.142266488998</v>
      </c>
      <c r="N61" s="232">
        <v>71166.531073082006</v>
      </c>
      <c r="O61" s="925">
        <v>72016.573815886004</v>
      </c>
      <c r="P61" s="925">
        <v>72830.735532602994</v>
      </c>
      <c r="Q61" s="925">
        <v>73733.068995027992</v>
      </c>
      <c r="R61" s="956">
        <v>72119.237604107009</v>
      </c>
    </row>
    <row r="62" spans="1:18" s="65" customFormat="1" ht="12.95" customHeight="1">
      <c r="A62" s="122"/>
      <c r="B62" s="1456" t="s">
        <v>328</v>
      </c>
      <c r="C62" s="232">
        <v>531.522294063</v>
      </c>
      <c r="D62" s="232">
        <v>499.20513083600002</v>
      </c>
      <c r="E62" s="232">
        <v>569.49008336600002</v>
      </c>
      <c r="F62" s="232">
        <v>903.48185725200005</v>
      </c>
      <c r="G62" s="232">
        <v>903.47783787399999</v>
      </c>
      <c r="H62" s="232">
        <v>904.24837104400012</v>
      </c>
      <c r="I62" s="232">
        <v>904.27035067700012</v>
      </c>
      <c r="J62" s="232">
        <v>903.99381404099995</v>
      </c>
      <c r="K62" s="232">
        <v>903.95224285400002</v>
      </c>
      <c r="L62" s="315">
        <v>904.14707821900004</v>
      </c>
      <c r="M62" s="315">
        <v>906.60544525800003</v>
      </c>
      <c r="N62" s="315">
        <v>906.58807636799997</v>
      </c>
      <c r="O62" s="925">
        <v>906.598140048</v>
      </c>
      <c r="P62" s="925">
        <v>903.49449251400006</v>
      </c>
      <c r="Q62" s="925">
        <v>903.42660074299999</v>
      </c>
      <c r="R62" s="956">
        <v>899.67294889499999</v>
      </c>
    </row>
    <row r="63" spans="1:18" s="65" customFormat="1" ht="12">
      <c r="A63" s="122" t="s">
        <v>17</v>
      </c>
      <c r="B63" s="1453" t="s">
        <v>381</v>
      </c>
      <c r="C63" s="315">
        <v>8250.6200969789988</v>
      </c>
      <c r="D63" s="315">
        <v>8.0229109919999999</v>
      </c>
      <c r="E63" s="315">
        <v>49.023976626</v>
      </c>
      <c r="F63" s="315">
        <v>71.029648323999993</v>
      </c>
      <c r="G63" s="315">
        <v>67.659880438000002</v>
      </c>
      <c r="H63" s="315">
        <v>71.130645161999993</v>
      </c>
      <c r="I63" s="315">
        <v>70.830653385000005</v>
      </c>
      <c r="J63" s="315">
        <v>70.806861963000003</v>
      </c>
      <c r="K63" s="315">
        <v>70.730633061999995</v>
      </c>
      <c r="L63" s="315">
        <v>71.881812683000007</v>
      </c>
      <c r="M63" s="315">
        <v>70.780505981000005</v>
      </c>
      <c r="N63" s="315">
        <v>70.530661344999999</v>
      </c>
      <c r="O63" s="925">
        <v>75.927270136999994</v>
      </c>
      <c r="P63" s="925">
        <v>75.927892388999993</v>
      </c>
      <c r="Q63" s="925">
        <v>75.367550183999995</v>
      </c>
      <c r="R63" s="956">
        <v>82.923745831999994</v>
      </c>
    </row>
    <row r="64" spans="1:18" s="65" customFormat="1" ht="12.95" customHeight="1">
      <c r="A64" s="122"/>
      <c r="B64" s="1455" t="s">
        <v>791</v>
      </c>
      <c r="C64" s="315">
        <v>8200.1194184159995</v>
      </c>
      <c r="D64" s="315">
        <v>8.0229109919999999</v>
      </c>
      <c r="E64" s="315">
        <v>49.023976626</v>
      </c>
      <c r="F64" s="315">
        <v>71.029648323999993</v>
      </c>
      <c r="G64" s="315">
        <v>67.659880438000002</v>
      </c>
      <c r="H64" s="315">
        <v>71.130645161999993</v>
      </c>
      <c r="I64" s="315">
        <v>70.830653385000005</v>
      </c>
      <c r="J64" s="315">
        <v>70.806861963000003</v>
      </c>
      <c r="K64" s="315">
        <v>70.730633061999995</v>
      </c>
      <c r="L64" s="315">
        <v>71.881812683000007</v>
      </c>
      <c r="M64" s="315">
        <v>70.780505981000005</v>
      </c>
      <c r="N64" s="315">
        <v>70.530661344999999</v>
      </c>
      <c r="O64" s="925">
        <v>75.927270136999994</v>
      </c>
      <c r="P64" s="925">
        <v>75.927892388999993</v>
      </c>
      <c r="Q64" s="925">
        <v>75.367550183999995</v>
      </c>
      <c r="R64" s="956">
        <v>82.923745831999994</v>
      </c>
    </row>
    <row r="65" spans="1:18" s="65" customFormat="1" ht="12.95" customHeight="1">
      <c r="A65" s="122"/>
      <c r="B65" s="1456" t="s">
        <v>328</v>
      </c>
      <c r="C65" s="315">
        <v>50.500678563000001</v>
      </c>
      <c r="D65" s="315">
        <v>0</v>
      </c>
      <c r="E65" s="315">
        <v>0</v>
      </c>
      <c r="F65" s="315">
        <v>0</v>
      </c>
      <c r="G65" s="315">
        <v>0</v>
      </c>
      <c r="H65" s="315">
        <v>0</v>
      </c>
      <c r="I65" s="315">
        <v>0</v>
      </c>
      <c r="J65" s="315">
        <v>0</v>
      </c>
      <c r="K65" s="315">
        <v>0</v>
      </c>
      <c r="L65" s="232">
        <v>0</v>
      </c>
      <c r="M65" s="232">
        <v>0</v>
      </c>
      <c r="N65" s="232">
        <v>0</v>
      </c>
      <c r="O65" s="925">
        <v>0</v>
      </c>
      <c r="P65" s="925">
        <v>0</v>
      </c>
      <c r="Q65" s="925">
        <v>0</v>
      </c>
      <c r="R65" s="956">
        <v>0</v>
      </c>
    </row>
    <row r="66" spans="1:18" s="65" customFormat="1" ht="12.95" customHeight="1" thickBot="1">
      <c r="A66" s="148"/>
      <c r="B66" s="290"/>
      <c r="C66" s="240"/>
      <c r="D66" s="240"/>
      <c r="E66" s="240"/>
      <c r="F66" s="240"/>
      <c r="G66" s="240"/>
      <c r="H66" s="240"/>
      <c r="I66" s="240"/>
      <c r="J66" s="240"/>
      <c r="K66" s="240"/>
      <c r="L66" s="240"/>
      <c r="M66" s="240"/>
      <c r="N66" s="240"/>
      <c r="O66" s="927"/>
      <c r="P66" s="927"/>
      <c r="Q66" s="927"/>
      <c r="R66" s="958"/>
    </row>
    <row r="67" spans="1:18" ht="75" customHeight="1">
      <c r="A67" s="1200" t="s">
        <v>749</v>
      </c>
      <c r="B67" s="1201"/>
      <c r="C67" s="1201"/>
      <c r="D67" s="1201"/>
      <c r="E67" s="1201"/>
      <c r="F67" s="1201"/>
      <c r="G67" s="1201"/>
      <c r="H67" s="1201"/>
      <c r="I67" s="1201"/>
      <c r="J67" s="1201"/>
      <c r="K67" s="1201"/>
      <c r="L67" s="1201"/>
      <c r="M67" s="1201"/>
      <c r="N67" s="1201"/>
      <c r="O67" s="1201"/>
      <c r="P67" s="1201"/>
      <c r="Q67" s="1201"/>
      <c r="R67" s="1202"/>
    </row>
    <row r="68" spans="1:18" ht="22.35" customHeight="1">
      <c r="A68" s="1212" t="s">
        <v>382</v>
      </c>
      <c r="B68" s="1452"/>
      <c r="C68" s="1208">
        <v>2021</v>
      </c>
      <c r="D68" s="1208">
        <v>2022</v>
      </c>
      <c r="E68" s="1457">
        <v>2023</v>
      </c>
      <c r="F68" s="1213">
        <v>2024</v>
      </c>
      <c r="G68" s="1213"/>
      <c r="H68" s="1213"/>
      <c r="I68" s="1213"/>
      <c r="J68" s="1213"/>
      <c r="K68" s="1213"/>
      <c r="L68" s="1213"/>
      <c r="M68" s="1213"/>
      <c r="N68" s="1213"/>
      <c r="O68" s="1213"/>
      <c r="P68" s="1213"/>
      <c r="Q68" s="1213"/>
      <c r="R68" s="1131">
        <v>2025</v>
      </c>
    </row>
    <row r="69" spans="1:18" ht="22.35" customHeight="1">
      <c r="A69" s="1212"/>
      <c r="B69" s="1452"/>
      <c r="C69" s="1430"/>
      <c r="D69" s="1208"/>
      <c r="E69" s="1213"/>
      <c r="F69" s="796" t="s">
        <v>0</v>
      </c>
      <c r="G69" s="796" t="s">
        <v>1</v>
      </c>
      <c r="H69" s="796" t="s">
        <v>2</v>
      </c>
      <c r="I69" s="796" t="s">
        <v>3</v>
      </c>
      <c r="J69" s="796" t="s">
        <v>4</v>
      </c>
      <c r="K69" s="796" t="s">
        <v>5</v>
      </c>
      <c r="L69" s="796" t="s">
        <v>6</v>
      </c>
      <c r="M69" s="796" t="s">
        <v>267</v>
      </c>
      <c r="N69" s="796" t="s">
        <v>7</v>
      </c>
      <c r="O69" s="796" t="s">
        <v>13</v>
      </c>
      <c r="P69" s="796" t="s">
        <v>14</v>
      </c>
      <c r="Q69" s="796" t="s">
        <v>15</v>
      </c>
      <c r="R69" s="799" t="s">
        <v>0</v>
      </c>
    </row>
    <row r="70" spans="1:18" ht="12" customHeight="1">
      <c r="A70" s="1203" t="s">
        <v>364</v>
      </c>
      <c r="B70" s="1413"/>
      <c r="C70" s="233">
        <v>212427.24268899398</v>
      </c>
      <c r="D70" s="233">
        <v>431774.93263862497</v>
      </c>
      <c r="E70" s="233">
        <v>449645.29191343102</v>
      </c>
      <c r="F70" s="233">
        <v>632876.37710570893</v>
      </c>
      <c r="G70" s="233">
        <v>605560.6246830289</v>
      </c>
      <c r="H70" s="233">
        <v>613315.46684231993</v>
      </c>
      <c r="I70" s="233">
        <v>654698.1204397151</v>
      </c>
      <c r="J70" s="233">
        <v>577458.103026886</v>
      </c>
      <c r="K70" s="233">
        <v>713308.86130336102</v>
      </c>
      <c r="L70" s="233">
        <v>761936.64325912297</v>
      </c>
      <c r="M70" s="233">
        <v>742352.752593479</v>
      </c>
      <c r="N70" s="233">
        <v>738894.06929194194</v>
      </c>
      <c r="O70" s="922">
        <v>836899.859537101</v>
      </c>
      <c r="P70" s="922">
        <v>849910.61674088205</v>
      </c>
      <c r="Q70" s="922">
        <v>858377.929175372</v>
      </c>
      <c r="R70" s="953">
        <v>855591.455918947</v>
      </c>
    </row>
    <row r="71" spans="1:18">
      <c r="A71" s="122" t="s">
        <v>17</v>
      </c>
      <c r="B71" s="1453" t="s">
        <v>365</v>
      </c>
      <c r="C71" s="315">
        <v>7712.8729943199996</v>
      </c>
      <c r="D71" s="315">
        <v>5559.9623655670002</v>
      </c>
      <c r="E71" s="315">
        <v>5496.8976257670001</v>
      </c>
      <c r="F71" s="315">
        <v>5631.0355142429999</v>
      </c>
      <c r="G71" s="315">
        <v>5608.3374743220002</v>
      </c>
      <c r="H71" s="315">
        <v>5657.2916206480004</v>
      </c>
      <c r="I71" s="315">
        <v>4173</v>
      </c>
      <c r="J71" s="315">
        <v>4983</v>
      </c>
      <c r="K71" s="315">
        <v>108</v>
      </c>
      <c r="L71" s="315">
        <v>108</v>
      </c>
      <c r="M71" s="315">
        <v>108</v>
      </c>
      <c r="N71" s="315">
        <v>108</v>
      </c>
      <c r="O71" s="924">
        <v>108</v>
      </c>
      <c r="P71" s="924">
        <v>108</v>
      </c>
      <c r="Q71" s="924">
        <v>108</v>
      </c>
      <c r="R71" s="954">
        <v>0</v>
      </c>
    </row>
    <row r="72" spans="1:18" ht="24">
      <c r="A72" s="122" t="s">
        <v>17</v>
      </c>
      <c r="B72" s="1453" t="s">
        <v>366</v>
      </c>
      <c r="C72" s="315">
        <v>197606.37769043498</v>
      </c>
      <c r="D72" s="315">
        <v>419050.98110704101</v>
      </c>
      <c r="E72" s="315">
        <v>435707.74675023701</v>
      </c>
      <c r="F72" s="315">
        <v>618623.061838008</v>
      </c>
      <c r="G72" s="315">
        <v>591337.81434239994</v>
      </c>
      <c r="H72" s="315">
        <v>598838.60346280597</v>
      </c>
      <c r="I72" s="315">
        <v>641470.53378641605</v>
      </c>
      <c r="J72" s="315">
        <v>563914.13336258696</v>
      </c>
      <c r="K72" s="315">
        <v>703449.36441276001</v>
      </c>
      <c r="L72" s="315">
        <v>753200.73312077695</v>
      </c>
      <c r="M72" s="315">
        <v>733471.19109657896</v>
      </c>
      <c r="N72" s="315">
        <v>730128.43525396998</v>
      </c>
      <c r="O72" s="924">
        <v>828190.99749172304</v>
      </c>
      <c r="P72" s="924">
        <v>840704.81844830804</v>
      </c>
      <c r="Q72" s="924">
        <v>847649.81259512797</v>
      </c>
      <c r="R72" s="954">
        <v>855432.98898242798</v>
      </c>
    </row>
    <row r="73" spans="1:18" s="65" customFormat="1" ht="12" customHeight="1">
      <c r="A73" s="122" t="s">
        <v>17</v>
      </c>
      <c r="B73" s="1453" t="s">
        <v>328</v>
      </c>
      <c r="C73" s="232">
        <v>7107.9920042390004</v>
      </c>
      <c r="D73" s="232">
        <v>7163.9891660169997</v>
      </c>
      <c r="E73" s="232">
        <v>8440.6475374269994</v>
      </c>
      <c r="F73" s="232">
        <v>8622.2797534580004</v>
      </c>
      <c r="G73" s="232">
        <v>8614.472866307</v>
      </c>
      <c r="H73" s="232">
        <v>8819.5717588660009</v>
      </c>
      <c r="I73" s="232">
        <v>9054.5866532990003</v>
      </c>
      <c r="J73" s="232">
        <v>8560.9696642990002</v>
      </c>
      <c r="K73" s="232">
        <v>9751.4968906009999</v>
      </c>
      <c r="L73" s="232">
        <v>8627.9101383460002</v>
      </c>
      <c r="M73" s="232">
        <v>8773.5614968999998</v>
      </c>
      <c r="N73" s="232">
        <v>8657.6340379720004</v>
      </c>
      <c r="O73" s="925">
        <v>8600.8620453780004</v>
      </c>
      <c r="P73" s="925">
        <v>9097.7982925739998</v>
      </c>
      <c r="Q73" s="925">
        <v>10620.116580243999</v>
      </c>
      <c r="R73" s="956">
        <v>158.466936519</v>
      </c>
    </row>
    <row r="74" spans="1:18" s="65" customFormat="1" ht="12" customHeight="1">
      <c r="A74" s="1203" t="s">
        <v>367</v>
      </c>
      <c r="B74" s="1413"/>
      <c r="C74" s="233">
        <v>550557.26572493103</v>
      </c>
      <c r="D74" s="233">
        <v>717965.69332458498</v>
      </c>
      <c r="E74" s="233">
        <v>740681.82993401797</v>
      </c>
      <c r="F74" s="233">
        <v>934611.97065350588</v>
      </c>
      <c r="G74" s="233">
        <v>959386.09436280688</v>
      </c>
      <c r="H74" s="233">
        <v>939082.07312615111</v>
      </c>
      <c r="I74" s="233">
        <v>982267.94261546596</v>
      </c>
      <c r="J74" s="233">
        <v>891848.2501447961</v>
      </c>
      <c r="K74" s="233">
        <v>1055203.3799753529</v>
      </c>
      <c r="L74" s="233">
        <v>1096002.7243651799</v>
      </c>
      <c r="M74" s="233">
        <v>1106783.6726852052</v>
      </c>
      <c r="N74" s="233">
        <v>1120853.7652787259</v>
      </c>
      <c r="O74" s="926">
        <v>1177984.856872157</v>
      </c>
      <c r="P74" s="926">
        <v>1218476.4155501919</v>
      </c>
      <c r="Q74" s="926">
        <v>1222156.0406000111</v>
      </c>
      <c r="R74" s="957">
        <v>1228542.3305702209</v>
      </c>
    </row>
    <row r="75" spans="1:18" s="65" customFormat="1" ht="24">
      <c r="A75" s="122" t="s">
        <v>17</v>
      </c>
      <c r="B75" s="1453" t="s">
        <v>775</v>
      </c>
      <c r="C75" s="232">
        <v>321373.18496946699</v>
      </c>
      <c r="D75" s="232">
        <v>381013.59225999599</v>
      </c>
      <c r="E75" s="315">
        <v>358643.02133170801</v>
      </c>
      <c r="F75" s="315">
        <v>380211.73776107299</v>
      </c>
      <c r="G75" s="315">
        <v>379926.52756147803</v>
      </c>
      <c r="H75" s="315">
        <v>378924.13121349202</v>
      </c>
      <c r="I75" s="315">
        <v>383300.208931064</v>
      </c>
      <c r="J75" s="315">
        <v>384511.43620979</v>
      </c>
      <c r="K75" s="315">
        <v>384906.591617578</v>
      </c>
      <c r="L75" s="315">
        <v>381889.029342858</v>
      </c>
      <c r="M75" s="315">
        <v>382800.38571724901</v>
      </c>
      <c r="N75" s="315">
        <v>377834.76818000397</v>
      </c>
      <c r="O75" s="925">
        <v>391077.85262427002</v>
      </c>
      <c r="P75" s="925">
        <v>403449.708659228</v>
      </c>
      <c r="Q75" s="925">
        <v>394111.394506871</v>
      </c>
      <c r="R75" s="956">
        <v>407963.56060694205</v>
      </c>
    </row>
    <row r="76" spans="1:18" s="65" customFormat="1" ht="12" customHeight="1">
      <c r="A76" s="122"/>
      <c r="B76" s="1454" t="s">
        <v>705</v>
      </c>
      <c r="C76" s="315">
        <v>52557.028854359</v>
      </c>
      <c r="D76" s="315">
        <v>58917.282875261</v>
      </c>
      <c r="E76" s="315">
        <v>37677.773384692999</v>
      </c>
      <c r="F76" s="315">
        <v>37357.748054344003</v>
      </c>
      <c r="G76" s="315">
        <v>38631.024679239003</v>
      </c>
      <c r="H76" s="315">
        <v>35650.325236156001</v>
      </c>
      <c r="I76" s="315">
        <v>32875.379833895</v>
      </c>
      <c r="J76" s="315">
        <v>33994.255003478997</v>
      </c>
      <c r="K76" s="315">
        <v>33827.409497034001</v>
      </c>
      <c r="L76" s="315">
        <v>31734.170173991999</v>
      </c>
      <c r="M76" s="315">
        <v>31766.900665047</v>
      </c>
      <c r="N76" s="315">
        <v>31418.077257140001</v>
      </c>
      <c r="O76" s="925">
        <v>32595.651136177999</v>
      </c>
      <c r="P76" s="925">
        <v>38663.436969167</v>
      </c>
      <c r="Q76" s="925">
        <v>40815.347917845</v>
      </c>
      <c r="R76" s="956">
        <v>41848.627115067</v>
      </c>
    </row>
    <row r="77" spans="1:18" s="65" customFormat="1" ht="12" customHeight="1">
      <c r="A77" s="122"/>
      <c r="B77" s="1454" t="s">
        <v>706</v>
      </c>
      <c r="C77" s="232">
        <v>268816.15611510799</v>
      </c>
      <c r="D77" s="232">
        <v>322096.30938473495</v>
      </c>
      <c r="E77" s="315">
        <v>320965.24794701498</v>
      </c>
      <c r="F77" s="315">
        <v>342853.98970672901</v>
      </c>
      <c r="G77" s="315">
        <v>341295.502882239</v>
      </c>
      <c r="H77" s="315">
        <v>343273.80597733601</v>
      </c>
      <c r="I77" s="315">
        <v>350424.82909716899</v>
      </c>
      <c r="J77" s="315">
        <v>350517.18120631098</v>
      </c>
      <c r="K77" s="315">
        <v>351079.18212054402</v>
      </c>
      <c r="L77" s="315">
        <v>350154.85916886595</v>
      </c>
      <c r="M77" s="315">
        <v>351033.48505220196</v>
      </c>
      <c r="N77" s="315">
        <v>346416.69092286401</v>
      </c>
      <c r="O77" s="925">
        <v>358482.20148809202</v>
      </c>
      <c r="P77" s="925">
        <v>364786.27169006097</v>
      </c>
      <c r="Q77" s="925">
        <v>353296.04658902599</v>
      </c>
      <c r="R77" s="956">
        <v>366114.93349187501</v>
      </c>
    </row>
    <row r="78" spans="1:18" s="65" customFormat="1" ht="24">
      <c r="A78" s="122" t="s">
        <v>17</v>
      </c>
      <c r="B78" s="1453" t="s">
        <v>771</v>
      </c>
      <c r="C78" s="315">
        <v>7964.1847711230002</v>
      </c>
      <c r="D78" s="315">
        <v>5266.0696489029997</v>
      </c>
      <c r="E78" s="315">
        <v>8092.0288415109999</v>
      </c>
      <c r="F78" s="315">
        <v>7151.9502881119997</v>
      </c>
      <c r="G78" s="315">
        <v>7981.1375052740004</v>
      </c>
      <c r="H78" s="315">
        <v>9424.2982058159996</v>
      </c>
      <c r="I78" s="315">
        <v>13029.378784930999</v>
      </c>
      <c r="J78" s="315">
        <v>11235.652118448999</v>
      </c>
      <c r="K78" s="315">
        <v>8872.7244435049997</v>
      </c>
      <c r="L78" s="315">
        <v>10047.363474502999</v>
      </c>
      <c r="M78" s="315">
        <v>15078.065137265001</v>
      </c>
      <c r="N78" s="315">
        <v>16656.359545578001</v>
      </c>
      <c r="O78" s="925">
        <v>13425.290705861</v>
      </c>
      <c r="P78" s="925">
        <v>13004.293039139</v>
      </c>
      <c r="Q78" s="925">
        <v>12109.423533581001</v>
      </c>
      <c r="R78" s="956">
        <v>13832.177356152</v>
      </c>
    </row>
    <row r="79" spans="1:18" s="65" customFormat="1" ht="12" customHeight="1">
      <c r="A79" s="122"/>
      <c r="B79" s="1454" t="s">
        <v>705</v>
      </c>
      <c r="C79" s="315">
        <v>52.557976488999998</v>
      </c>
      <c r="D79" s="315">
        <v>353.46613388499998</v>
      </c>
      <c r="E79" s="315">
        <v>286.02212215899999</v>
      </c>
      <c r="F79" s="315">
        <v>285.18624875400002</v>
      </c>
      <c r="G79" s="315">
        <v>262.94527769600001</v>
      </c>
      <c r="H79" s="315">
        <v>208.905632209</v>
      </c>
      <c r="I79" s="315">
        <v>204.39894981099999</v>
      </c>
      <c r="J79" s="315">
        <v>206.541227574</v>
      </c>
      <c r="K79" s="315">
        <v>611.72454518300003</v>
      </c>
      <c r="L79" s="315">
        <v>4237.4058029500002</v>
      </c>
      <c r="M79" s="315">
        <v>2353.3673253470001</v>
      </c>
      <c r="N79" s="315">
        <v>1347.699036707</v>
      </c>
      <c r="O79" s="925">
        <v>1282.094800979</v>
      </c>
      <c r="P79" s="925">
        <v>1279.5369741930001</v>
      </c>
      <c r="Q79" s="925">
        <v>183.64131091799999</v>
      </c>
      <c r="R79" s="956">
        <v>168.84210453099999</v>
      </c>
    </row>
    <row r="80" spans="1:18" s="65" customFormat="1" ht="12" customHeight="1">
      <c r="A80" s="122"/>
      <c r="B80" s="1454" t="s">
        <v>706</v>
      </c>
      <c r="C80" s="315">
        <v>7911.6267946340004</v>
      </c>
      <c r="D80" s="315">
        <v>4912.6035150179996</v>
      </c>
      <c r="E80" s="315">
        <v>7806.0067193519999</v>
      </c>
      <c r="F80" s="315">
        <v>6866.7640393580004</v>
      </c>
      <c r="G80" s="315">
        <v>7718.1922275779998</v>
      </c>
      <c r="H80" s="315">
        <v>9215.3925736069996</v>
      </c>
      <c r="I80" s="315">
        <v>12824.979835120001</v>
      </c>
      <c r="J80" s="315">
        <v>11029.110890874999</v>
      </c>
      <c r="K80" s="315">
        <v>8260.9998983219994</v>
      </c>
      <c r="L80" s="315">
        <v>5809.9576715530002</v>
      </c>
      <c r="M80" s="315">
        <v>12724.697811918</v>
      </c>
      <c r="N80" s="315">
        <v>15308.660508871</v>
      </c>
      <c r="O80" s="925">
        <v>12143.195904882001</v>
      </c>
      <c r="P80" s="925">
        <v>11724.756064945999</v>
      </c>
      <c r="Q80" s="925">
        <v>11925.782222663</v>
      </c>
      <c r="R80" s="956">
        <v>13663.335251621</v>
      </c>
    </row>
    <row r="81" spans="1:18" s="65" customFormat="1" ht="12">
      <c r="A81" s="122" t="s">
        <v>17</v>
      </c>
      <c r="B81" s="1453" t="s">
        <v>370</v>
      </c>
      <c r="C81" s="232">
        <v>8751.0394075309996</v>
      </c>
      <c r="D81" s="232">
        <v>8212.4781900990001</v>
      </c>
      <c r="E81" s="232">
        <v>4916.357000557</v>
      </c>
      <c r="F81" s="232">
        <v>4738.9573815829999</v>
      </c>
      <c r="G81" s="232">
        <v>5104.9423946790002</v>
      </c>
      <c r="H81" s="232">
        <v>5089.4931621969999</v>
      </c>
      <c r="I81" s="232">
        <v>4321.7509081039998</v>
      </c>
      <c r="J81" s="232">
        <v>5124.6372207519998</v>
      </c>
      <c r="K81" s="232">
        <v>5415.0991614510003</v>
      </c>
      <c r="L81" s="232">
        <v>4883.087220079</v>
      </c>
      <c r="M81" s="232">
        <v>4375.4511896450003</v>
      </c>
      <c r="N81" s="232">
        <v>5459.1105785959999</v>
      </c>
      <c r="O81" s="925">
        <v>4670.1063573199999</v>
      </c>
      <c r="P81" s="925">
        <v>5599.4879331000002</v>
      </c>
      <c r="Q81" s="925">
        <v>4544.8405382350002</v>
      </c>
      <c r="R81" s="956">
        <v>5317.0511413530003</v>
      </c>
    </row>
    <row r="82" spans="1:18" s="65" customFormat="1" ht="24">
      <c r="A82" s="122" t="s">
        <v>17</v>
      </c>
      <c r="B82" s="1453" t="s">
        <v>371</v>
      </c>
      <c r="C82" s="315">
        <v>205796.77258889301</v>
      </c>
      <c r="D82" s="315">
        <v>315920.61658516998</v>
      </c>
      <c r="E82" s="315">
        <v>360236.78034539899</v>
      </c>
      <c r="F82" s="232">
        <v>533584.72249068902</v>
      </c>
      <c r="G82" s="232">
        <v>557417.49290563294</v>
      </c>
      <c r="H82" s="232">
        <v>536110.97778161603</v>
      </c>
      <c r="I82" s="232">
        <v>572536.44389044796</v>
      </c>
      <c r="J82" s="232">
        <v>481991.17995957</v>
      </c>
      <c r="K82" s="232">
        <v>646947.10574486596</v>
      </c>
      <c r="L82" s="232">
        <v>690087.27746886096</v>
      </c>
      <c r="M82" s="232">
        <v>695258.33224671404</v>
      </c>
      <c r="N82" s="232">
        <v>711701.74548636598</v>
      </c>
      <c r="O82" s="925">
        <v>759386.26191444497</v>
      </c>
      <c r="P82" s="925">
        <v>786814.40982908197</v>
      </c>
      <c r="Q82" s="925">
        <v>800571.06525135902</v>
      </c>
      <c r="R82" s="956">
        <v>801425.95252440101</v>
      </c>
    </row>
    <row r="83" spans="1:18" s="65" customFormat="1" ht="12.95" customHeight="1">
      <c r="A83" s="122" t="s">
        <v>17</v>
      </c>
      <c r="B83" s="1453" t="s">
        <v>347</v>
      </c>
      <c r="C83" s="315">
        <v>6672.0839879169998</v>
      </c>
      <c r="D83" s="315">
        <v>7552.9366404169996</v>
      </c>
      <c r="E83" s="315">
        <v>8793.6424148429996</v>
      </c>
      <c r="F83" s="315">
        <v>8924.6027320489993</v>
      </c>
      <c r="G83" s="315">
        <v>8955.9939957429997</v>
      </c>
      <c r="H83" s="315">
        <v>9533.1727630299993</v>
      </c>
      <c r="I83" s="315">
        <v>9080.1601009189999</v>
      </c>
      <c r="J83" s="315">
        <v>8985.3446362350005</v>
      </c>
      <c r="K83" s="315">
        <v>9061.8590079530004</v>
      </c>
      <c r="L83" s="315">
        <v>9095.9668588789991</v>
      </c>
      <c r="M83" s="315">
        <v>9271.4383943320008</v>
      </c>
      <c r="N83" s="315">
        <v>9201.7814881819995</v>
      </c>
      <c r="O83" s="925">
        <v>9425.3452702609993</v>
      </c>
      <c r="P83" s="925">
        <v>9608.5160896430007</v>
      </c>
      <c r="Q83" s="925">
        <v>10819.316769965</v>
      </c>
      <c r="R83" s="956">
        <v>3.5889413729999999</v>
      </c>
    </row>
    <row r="84" spans="1:18" s="65" customFormat="1" ht="12.95" customHeight="1">
      <c r="A84" s="1203" t="s">
        <v>372</v>
      </c>
      <c r="B84" s="1413"/>
      <c r="C84" s="233">
        <v>101201.94744743501</v>
      </c>
      <c r="D84" s="233">
        <v>57425.79427744</v>
      </c>
      <c r="E84" s="233">
        <v>54164.662577094001</v>
      </c>
      <c r="F84" s="233">
        <v>61138.218205051002</v>
      </c>
      <c r="G84" s="233">
        <v>59454.399102132003</v>
      </c>
      <c r="H84" s="233">
        <v>61641.048650935991</v>
      </c>
      <c r="I84" s="233">
        <v>58073.740579311998</v>
      </c>
      <c r="J84" s="233">
        <v>53855.402766279993</v>
      </c>
      <c r="K84" s="233">
        <v>55660.156313524007</v>
      </c>
      <c r="L84" s="233">
        <v>56451.828414242002</v>
      </c>
      <c r="M84" s="233">
        <v>53546.303995603004</v>
      </c>
      <c r="N84" s="233">
        <v>52488.140940006</v>
      </c>
      <c r="O84" s="926">
        <v>55108.627147901003</v>
      </c>
      <c r="P84" s="926">
        <v>47786.879007863005</v>
      </c>
      <c r="Q84" s="926">
        <v>62469.904065912997</v>
      </c>
      <c r="R84" s="957">
        <v>65840.254251320002</v>
      </c>
    </row>
    <row r="85" spans="1:18" s="65" customFormat="1" ht="12.95" customHeight="1">
      <c r="A85" s="122" t="s">
        <v>17</v>
      </c>
      <c r="B85" s="1453" t="s">
        <v>373</v>
      </c>
      <c r="C85" s="315">
        <v>94855.149686218007</v>
      </c>
      <c r="D85" s="315">
        <v>56670.837578423998</v>
      </c>
      <c r="E85" s="232">
        <v>48742.906785355997</v>
      </c>
      <c r="F85" s="232">
        <v>55401.151255393001</v>
      </c>
      <c r="G85" s="232">
        <v>55007.367467415999</v>
      </c>
      <c r="H85" s="232">
        <v>55798.580068766998</v>
      </c>
      <c r="I85" s="232">
        <v>56909.533838916999</v>
      </c>
      <c r="J85" s="232">
        <v>52684.422430790997</v>
      </c>
      <c r="K85" s="232">
        <v>54528.987116668002</v>
      </c>
      <c r="L85" s="232">
        <v>55260.442750194998</v>
      </c>
      <c r="M85" s="232">
        <v>52450.903425823002</v>
      </c>
      <c r="N85" s="232">
        <v>51435.580630643999</v>
      </c>
      <c r="O85" s="925">
        <v>54051.912926178004</v>
      </c>
      <c r="P85" s="925">
        <v>46787.447976164003</v>
      </c>
      <c r="Q85" s="925">
        <v>61482.177156512997</v>
      </c>
      <c r="R85" s="956">
        <v>64833.363932031003</v>
      </c>
    </row>
    <row r="86" spans="1:18" s="65" customFormat="1" ht="12.95" customHeight="1">
      <c r="A86" s="122" t="s">
        <v>17</v>
      </c>
      <c r="B86" s="1453" t="s">
        <v>772</v>
      </c>
      <c r="C86" s="232">
        <v>6330.1607607960004</v>
      </c>
      <c r="D86" s="232">
        <v>81.108631870000011</v>
      </c>
      <c r="E86" s="315">
        <v>82.800414576999998</v>
      </c>
      <c r="F86" s="315">
        <v>86.674322966000005</v>
      </c>
      <c r="G86" s="315">
        <v>88.141994444999995</v>
      </c>
      <c r="H86" s="315">
        <v>84.665807161999993</v>
      </c>
      <c r="I86" s="315">
        <v>85.74221069699999</v>
      </c>
      <c r="J86" s="315">
        <v>85.728562730999997</v>
      </c>
      <c r="K86" s="315">
        <v>81.025912296999991</v>
      </c>
      <c r="L86" s="315">
        <v>86.641033514</v>
      </c>
      <c r="M86" s="315">
        <v>90.58265019000001</v>
      </c>
      <c r="N86" s="315">
        <v>96.053375818999996</v>
      </c>
      <c r="O86" s="925">
        <v>98.513985744999999</v>
      </c>
      <c r="P86" s="925">
        <v>99.346694909000007</v>
      </c>
      <c r="Q86" s="925">
        <v>96.666444403</v>
      </c>
      <c r="R86" s="956">
        <v>96.01369090099999</v>
      </c>
    </row>
    <row r="87" spans="1:18" s="65" customFormat="1" ht="12.95" customHeight="1">
      <c r="A87" s="122" t="s">
        <v>17</v>
      </c>
      <c r="B87" s="1453" t="s">
        <v>347</v>
      </c>
      <c r="C87" s="315">
        <v>16.637000421</v>
      </c>
      <c r="D87" s="315">
        <v>673.84806714599995</v>
      </c>
      <c r="E87" s="315">
        <v>5338.9553771609999</v>
      </c>
      <c r="F87" s="315">
        <v>5650.3926266919998</v>
      </c>
      <c r="G87" s="315">
        <v>4358.8896402709997</v>
      </c>
      <c r="H87" s="315">
        <v>5757.8027750069996</v>
      </c>
      <c r="I87" s="315">
        <v>1078.464529698</v>
      </c>
      <c r="J87" s="315">
        <v>1085.251772758</v>
      </c>
      <c r="K87" s="315">
        <v>1050.143284559</v>
      </c>
      <c r="L87" s="315">
        <v>1104.744630533</v>
      </c>
      <c r="M87" s="315">
        <v>1004.81791959</v>
      </c>
      <c r="N87" s="315">
        <v>956.50693354299995</v>
      </c>
      <c r="O87" s="925">
        <v>958.20023597800002</v>
      </c>
      <c r="P87" s="925">
        <v>900.08433678999995</v>
      </c>
      <c r="Q87" s="925">
        <v>891.06046499700005</v>
      </c>
      <c r="R87" s="956">
        <v>910.87662838799997</v>
      </c>
    </row>
    <row r="88" spans="1:18" s="65" customFormat="1" ht="12.95" customHeight="1">
      <c r="A88" s="1203" t="s">
        <v>375</v>
      </c>
      <c r="B88" s="1413"/>
      <c r="C88" s="233">
        <v>24515.082891342001</v>
      </c>
      <c r="D88" s="233">
        <v>29329.308576200001</v>
      </c>
      <c r="E88" s="233">
        <v>31205.195879700001</v>
      </c>
      <c r="F88" s="233">
        <v>30828.939092887998</v>
      </c>
      <c r="G88" s="233">
        <v>31541.954729724999</v>
      </c>
      <c r="H88" s="233">
        <v>30839.806324376001</v>
      </c>
      <c r="I88" s="233">
        <v>30634.548006753001</v>
      </c>
      <c r="J88" s="233">
        <v>31491.369193430997</v>
      </c>
      <c r="K88" s="233">
        <v>32172.48650019</v>
      </c>
      <c r="L88" s="233">
        <v>32695.467728577001</v>
      </c>
      <c r="M88" s="233">
        <v>0</v>
      </c>
      <c r="N88" s="233">
        <v>0</v>
      </c>
      <c r="O88" s="926">
        <v>0</v>
      </c>
      <c r="P88" s="926">
        <v>0</v>
      </c>
      <c r="Q88" s="926">
        <v>0</v>
      </c>
      <c r="R88" s="957">
        <v>0</v>
      </c>
    </row>
    <row r="89" spans="1:18" s="65" customFormat="1" ht="12.95" customHeight="1">
      <c r="A89" s="122" t="s">
        <v>17</v>
      </c>
      <c r="B89" s="1453" t="s">
        <v>376</v>
      </c>
      <c r="C89" s="315">
        <v>24273.346872725</v>
      </c>
      <c r="D89" s="315">
        <v>28955.410452200002</v>
      </c>
      <c r="E89" s="315">
        <v>30971.150902377001</v>
      </c>
      <c r="F89" s="315">
        <v>30594.894115564999</v>
      </c>
      <c r="G89" s="315">
        <v>31307.909752402</v>
      </c>
      <c r="H89" s="315">
        <v>30605.571890923002</v>
      </c>
      <c r="I89" s="315">
        <v>30400.313573300002</v>
      </c>
      <c r="J89" s="315">
        <v>31257.100945524999</v>
      </c>
      <c r="K89" s="315">
        <v>32172.116332284</v>
      </c>
      <c r="L89" s="315">
        <v>32695.098925671002</v>
      </c>
      <c r="M89" s="315">
        <v>32353.394234306001</v>
      </c>
      <c r="N89" s="315">
        <v>33189.411475287001</v>
      </c>
      <c r="O89" s="925">
        <v>33544.568685671999</v>
      </c>
      <c r="P89" s="925">
        <v>33581.117697713002</v>
      </c>
      <c r="Q89" s="925">
        <v>33495.857209995003</v>
      </c>
      <c r="R89" s="956">
        <v>33105.128655619003</v>
      </c>
    </row>
    <row r="90" spans="1:18" s="65" customFormat="1" ht="12.95" customHeight="1">
      <c r="A90" s="122" t="s">
        <v>17</v>
      </c>
      <c r="B90" s="1421" t="s">
        <v>328</v>
      </c>
      <c r="C90" s="315">
        <v>241.73601861700001</v>
      </c>
      <c r="D90" s="315">
        <v>373.898124</v>
      </c>
      <c r="E90" s="315">
        <v>234.04497732300001</v>
      </c>
      <c r="F90" s="315">
        <v>234.04497732300001</v>
      </c>
      <c r="G90" s="315">
        <v>234.04497732300001</v>
      </c>
      <c r="H90" s="315">
        <v>234.23443345300001</v>
      </c>
      <c r="I90" s="315">
        <v>234.23443345300001</v>
      </c>
      <c r="J90" s="315">
        <v>234.268247906</v>
      </c>
      <c r="K90" s="315">
        <v>0.37016790599999999</v>
      </c>
      <c r="L90" s="315">
        <v>0.36880290599999999</v>
      </c>
      <c r="M90" s="315">
        <v>0.36880290599999999</v>
      </c>
      <c r="N90" s="315">
        <v>0.36880290599999999</v>
      </c>
      <c r="O90" s="925">
        <v>0.36845290600000002</v>
      </c>
      <c r="P90" s="925">
        <v>0.36845290600000002</v>
      </c>
      <c r="Q90" s="925">
        <v>0.36845290600000002</v>
      </c>
      <c r="R90" s="956">
        <v>0.36845290600000002</v>
      </c>
    </row>
    <row r="91" spans="1:18" s="65" customFormat="1" ht="12.95" customHeight="1">
      <c r="A91" s="1203" t="s">
        <v>377</v>
      </c>
      <c r="B91" s="1413"/>
      <c r="C91" s="233">
        <v>56757.270526528002</v>
      </c>
      <c r="D91" s="233">
        <v>45260.870921942995</v>
      </c>
      <c r="E91" s="233">
        <v>69131.899541943989</v>
      </c>
      <c r="F91" s="233">
        <v>56926.088929930003</v>
      </c>
      <c r="G91" s="233">
        <v>56770.463532134003</v>
      </c>
      <c r="H91" s="233">
        <v>58225.927082630005</v>
      </c>
      <c r="I91" s="233">
        <v>44858.839955543001</v>
      </c>
      <c r="J91" s="233">
        <v>45551.568276081998</v>
      </c>
      <c r="K91" s="233">
        <v>46665.666196867001</v>
      </c>
      <c r="L91" s="233">
        <v>46995.834476747004</v>
      </c>
      <c r="M91" s="233">
        <v>47244.440663044996</v>
      </c>
      <c r="N91" s="233">
        <v>47690.080770113003</v>
      </c>
      <c r="O91" s="926">
        <v>47178.150104047992</v>
      </c>
      <c r="P91" s="926">
        <v>45968.589860947002</v>
      </c>
      <c r="Q91" s="926">
        <v>46718.765550493001</v>
      </c>
      <c r="R91" s="957">
        <v>41112.198363247997</v>
      </c>
    </row>
    <row r="92" spans="1:18" s="65" customFormat="1" ht="12">
      <c r="A92" s="122" t="s">
        <v>17</v>
      </c>
      <c r="B92" s="1453" t="s">
        <v>773</v>
      </c>
      <c r="C92" s="232">
        <v>6210.9248348709998</v>
      </c>
      <c r="D92" s="232">
        <v>1774.1473888309999</v>
      </c>
      <c r="E92" s="232">
        <v>1829.806128099</v>
      </c>
      <c r="F92" s="232">
        <v>1356.1347455079999</v>
      </c>
      <c r="G92" s="232">
        <v>1355.4257818359999</v>
      </c>
      <c r="H92" s="232">
        <v>1355.3138164120001</v>
      </c>
      <c r="I92" s="232">
        <v>1355.42682074</v>
      </c>
      <c r="J92" s="232">
        <v>1353.947835879</v>
      </c>
      <c r="K92" s="232">
        <v>1353.383949973</v>
      </c>
      <c r="L92" s="232">
        <v>1353.002738641</v>
      </c>
      <c r="M92" s="232">
        <v>1352.1785322139999</v>
      </c>
      <c r="N92" s="232">
        <v>1351.6249280009999</v>
      </c>
      <c r="O92" s="925">
        <v>1351.4908797789999</v>
      </c>
      <c r="P92" s="925">
        <v>1350.1912080730001</v>
      </c>
      <c r="Q92" s="925">
        <v>1349.9591441099999</v>
      </c>
      <c r="R92" s="956">
        <v>854.97173517399995</v>
      </c>
    </row>
    <row r="93" spans="1:18" s="65" customFormat="1" ht="12">
      <c r="A93" s="122" t="s">
        <v>17</v>
      </c>
      <c r="B93" s="1453" t="s">
        <v>379</v>
      </c>
      <c r="C93" s="315">
        <v>44898.684799256996</v>
      </c>
      <c r="D93" s="315">
        <v>43476.452316597999</v>
      </c>
      <c r="E93" s="315">
        <v>67280.031393276993</v>
      </c>
      <c r="F93" s="315">
        <v>55569.897828326997</v>
      </c>
      <c r="G93" s="315">
        <v>55414.961355336003</v>
      </c>
      <c r="H93" s="315">
        <v>56870.444236498006</v>
      </c>
      <c r="I93" s="315">
        <v>43503.213536206</v>
      </c>
      <c r="J93" s="315">
        <v>44197.420841605999</v>
      </c>
      <c r="K93" s="315">
        <v>45312.077801842002</v>
      </c>
      <c r="L93" s="315">
        <v>45642.180147959007</v>
      </c>
      <c r="M93" s="315">
        <v>45891.286442229</v>
      </c>
      <c r="N93" s="315">
        <v>46337.198036216003</v>
      </c>
      <c r="O93" s="925">
        <v>45824.875402879996</v>
      </c>
      <c r="P93" s="925">
        <v>44615.776972890999</v>
      </c>
      <c r="Q93" s="925">
        <v>45364.897757908002</v>
      </c>
      <c r="R93" s="956">
        <v>40251.913061846004</v>
      </c>
    </row>
    <row r="94" spans="1:18" s="65" customFormat="1" ht="12.95" customHeight="1">
      <c r="A94" s="122"/>
      <c r="B94" s="1455" t="s">
        <v>774</v>
      </c>
      <c r="C94" s="315">
        <v>43724.270971414</v>
      </c>
      <c r="D94" s="315">
        <v>42721.005221881998</v>
      </c>
      <c r="E94" s="232">
        <v>66517.807039684005</v>
      </c>
      <c r="F94" s="232">
        <v>55142.627204094002</v>
      </c>
      <c r="G94" s="232">
        <v>54987.724830075</v>
      </c>
      <c r="H94" s="232">
        <v>56442.875724550002</v>
      </c>
      <c r="I94" s="232">
        <v>43075.440429627</v>
      </c>
      <c r="J94" s="232">
        <v>43769.373270080003</v>
      </c>
      <c r="K94" s="232">
        <v>44880.193950207002</v>
      </c>
      <c r="L94" s="232">
        <v>45210.416601809004</v>
      </c>
      <c r="M94" s="232">
        <v>45459.939718097005</v>
      </c>
      <c r="N94" s="232">
        <v>45902.819897595</v>
      </c>
      <c r="O94" s="925">
        <v>45390.212666691994</v>
      </c>
      <c r="P94" s="925">
        <v>44177.868003349002</v>
      </c>
      <c r="Q94" s="925">
        <v>44926.987068242997</v>
      </c>
      <c r="R94" s="956">
        <v>39813.858681511003</v>
      </c>
    </row>
    <row r="95" spans="1:18" s="65" customFormat="1" ht="12.95" customHeight="1">
      <c r="A95" s="122"/>
      <c r="B95" s="1456" t="s">
        <v>328</v>
      </c>
      <c r="C95" s="232">
        <v>1174.413827843</v>
      </c>
      <c r="D95" s="232">
        <v>755.44709471600004</v>
      </c>
      <c r="E95" s="315">
        <v>762.22435359300005</v>
      </c>
      <c r="F95" s="315">
        <v>427.27062423299998</v>
      </c>
      <c r="G95" s="315">
        <v>427.236525261</v>
      </c>
      <c r="H95" s="315">
        <v>427.56851194799998</v>
      </c>
      <c r="I95" s="315">
        <v>427.773106579</v>
      </c>
      <c r="J95" s="315">
        <v>428.04757152600001</v>
      </c>
      <c r="K95" s="315">
        <v>431.88385163499998</v>
      </c>
      <c r="L95" s="315">
        <v>431.76354615000002</v>
      </c>
      <c r="M95" s="315">
        <v>431.34672413200002</v>
      </c>
      <c r="N95" s="315">
        <v>434.37813862100001</v>
      </c>
      <c r="O95" s="925">
        <v>434.662736188</v>
      </c>
      <c r="P95" s="925">
        <v>437.90896954200002</v>
      </c>
      <c r="Q95" s="925">
        <v>437.91068966500001</v>
      </c>
      <c r="R95" s="956">
        <v>438.05438033500002</v>
      </c>
    </row>
    <row r="96" spans="1:18" s="65" customFormat="1" ht="12">
      <c r="A96" s="122" t="s">
        <v>17</v>
      </c>
      <c r="B96" s="1453" t="s">
        <v>381</v>
      </c>
      <c r="C96" s="315">
        <v>5647.6608924000002</v>
      </c>
      <c r="D96" s="315">
        <v>10.271216514000001</v>
      </c>
      <c r="E96" s="315">
        <v>22.062020568000001</v>
      </c>
      <c r="F96" s="315">
        <v>5.6356095000000002E-2</v>
      </c>
      <c r="G96" s="315">
        <v>7.6394961999999997E-2</v>
      </c>
      <c r="H96" s="315">
        <v>0.16902971999999999</v>
      </c>
      <c r="I96" s="315">
        <v>0.19959859699999999</v>
      </c>
      <c r="J96" s="315">
        <v>0.19959859699999999</v>
      </c>
      <c r="K96" s="315">
        <v>0.20444505199999999</v>
      </c>
      <c r="L96" s="315">
        <v>0.65159014699999995</v>
      </c>
      <c r="M96" s="315">
        <v>0.97568860199999996</v>
      </c>
      <c r="N96" s="315">
        <v>1.257805896</v>
      </c>
      <c r="O96" s="925">
        <v>1.7838213890000001</v>
      </c>
      <c r="P96" s="925">
        <v>2.6216799829999999</v>
      </c>
      <c r="Q96" s="925">
        <v>3.9086484750000001</v>
      </c>
      <c r="R96" s="956">
        <v>5.313566228</v>
      </c>
    </row>
    <row r="97" spans="1:18" s="65" customFormat="1" ht="12.95" customHeight="1">
      <c r="A97" s="122"/>
      <c r="B97" s="1455" t="s">
        <v>791</v>
      </c>
      <c r="C97" s="315">
        <v>5647.6608924000002</v>
      </c>
      <c r="D97" s="315">
        <v>10.271216514000001</v>
      </c>
      <c r="E97" s="315">
        <v>22.062020568000001</v>
      </c>
      <c r="F97" s="315">
        <v>5.6356095000000002E-2</v>
      </c>
      <c r="G97" s="315">
        <v>7.6394961999999997E-2</v>
      </c>
      <c r="H97" s="315">
        <v>0.16902971999999999</v>
      </c>
      <c r="I97" s="315">
        <v>0.19959859699999999</v>
      </c>
      <c r="J97" s="315">
        <v>0.19959859699999999</v>
      </c>
      <c r="K97" s="315">
        <v>0.20444505199999999</v>
      </c>
      <c r="L97" s="315">
        <v>0.65159014699999995</v>
      </c>
      <c r="M97" s="315">
        <v>0.97568860199999996</v>
      </c>
      <c r="N97" s="315">
        <v>1.257805896</v>
      </c>
      <c r="O97" s="925">
        <v>1.7838213890000001</v>
      </c>
      <c r="P97" s="925">
        <v>2.6216799829999999</v>
      </c>
      <c r="Q97" s="925">
        <v>3.9086484750000001</v>
      </c>
      <c r="R97" s="956">
        <v>5.313566228</v>
      </c>
    </row>
    <row r="98" spans="1:18" s="65" customFormat="1" ht="12.95" customHeight="1">
      <c r="A98" s="122"/>
      <c r="B98" s="1456" t="s">
        <v>328</v>
      </c>
      <c r="C98" s="315">
        <v>0</v>
      </c>
      <c r="D98" s="315">
        <v>0</v>
      </c>
      <c r="E98" s="315">
        <v>0</v>
      </c>
      <c r="F98" s="315">
        <v>0</v>
      </c>
      <c r="G98" s="315">
        <v>0</v>
      </c>
      <c r="H98" s="315">
        <v>0</v>
      </c>
      <c r="I98" s="315">
        <v>0</v>
      </c>
      <c r="J98" s="315">
        <v>0</v>
      </c>
      <c r="K98" s="315">
        <v>0</v>
      </c>
      <c r="L98" s="315">
        <v>0</v>
      </c>
      <c r="M98" s="315">
        <v>0</v>
      </c>
      <c r="N98" s="315">
        <v>0</v>
      </c>
      <c r="O98" s="925">
        <v>0</v>
      </c>
      <c r="P98" s="925">
        <v>0</v>
      </c>
      <c r="Q98" s="925">
        <v>0</v>
      </c>
      <c r="R98" s="956">
        <v>0</v>
      </c>
    </row>
    <row r="99" spans="1:18" s="65" customFormat="1" ht="12.95" customHeight="1" thickBot="1">
      <c r="A99" s="148"/>
      <c r="B99" s="290"/>
      <c r="C99" s="240"/>
      <c r="D99" s="240"/>
      <c r="E99" s="240"/>
      <c r="F99" s="240"/>
      <c r="G99" s="240"/>
      <c r="H99" s="240"/>
      <c r="I99" s="240"/>
      <c r="J99" s="240"/>
      <c r="K99" s="240"/>
      <c r="L99" s="240"/>
      <c r="M99" s="240"/>
      <c r="N99" s="240"/>
      <c r="O99" s="927"/>
      <c r="P99" s="927"/>
      <c r="Q99" s="927"/>
      <c r="R99" s="958"/>
    </row>
    <row r="100" spans="1:18" s="65" customFormat="1" ht="75" customHeight="1">
      <c r="A100" s="1200" t="s">
        <v>820</v>
      </c>
      <c r="B100" s="1201"/>
      <c r="C100" s="1201"/>
      <c r="D100" s="1201"/>
      <c r="E100" s="1201"/>
      <c r="F100" s="1201"/>
      <c r="G100" s="1201"/>
      <c r="H100" s="1201"/>
      <c r="I100" s="1201"/>
      <c r="J100" s="1201"/>
      <c r="K100" s="1201"/>
      <c r="L100" s="1201"/>
      <c r="M100" s="1201"/>
      <c r="N100" s="1201"/>
      <c r="O100" s="1201"/>
      <c r="P100" s="1201"/>
      <c r="Q100" s="1201"/>
      <c r="R100" s="1202"/>
    </row>
    <row r="101" spans="1:18" s="65" customFormat="1" ht="22.35" customHeight="1">
      <c r="A101" s="1212" t="s">
        <v>382</v>
      </c>
      <c r="B101" s="1452"/>
      <c r="C101" s="1208">
        <v>2021</v>
      </c>
      <c r="D101" s="1208">
        <v>2022</v>
      </c>
      <c r="E101" s="1213">
        <v>2023</v>
      </c>
      <c r="F101" s="1213">
        <v>2024</v>
      </c>
      <c r="G101" s="1213"/>
      <c r="H101" s="1213"/>
      <c r="I101" s="1213"/>
      <c r="J101" s="1213"/>
      <c r="K101" s="1213"/>
      <c r="L101" s="1213"/>
      <c r="M101" s="1213"/>
      <c r="N101" s="1213"/>
      <c r="O101" s="1213"/>
      <c r="P101" s="1213"/>
      <c r="Q101" s="1213"/>
      <c r="R101" s="1131">
        <v>2025</v>
      </c>
    </row>
    <row r="102" spans="1:18" s="65" customFormat="1" ht="22.35" customHeight="1">
      <c r="A102" s="1212"/>
      <c r="B102" s="1452"/>
      <c r="C102" s="1430"/>
      <c r="D102" s="1208"/>
      <c r="E102" s="1213"/>
      <c r="F102" s="796" t="s">
        <v>0</v>
      </c>
      <c r="G102" s="796" t="s">
        <v>1</v>
      </c>
      <c r="H102" s="796" t="s">
        <v>2</v>
      </c>
      <c r="I102" s="796" t="s">
        <v>3</v>
      </c>
      <c r="J102" s="796" t="s">
        <v>4</v>
      </c>
      <c r="K102" s="796" t="s">
        <v>5</v>
      </c>
      <c r="L102" s="796" t="s">
        <v>6</v>
      </c>
      <c r="M102" s="796" t="s">
        <v>267</v>
      </c>
      <c r="N102" s="796" t="s">
        <v>7</v>
      </c>
      <c r="O102" s="796" t="s">
        <v>13</v>
      </c>
      <c r="P102" s="796" t="s">
        <v>14</v>
      </c>
      <c r="Q102" s="796" t="s">
        <v>15</v>
      </c>
      <c r="R102" s="799" t="s">
        <v>0</v>
      </c>
    </row>
    <row r="103" spans="1:18" s="65" customFormat="1" ht="12.95" customHeight="1">
      <c r="A103" s="1203" t="s">
        <v>364</v>
      </c>
      <c r="B103" s="1413"/>
      <c r="C103" s="233">
        <v>303251.90534036304</v>
      </c>
      <c r="D103" s="233">
        <v>448900.99793913902</v>
      </c>
      <c r="E103" s="233">
        <v>538888.9655922961</v>
      </c>
      <c r="F103" s="233">
        <v>599527.95927270607</v>
      </c>
      <c r="G103" s="233">
        <v>570630.76562422991</v>
      </c>
      <c r="H103" s="233">
        <v>584886.19094344601</v>
      </c>
      <c r="I103" s="233">
        <v>603934.50459888298</v>
      </c>
      <c r="J103" s="233">
        <v>639881.39859771309</v>
      </c>
      <c r="K103" s="233">
        <v>659075.19407857489</v>
      </c>
      <c r="L103" s="233">
        <v>677647.11032907502</v>
      </c>
      <c r="M103" s="233">
        <v>676069.842716938</v>
      </c>
      <c r="N103" s="233">
        <v>680391.78535816784</v>
      </c>
      <c r="O103" s="926">
        <v>735749.65354449896</v>
      </c>
      <c r="P103" s="926">
        <v>704146.44125826692</v>
      </c>
      <c r="Q103" s="926">
        <v>670678.21148410998</v>
      </c>
      <c r="R103" s="957">
        <v>653610.44832395995</v>
      </c>
    </row>
    <row r="104" spans="1:18" s="65" customFormat="1" ht="12">
      <c r="A104" s="122" t="s">
        <v>17</v>
      </c>
      <c r="B104" s="1453" t="s">
        <v>365</v>
      </c>
      <c r="C104" s="315">
        <v>28945.66689837</v>
      </c>
      <c r="D104" s="315">
        <v>25831.305058524998</v>
      </c>
      <c r="E104" s="315">
        <v>45446.013956367999</v>
      </c>
      <c r="F104" s="315">
        <v>43579.4</v>
      </c>
      <c r="G104" s="315">
        <v>43401.95</v>
      </c>
      <c r="H104" s="315">
        <v>40441.551325011002</v>
      </c>
      <c r="I104" s="315">
        <v>41461.818009756003</v>
      </c>
      <c r="J104" s="315">
        <v>41436.626239762998</v>
      </c>
      <c r="K104" s="315">
        <v>43389.023364683999</v>
      </c>
      <c r="L104" s="315">
        <v>41637.800000000003</v>
      </c>
      <c r="M104" s="315">
        <v>39601.15</v>
      </c>
      <c r="N104" s="315">
        <v>38804.199999999997</v>
      </c>
      <c r="O104" s="925">
        <v>40208.35</v>
      </c>
      <c r="P104" s="925">
        <v>42172.35</v>
      </c>
      <c r="Q104" s="925">
        <v>41220.35</v>
      </c>
      <c r="R104" s="956">
        <v>45514.5</v>
      </c>
    </row>
    <row r="105" spans="1:18" s="65" customFormat="1" ht="24">
      <c r="A105" s="122" t="s">
        <v>17</v>
      </c>
      <c r="B105" s="1453" t="s">
        <v>366</v>
      </c>
      <c r="C105" s="315">
        <v>274112.204628993</v>
      </c>
      <c r="D105" s="315">
        <v>422596.683123847</v>
      </c>
      <c r="E105" s="315">
        <v>493217.47973810002</v>
      </c>
      <c r="F105" s="315">
        <v>553948.67529975402</v>
      </c>
      <c r="G105" s="315">
        <v>526340.08529594401</v>
      </c>
      <c r="H105" s="315">
        <v>543137.79387354502</v>
      </c>
      <c r="I105" s="315">
        <v>560548.18856520997</v>
      </c>
      <c r="J105" s="315">
        <v>597871.86602893705</v>
      </c>
      <c r="K105" s="315">
        <v>615010.38280233496</v>
      </c>
      <c r="L105" s="315">
        <v>635537.51636596897</v>
      </c>
      <c r="M105" s="315">
        <v>636250.90239119099</v>
      </c>
      <c r="N105" s="315">
        <v>641427.20829105191</v>
      </c>
      <c r="O105" s="925">
        <v>695313.06737425399</v>
      </c>
      <c r="P105" s="925">
        <v>661862.054135566</v>
      </c>
      <c r="Q105" s="925">
        <v>629326.20626635</v>
      </c>
      <c r="R105" s="956">
        <v>596712.26437765895</v>
      </c>
    </row>
    <row r="106" spans="1:18" ht="12.95" customHeight="1">
      <c r="A106" s="122" t="s">
        <v>17</v>
      </c>
      <c r="B106" s="1453" t="s">
        <v>328</v>
      </c>
      <c r="C106" s="232">
        <v>194.03381300000001</v>
      </c>
      <c r="D106" s="232">
        <v>473.009756767</v>
      </c>
      <c r="E106" s="232">
        <v>225.47189782800001</v>
      </c>
      <c r="F106" s="232">
        <v>1999.883972952</v>
      </c>
      <c r="G106" s="232">
        <v>888.73032828600003</v>
      </c>
      <c r="H106" s="232">
        <v>1306.8457448900001</v>
      </c>
      <c r="I106" s="232">
        <v>1924.498023917</v>
      </c>
      <c r="J106" s="232">
        <v>572.906329013</v>
      </c>
      <c r="K106" s="232">
        <v>675.78791155600004</v>
      </c>
      <c r="L106" s="232">
        <v>471.79396310599998</v>
      </c>
      <c r="M106" s="232">
        <v>217.790325747</v>
      </c>
      <c r="N106" s="232">
        <v>160.37706711600001</v>
      </c>
      <c r="O106" s="924">
        <v>228.23617024500001</v>
      </c>
      <c r="P106" s="924">
        <v>112.037122701</v>
      </c>
      <c r="Q106" s="924">
        <v>131.65521776</v>
      </c>
      <c r="R106" s="954">
        <v>11383.683946301</v>
      </c>
    </row>
    <row r="107" spans="1:18" ht="12.95" customHeight="1">
      <c r="A107" s="1203" t="s">
        <v>367</v>
      </c>
      <c r="B107" s="1413"/>
      <c r="C107" s="233">
        <v>938903.057427641</v>
      </c>
      <c r="D107" s="233">
        <v>1177302.0558506951</v>
      </c>
      <c r="E107" s="233">
        <v>1316953.0274022389</v>
      </c>
      <c r="F107" s="233">
        <v>1422103.5590018451</v>
      </c>
      <c r="G107" s="233">
        <v>1395013.9956653691</v>
      </c>
      <c r="H107" s="233">
        <v>1399502.790180509</v>
      </c>
      <c r="I107" s="233">
        <v>1439562.6494543727</v>
      </c>
      <c r="J107" s="233">
        <v>1467049.366131502</v>
      </c>
      <c r="K107" s="233">
        <v>1498423.3695616859</v>
      </c>
      <c r="L107" s="233">
        <v>1511912.841588092</v>
      </c>
      <c r="M107" s="233">
        <v>1510582.623507879</v>
      </c>
      <c r="N107" s="233">
        <v>1515494.9859809349</v>
      </c>
      <c r="O107" s="922">
        <v>1594768.5668040479</v>
      </c>
      <c r="P107" s="922">
        <v>1596345.477406776</v>
      </c>
      <c r="Q107" s="922">
        <v>1557217.5605875929</v>
      </c>
      <c r="R107" s="953">
        <v>1570704.4269677491</v>
      </c>
    </row>
    <row r="108" spans="1:18" ht="24">
      <c r="A108" s="122" t="s">
        <v>17</v>
      </c>
      <c r="B108" s="1453" t="s">
        <v>775</v>
      </c>
      <c r="C108" s="232">
        <v>609276.44212218304</v>
      </c>
      <c r="D108" s="232">
        <v>733621.87225482904</v>
      </c>
      <c r="E108" s="232">
        <v>802049.78288222803</v>
      </c>
      <c r="F108" s="315">
        <v>842648.15439546306</v>
      </c>
      <c r="G108" s="315">
        <v>834316.20400217699</v>
      </c>
      <c r="H108" s="315">
        <v>825915.111611826</v>
      </c>
      <c r="I108" s="315">
        <v>841149.05780940596</v>
      </c>
      <c r="J108" s="315">
        <v>847618.61336043908</v>
      </c>
      <c r="K108" s="315">
        <v>853276.96921752091</v>
      </c>
      <c r="L108" s="315">
        <v>855256.71198221203</v>
      </c>
      <c r="M108" s="315">
        <v>850330.59714634402</v>
      </c>
      <c r="N108" s="315">
        <v>846723.83768194006</v>
      </c>
      <c r="O108" s="924">
        <v>862822.938776533</v>
      </c>
      <c r="P108" s="924">
        <v>892055.54993023199</v>
      </c>
      <c r="Q108" s="924">
        <v>886732.992981927</v>
      </c>
      <c r="R108" s="954">
        <v>922780.54360136401</v>
      </c>
    </row>
    <row r="109" spans="1:18" s="65" customFormat="1" ht="12.95" customHeight="1">
      <c r="A109" s="122"/>
      <c r="B109" s="1454" t="s">
        <v>705</v>
      </c>
      <c r="C109" s="315">
        <v>79499.677797354001</v>
      </c>
      <c r="D109" s="315">
        <v>105555.628147707</v>
      </c>
      <c r="E109" s="315">
        <v>105229.852713254</v>
      </c>
      <c r="F109" s="315">
        <v>108851.35391335899</v>
      </c>
      <c r="G109" s="315">
        <v>109169.496273656</v>
      </c>
      <c r="H109" s="315">
        <v>112905.98092756901</v>
      </c>
      <c r="I109" s="315">
        <v>116177.179333861</v>
      </c>
      <c r="J109" s="315">
        <v>115132.55413925801</v>
      </c>
      <c r="K109" s="315">
        <v>122310.57907358999</v>
      </c>
      <c r="L109" s="315">
        <v>118938.428409858</v>
      </c>
      <c r="M109" s="315">
        <v>115432.399676819</v>
      </c>
      <c r="N109" s="315">
        <v>119410.963717857</v>
      </c>
      <c r="O109" s="925">
        <v>117963.081016468</v>
      </c>
      <c r="P109" s="925">
        <v>122987.31258668299</v>
      </c>
      <c r="Q109" s="925">
        <v>119563.88765001501</v>
      </c>
      <c r="R109" s="956">
        <v>126389.17564282</v>
      </c>
    </row>
    <row r="110" spans="1:18" s="65" customFormat="1" ht="12.95" customHeight="1">
      <c r="A110" s="122"/>
      <c r="B110" s="1454" t="s">
        <v>706</v>
      </c>
      <c r="C110" s="232">
        <v>529776.76432482898</v>
      </c>
      <c r="D110" s="232">
        <v>628066.24410712207</v>
      </c>
      <c r="E110" s="232">
        <v>696819.93016897398</v>
      </c>
      <c r="F110" s="315">
        <v>733796.80048210407</v>
      </c>
      <c r="G110" s="315">
        <v>725146.70772852108</v>
      </c>
      <c r="H110" s="315">
        <v>713009.13068425702</v>
      </c>
      <c r="I110" s="315">
        <v>724971.87847554497</v>
      </c>
      <c r="J110" s="315">
        <v>732486.05922118097</v>
      </c>
      <c r="K110" s="315">
        <v>730966.39014393091</v>
      </c>
      <c r="L110" s="315">
        <v>736318.283572354</v>
      </c>
      <c r="M110" s="315">
        <v>734898.19746952492</v>
      </c>
      <c r="N110" s="315">
        <v>727312.87396408303</v>
      </c>
      <c r="O110" s="925">
        <v>744859.857760065</v>
      </c>
      <c r="P110" s="925">
        <v>769068.23734354903</v>
      </c>
      <c r="Q110" s="925">
        <v>767169.10533191205</v>
      </c>
      <c r="R110" s="956">
        <v>796391.36795854405</v>
      </c>
    </row>
    <row r="111" spans="1:18" s="65" customFormat="1" ht="24">
      <c r="A111" s="122" t="s">
        <v>17</v>
      </c>
      <c r="B111" s="1453" t="s">
        <v>771</v>
      </c>
      <c r="C111" s="315">
        <v>9875.1438945669997</v>
      </c>
      <c r="D111" s="315">
        <v>9699.939570556</v>
      </c>
      <c r="E111" s="315">
        <v>7310.2239864789999</v>
      </c>
      <c r="F111" s="315">
        <v>7553.4651600709994</v>
      </c>
      <c r="G111" s="315">
        <v>9510.5613561230002</v>
      </c>
      <c r="H111" s="315">
        <v>9304.8824739800002</v>
      </c>
      <c r="I111" s="315">
        <v>11837.984200826</v>
      </c>
      <c r="J111" s="315">
        <v>11025.165908220999</v>
      </c>
      <c r="K111" s="315">
        <v>12545.732895214</v>
      </c>
      <c r="L111" s="315">
        <v>13400.450337458</v>
      </c>
      <c r="M111" s="315">
        <v>12246.09927314</v>
      </c>
      <c r="N111" s="315">
        <v>13966.953119727999</v>
      </c>
      <c r="O111" s="925">
        <v>15938.583425311999</v>
      </c>
      <c r="P111" s="925">
        <v>12570.172310545</v>
      </c>
      <c r="Q111" s="925">
        <v>11435.551133979001</v>
      </c>
      <c r="R111" s="956">
        <v>14215.907170654998</v>
      </c>
    </row>
    <row r="112" spans="1:18" s="65" customFormat="1" ht="12.95" customHeight="1">
      <c r="A112" s="122"/>
      <c r="B112" s="1454" t="s">
        <v>705</v>
      </c>
      <c r="C112" s="315">
        <v>133.89394427400001</v>
      </c>
      <c r="D112" s="315">
        <v>36.122067086999998</v>
      </c>
      <c r="E112" s="315">
        <v>19.808958049000001</v>
      </c>
      <c r="F112" s="315">
        <v>12.933432418000001</v>
      </c>
      <c r="G112" s="315">
        <v>31.685615766000002</v>
      </c>
      <c r="H112" s="315">
        <v>32.473042372999998</v>
      </c>
      <c r="I112" s="315">
        <v>30.588805339</v>
      </c>
      <c r="J112" s="315">
        <v>33.365561734000003</v>
      </c>
      <c r="K112" s="315">
        <v>1337.002582304</v>
      </c>
      <c r="L112" s="315">
        <v>1733.470824301</v>
      </c>
      <c r="M112" s="315">
        <v>841.90139158600005</v>
      </c>
      <c r="N112" s="315">
        <v>815.99163709699997</v>
      </c>
      <c r="O112" s="925">
        <v>784.43449582100004</v>
      </c>
      <c r="P112" s="925">
        <v>822.85242193399995</v>
      </c>
      <c r="Q112" s="925">
        <v>57.035384968000002</v>
      </c>
      <c r="R112" s="956">
        <v>72.146598616999995</v>
      </c>
    </row>
    <row r="113" spans="1:18" s="65" customFormat="1" ht="12.95" customHeight="1">
      <c r="A113" s="122"/>
      <c r="B113" s="1454" t="s">
        <v>706</v>
      </c>
      <c r="C113" s="315">
        <v>9741.2499502930004</v>
      </c>
      <c r="D113" s="315">
        <v>9663.8175034689993</v>
      </c>
      <c r="E113" s="315">
        <v>7290.4150284300003</v>
      </c>
      <c r="F113" s="315">
        <v>7540.5317276529995</v>
      </c>
      <c r="G113" s="315">
        <v>9478.8757403569998</v>
      </c>
      <c r="H113" s="315">
        <v>9272.4094316070004</v>
      </c>
      <c r="I113" s="315">
        <v>11807.395395486999</v>
      </c>
      <c r="J113" s="315">
        <v>10991.800346487</v>
      </c>
      <c r="K113" s="315">
        <v>11208.73031291</v>
      </c>
      <c r="L113" s="315">
        <v>11666.979513156999</v>
      </c>
      <c r="M113" s="315">
        <v>11404.197881553999</v>
      </c>
      <c r="N113" s="315">
        <v>13150.961482630999</v>
      </c>
      <c r="O113" s="925">
        <v>15154.148929490999</v>
      </c>
      <c r="P113" s="925">
        <v>11747.319888610999</v>
      </c>
      <c r="Q113" s="925">
        <v>11378.515749011</v>
      </c>
      <c r="R113" s="956">
        <v>14143.760572038</v>
      </c>
    </row>
    <row r="114" spans="1:18" s="65" customFormat="1" ht="12">
      <c r="A114" s="122" t="s">
        <v>17</v>
      </c>
      <c r="B114" s="1453" t="s">
        <v>370</v>
      </c>
      <c r="C114" s="232">
        <v>20574.808280559999</v>
      </c>
      <c r="D114" s="232">
        <v>18585.516499177</v>
      </c>
      <c r="E114" s="232">
        <v>16618.603385164002</v>
      </c>
      <c r="F114" s="232">
        <v>17179.369729227001</v>
      </c>
      <c r="G114" s="232">
        <v>18393.798877200999</v>
      </c>
      <c r="H114" s="232">
        <v>18406.757743127997</v>
      </c>
      <c r="I114" s="232">
        <v>17992.549444036002</v>
      </c>
      <c r="J114" s="232">
        <v>18015.017737639999</v>
      </c>
      <c r="K114" s="232">
        <v>19831.581690471001</v>
      </c>
      <c r="L114" s="232">
        <v>17956.614071474</v>
      </c>
      <c r="M114" s="232">
        <v>16902.670972620999</v>
      </c>
      <c r="N114" s="232">
        <v>16432.974550374001</v>
      </c>
      <c r="O114" s="925">
        <v>17558.842921373001</v>
      </c>
      <c r="P114" s="925">
        <v>17870.274620609998</v>
      </c>
      <c r="Q114" s="925">
        <v>16875.587766478999</v>
      </c>
      <c r="R114" s="956">
        <v>16313.260926618999</v>
      </c>
    </row>
    <row r="115" spans="1:18" s="65" customFormat="1" ht="24">
      <c r="A115" s="122" t="s">
        <v>17</v>
      </c>
      <c r="B115" s="1453" t="s">
        <v>371</v>
      </c>
      <c r="C115" s="315">
        <v>296653.91809799802</v>
      </c>
      <c r="D115" s="315">
        <v>413231.78489686397</v>
      </c>
      <c r="E115" s="315">
        <v>488730.723015333</v>
      </c>
      <c r="F115" s="315">
        <v>551166.38042246492</v>
      </c>
      <c r="G115" s="315">
        <v>528765.41262185003</v>
      </c>
      <c r="H115" s="315">
        <v>542010.70653490105</v>
      </c>
      <c r="I115" s="315">
        <v>564580.13492373994</v>
      </c>
      <c r="J115" s="315">
        <v>584980.700895141</v>
      </c>
      <c r="K115" s="315">
        <v>608519.61277537805</v>
      </c>
      <c r="L115" s="315">
        <v>621085.9951231099</v>
      </c>
      <c r="M115" s="315">
        <v>625491.70231246902</v>
      </c>
      <c r="N115" s="315">
        <v>632691.46866583498</v>
      </c>
      <c r="O115" s="925">
        <v>692900.55950370408</v>
      </c>
      <c r="P115" s="925">
        <v>669056.31806202605</v>
      </c>
      <c r="Q115" s="925">
        <v>637791.73026119091</v>
      </c>
      <c r="R115" s="956">
        <v>602219.22667080711</v>
      </c>
    </row>
    <row r="116" spans="1:18" s="65" customFormat="1" ht="12.95" customHeight="1">
      <c r="A116" s="122" t="s">
        <v>17</v>
      </c>
      <c r="B116" s="1453" t="s">
        <v>347</v>
      </c>
      <c r="C116" s="315">
        <v>2522.7450323329999</v>
      </c>
      <c r="D116" s="315">
        <v>2162.942629269</v>
      </c>
      <c r="E116" s="315">
        <v>2243.694133035</v>
      </c>
      <c r="F116" s="315">
        <v>3556.1892946190001</v>
      </c>
      <c r="G116" s="315">
        <v>4028.0188080179996</v>
      </c>
      <c r="H116" s="315">
        <v>3865.331816674</v>
      </c>
      <c r="I116" s="315">
        <v>4002.9230763649998</v>
      </c>
      <c r="J116" s="315">
        <v>5409.8682300609998</v>
      </c>
      <c r="K116" s="315">
        <v>4249.4729831019995</v>
      </c>
      <c r="L116" s="315">
        <v>4213.0700738380001</v>
      </c>
      <c r="M116" s="315">
        <v>5611.5538033049997</v>
      </c>
      <c r="N116" s="315">
        <v>5679.751963058</v>
      </c>
      <c r="O116" s="925">
        <v>5547.6421771259993</v>
      </c>
      <c r="P116" s="925">
        <v>4793.1624833629994</v>
      </c>
      <c r="Q116" s="925">
        <v>4381.6984440169999</v>
      </c>
      <c r="R116" s="956">
        <v>15175.488598304</v>
      </c>
    </row>
    <row r="117" spans="1:18" s="65" customFormat="1" ht="12.95" customHeight="1">
      <c r="A117" s="1203" t="s">
        <v>372</v>
      </c>
      <c r="B117" s="1413"/>
      <c r="C117" s="233">
        <v>58054.398331395998</v>
      </c>
      <c r="D117" s="233">
        <v>119117.511406809</v>
      </c>
      <c r="E117" s="233">
        <v>118205.427219277</v>
      </c>
      <c r="F117" s="233">
        <v>121301.243058288</v>
      </c>
      <c r="G117" s="233">
        <v>121394.21196153</v>
      </c>
      <c r="H117" s="233">
        <v>122292.173510764</v>
      </c>
      <c r="I117" s="233">
        <v>132622.79276148399</v>
      </c>
      <c r="J117" s="233">
        <v>128688.135287414</v>
      </c>
      <c r="K117" s="233">
        <v>124960.546930091</v>
      </c>
      <c r="L117" s="233">
        <v>127928.69238523301</v>
      </c>
      <c r="M117" s="233">
        <v>123191.77294629099</v>
      </c>
      <c r="N117" s="233">
        <v>123843.72776737899</v>
      </c>
      <c r="O117" s="926">
        <v>130526.152125555</v>
      </c>
      <c r="P117" s="926">
        <v>129853.56815893199</v>
      </c>
      <c r="Q117" s="926">
        <v>125692.50996833801</v>
      </c>
      <c r="R117" s="957">
        <v>131065.27960214298</v>
      </c>
    </row>
    <row r="118" spans="1:18" s="65" customFormat="1" ht="12.95" customHeight="1">
      <c r="A118" s="122" t="s">
        <v>17</v>
      </c>
      <c r="B118" s="1453" t="s">
        <v>373</v>
      </c>
      <c r="C118" s="315">
        <v>32464.809072968001</v>
      </c>
      <c r="D118" s="315">
        <v>107129.054828957</v>
      </c>
      <c r="E118" s="864">
        <v>104190.750408177</v>
      </c>
      <c r="F118" s="864">
        <v>107126.704976097</v>
      </c>
      <c r="G118" s="864">
        <v>107068.53559949</v>
      </c>
      <c r="H118" s="864">
        <v>107707.61815589199</v>
      </c>
      <c r="I118" s="864">
        <v>117747.60818065501</v>
      </c>
      <c r="J118" s="864">
        <v>113019.20846625599</v>
      </c>
      <c r="K118" s="864">
        <v>109379.311041002</v>
      </c>
      <c r="L118" s="864">
        <v>112693.994641832</v>
      </c>
      <c r="M118" s="864">
        <v>107517.28962130799</v>
      </c>
      <c r="N118" s="864">
        <v>107754.680163336</v>
      </c>
      <c r="O118" s="925">
        <v>113817.146270752</v>
      </c>
      <c r="P118" s="925">
        <v>112963.28746138299</v>
      </c>
      <c r="Q118" s="925">
        <v>108857.224519847</v>
      </c>
      <c r="R118" s="956">
        <v>113944.26682612499</v>
      </c>
    </row>
    <row r="119" spans="1:18" s="65" customFormat="1" ht="12.95" customHeight="1">
      <c r="A119" s="122" t="s">
        <v>17</v>
      </c>
      <c r="B119" s="1453" t="s">
        <v>772</v>
      </c>
      <c r="C119" s="232">
        <v>16249.516877854001</v>
      </c>
      <c r="D119" s="232">
        <v>672.15308887900005</v>
      </c>
      <c r="E119" s="232">
        <v>717.25270059700006</v>
      </c>
      <c r="F119" s="232">
        <v>735.63231810399998</v>
      </c>
      <c r="G119" s="232">
        <v>774.95228234199999</v>
      </c>
      <c r="H119" s="232">
        <v>749.332783156</v>
      </c>
      <c r="I119" s="232">
        <v>770.51344184599998</v>
      </c>
      <c r="J119" s="232">
        <v>770.900578</v>
      </c>
      <c r="K119" s="232">
        <v>778.45761144899996</v>
      </c>
      <c r="L119" s="232">
        <v>783.86249875299995</v>
      </c>
      <c r="M119" s="232">
        <v>797.15765853099992</v>
      </c>
      <c r="N119" s="232">
        <v>821.41064468600007</v>
      </c>
      <c r="O119" s="925">
        <v>846.97762826999997</v>
      </c>
      <c r="P119" s="925">
        <v>913.49942760900001</v>
      </c>
      <c r="Q119" s="925">
        <v>885.056412733</v>
      </c>
      <c r="R119" s="956">
        <v>775.88839602500002</v>
      </c>
    </row>
    <row r="120" spans="1:18" s="65" customFormat="1" ht="12.95" customHeight="1">
      <c r="A120" s="122" t="s">
        <v>17</v>
      </c>
      <c r="B120" s="1453" t="s">
        <v>347</v>
      </c>
      <c r="C120" s="315">
        <v>9340.0723805739999</v>
      </c>
      <c r="D120" s="315">
        <v>11316.303488972999</v>
      </c>
      <c r="E120" s="315">
        <v>13297.424110503</v>
      </c>
      <c r="F120" s="315">
        <v>13438.905764087</v>
      </c>
      <c r="G120" s="315">
        <v>13550.724079698</v>
      </c>
      <c r="H120" s="315">
        <v>13835.222571716</v>
      </c>
      <c r="I120" s="315">
        <v>14104.671138983</v>
      </c>
      <c r="J120" s="315">
        <v>14898.026243157999</v>
      </c>
      <c r="K120" s="315">
        <v>14802.77827764</v>
      </c>
      <c r="L120" s="315">
        <v>14450.835244648</v>
      </c>
      <c r="M120" s="315">
        <v>14877.325666452001</v>
      </c>
      <c r="N120" s="315">
        <v>15267.636959357</v>
      </c>
      <c r="O120" s="925">
        <v>15862.028226533001</v>
      </c>
      <c r="P120" s="925">
        <v>15976.78126994</v>
      </c>
      <c r="Q120" s="925">
        <v>15950.229035758</v>
      </c>
      <c r="R120" s="956">
        <v>16345.124379993002</v>
      </c>
    </row>
    <row r="121" spans="1:18" s="65" customFormat="1" ht="12.95" customHeight="1">
      <c r="A121" s="1203" t="s">
        <v>375</v>
      </c>
      <c r="B121" s="1413"/>
      <c r="C121" s="233">
        <v>44513.666422663002</v>
      </c>
      <c r="D121" s="233">
        <v>55986.713972640006</v>
      </c>
      <c r="E121" s="233">
        <v>58901.391979297005</v>
      </c>
      <c r="F121" s="233">
        <v>57362.276433824998</v>
      </c>
      <c r="G121" s="233">
        <v>57097.867256789999</v>
      </c>
      <c r="H121" s="233">
        <v>58356.123090806002</v>
      </c>
      <c r="I121" s="233">
        <v>58284.245432598</v>
      </c>
      <c r="J121" s="233">
        <v>58931.427071548998</v>
      </c>
      <c r="K121" s="233">
        <v>0</v>
      </c>
      <c r="L121" s="233">
        <v>58954.589602535998</v>
      </c>
      <c r="M121" s="233">
        <v>0</v>
      </c>
      <c r="N121" s="233">
        <v>0</v>
      </c>
      <c r="O121" s="926">
        <v>0</v>
      </c>
      <c r="P121" s="926">
        <v>0</v>
      </c>
      <c r="Q121" s="926">
        <v>0</v>
      </c>
      <c r="R121" s="957">
        <v>64524.545186888005</v>
      </c>
    </row>
    <row r="122" spans="1:18" s="65" customFormat="1" ht="12.95" customHeight="1">
      <c r="A122" s="122" t="s">
        <v>17</v>
      </c>
      <c r="B122" s="1453" t="s">
        <v>376</v>
      </c>
      <c r="C122" s="315">
        <v>43981.471292609</v>
      </c>
      <c r="D122" s="315">
        <v>55454.637942723006</v>
      </c>
      <c r="E122" s="315">
        <v>58517.812135003005</v>
      </c>
      <c r="F122" s="315">
        <v>56980.470320963999</v>
      </c>
      <c r="G122" s="315">
        <v>56813.637014059997</v>
      </c>
      <c r="H122" s="315">
        <v>58079.084894013002</v>
      </c>
      <c r="I122" s="315">
        <v>58043.056799594</v>
      </c>
      <c r="J122" s="315">
        <v>58678.916342226999</v>
      </c>
      <c r="K122" s="315">
        <v>59808.409796277003</v>
      </c>
      <c r="L122" s="315">
        <v>58691.867621311001</v>
      </c>
      <c r="M122" s="315">
        <v>59995.669754659</v>
      </c>
      <c r="N122" s="315">
        <v>63978.087964134997</v>
      </c>
      <c r="O122" s="925">
        <v>64364.844768268995</v>
      </c>
      <c r="P122" s="925">
        <v>63933.999017692993</v>
      </c>
      <c r="Q122" s="925">
        <v>63810.239191027998</v>
      </c>
      <c r="R122" s="956">
        <v>64237.396386904002</v>
      </c>
    </row>
    <row r="123" spans="1:18" s="65" customFormat="1" ht="12.95" customHeight="1">
      <c r="A123" s="122" t="s">
        <v>17</v>
      </c>
      <c r="B123" s="1421" t="s">
        <v>328</v>
      </c>
      <c r="C123" s="315">
        <v>532.19513005399995</v>
      </c>
      <c r="D123" s="315">
        <v>532.07602991700003</v>
      </c>
      <c r="E123" s="315">
        <v>383.579844294</v>
      </c>
      <c r="F123" s="315">
        <v>381.80611286099997</v>
      </c>
      <c r="G123" s="315">
        <v>284.23024272999999</v>
      </c>
      <c r="H123" s="315">
        <v>277.038196793</v>
      </c>
      <c r="I123" s="315">
        <v>241.188633004</v>
      </c>
      <c r="J123" s="315">
        <v>252.510729322</v>
      </c>
      <c r="K123" s="315">
        <v>293.215562035</v>
      </c>
      <c r="L123" s="315">
        <v>262.72198122499998</v>
      </c>
      <c r="M123" s="315">
        <v>302.60579141099998</v>
      </c>
      <c r="N123" s="315">
        <v>250.74148999100001</v>
      </c>
      <c r="O123" s="925">
        <v>276.57787781299999</v>
      </c>
      <c r="P123" s="925">
        <v>315.139650362</v>
      </c>
      <c r="Q123" s="925">
        <v>253.718231253</v>
      </c>
      <c r="R123" s="956">
        <v>287.14879998399999</v>
      </c>
    </row>
    <row r="124" spans="1:18" s="65" customFormat="1" ht="12.95" customHeight="1">
      <c r="A124" s="1203" t="s">
        <v>377</v>
      </c>
      <c r="B124" s="1413"/>
      <c r="C124" s="233">
        <v>185305.67685761402</v>
      </c>
      <c r="D124" s="233">
        <v>132256.15932129099</v>
      </c>
      <c r="E124" s="233">
        <v>133734.239978597</v>
      </c>
      <c r="F124" s="233">
        <v>131283.02580839599</v>
      </c>
      <c r="G124" s="233">
        <v>132074.44714497001</v>
      </c>
      <c r="H124" s="233">
        <v>132796.83359589899</v>
      </c>
      <c r="I124" s="233">
        <v>133737.628877568</v>
      </c>
      <c r="J124" s="233">
        <v>135263.358482888</v>
      </c>
      <c r="K124" s="233">
        <v>136527.00827980202</v>
      </c>
      <c r="L124" s="233">
        <v>136207.49616506702</v>
      </c>
      <c r="M124" s="233">
        <v>136023.95479124002</v>
      </c>
      <c r="N124" s="233">
        <v>136933.94309821501</v>
      </c>
      <c r="O124" s="926">
        <v>138064.117775819</v>
      </c>
      <c r="P124" s="926">
        <v>138577.299061125</v>
      </c>
      <c r="Q124" s="926">
        <v>139670.59266215001</v>
      </c>
      <c r="R124" s="957">
        <v>139535.54305149199</v>
      </c>
    </row>
    <row r="125" spans="1:18" s="65" customFormat="1" ht="12.95" customHeight="1">
      <c r="A125" s="122" t="s">
        <v>17</v>
      </c>
      <c r="B125" s="1453" t="s">
        <v>773</v>
      </c>
      <c r="C125" s="232">
        <v>385.509655065</v>
      </c>
      <c r="D125" s="232">
        <v>385.50774696000002</v>
      </c>
      <c r="E125" s="232">
        <v>385.50774696000002</v>
      </c>
      <c r="F125" s="232">
        <v>385.50774696000002</v>
      </c>
      <c r="G125" s="232">
        <v>385.50774696000002</v>
      </c>
      <c r="H125" s="232">
        <v>385.50774696000002</v>
      </c>
      <c r="I125" s="232">
        <v>385.50774696000002</v>
      </c>
      <c r="J125" s="232">
        <v>385.50774696000002</v>
      </c>
      <c r="K125" s="232">
        <v>385.50774696000002</v>
      </c>
      <c r="L125" s="232">
        <v>385.50774696000002</v>
      </c>
      <c r="M125" s="232">
        <v>385.50774696000002</v>
      </c>
      <c r="N125" s="232">
        <v>385.50774696000002</v>
      </c>
      <c r="O125" s="925">
        <v>385.50774696000002</v>
      </c>
      <c r="P125" s="925">
        <v>385.50774696000002</v>
      </c>
      <c r="Q125" s="925">
        <v>385.50774696000002</v>
      </c>
      <c r="R125" s="956">
        <v>880.51356704099999</v>
      </c>
    </row>
    <row r="126" spans="1:18" s="65" customFormat="1" ht="12">
      <c r="A126" s="122" t="s">
        <v>17</v>
      </c>
      <c r="B126" s="1453" t="s">
        <v>379</v>
      </c>
      <c r="C126" s="315">
        <v>148401.66151397102</v>
      </c>
      <c r="D126" s="315">
        <v>131150.369622011</v>
      </c>
      <c r="E126" s="315">
        <v>132509.87304193899</v>
      </c>
      <c r="F126" s="315">
        <v>130042.09802820699</v>
      </c>
      <c r="G126" s="315">
        <v>130820.87132909801</v>
      </c>
      <c r="H126" s="315">
        <v>131515.489556577</v>
      </c>
      <c r="I126" s="315">
        <v>132441.49492430998</v>
      </c>
      <c r="J126" s="315">
        <v>133953.34619985</v>
      </c>
      <c r="K126" s="315">
        <v>135199.31251819502</v>
      </c>
      <c r="L126" s="315">
        <v>134863.44145872199</v>
      </c>
      <c r="M126" s="315">
        <v>134671.00566136499</v>
      </c>
      <c r="N126" s="315">
        <v>135566.83329216001</v>
      </c>
      <c r="O126" s="925">
        <v>136673.381143554</v>
      </c>
      <c r="P126" s="925">
        <v>137171.04942421999</v>
      </c>
      <c r="Q126" s="925">
        <v>138222.88821754401</v>
      </c>
      <c r="R126" s="956">
        <v>137579.72246145998</v>
      </c>
    </row>
    <row r="127" spans="1:18" s="65" customFormat="1" ht="12.95" customHeight="1">
      <c r="A127" s="122"/>
      <c r="B127" s="1455" t="s">
        <v>774</v>
      </c>
      <c r="C127" s="315">
        <v>141845.76480518398</v>
      </c>
      <c r="D127" s="315">
        <v>129080.072599873</v>
      </c>
      <c r="E127" s="315">
        <v>131619.756935977</v>
      </c>
      <c r="F127" s="315">
        <v>129155.074048811</v>
      </c>
      <c r="G127" s="315">
        <v>129935.002251078</v>
      </c>
      <c r="H127" s="315">
        <v>130627.13301318599</v>
      </c>
      <c r="I127" s="315">
        <v>131545.94261489299</v>
      </c>
      <c r="J127" s="315">
        <v>133057.970813263</v>
      </c>
      <c r="K127" s="315">
        <v>134301.78737854699</v>
      </c>
      <c r="L127" s="315">
        <v>133967.959239588</v>
      </c>
      <c r="M127" s="315">
        <v>134119.178096736</v>
      </c>
      <c r="N127" s="315">
        <v>135020.60155328401</v>
      </c>
      <c r="O127" s="925">
        <v>136117.29009263701</v>
      </c>
      <c r="P127" s="925">
        <v>136612.29369437299</v>
      </c>
      <c r="Q127" s="925">
        <v>137659.691356147</v>
      </c>
      <c r="R127" s="956">
        <v>137012.883872192</v>
      </c>
    </row>
    <row r="128" spans="1:18" s="65" customFormat="1" ht="12.95" customHeight="1">
      <c r="A128" s="122"/>
      <c r="B128" s="1456" t="s">
        <v>328</v>
      </c>
      <c r="C128" s="232">
        <v>6555.8967087870005</v>
      </c>
      <c r="D128" s="232">
        <v>2070.2970221380001</v>
      </c>
      <c r="E128" s="232">
        <v>890.11610596200001</v>
      </c>
      <c r="F128" s="232">
        <v>887.02397939599996</v>
      </c>
      <c r="G128" s="232">
        <v>885.86907801999996</v>
      </c>
      <c r="H128" s="232">
        <v>888.35654339100006</v>
      </c>
      <c r="I128" s="232">
        <v>895.55230941699995</v>
      </c>
      <c r="J128" s="232">
        <v>895.37538658699998</v>
      </c>
      <c r="K128" s="232">
        <v>897.52513964800005</v>
      </c>
      <c r="L128" s="232">
        <v>895.48221913400005</v>
      </c>
      <c r="M128" s="232">
        <v>551.82756462899999</v>
      </c>
      <c r="N128" s="232">
        <v>546.23173887600001</v>
      </c>
      <c r="O128" s="925">
        <v>556.09105091700008</v>
      </c>
      <c r="P128" s="925">
        <v>558.755729847</v>
      </c>
      <c r="Q128" s="925">
        <v>563.19686139700002</v>
      </c>
      <c r="R128" s="956">
        <v>566.83858926800008</v>
      </c>
    </row>
    <row r="129" spans="1:18" s="65" customFormat="1" ht="12">
      <c r="A129" s="122" t="s">
        <v>17</v>
      </c>
      <c r="B129" s="1453" t="s">
        <v>381</v>
      </c>
      <c r="C129" s="315">
        <v>36518.505688578</v>
      </c>
      <c r="D129" s="315">
        <v>720.28195231999996</v>
      </c>
      <c r="E129" s="315">
        <v>838.85918969800002</v>
      </c>
      <c r="F129" s="315">
        <v>855.42003322899996</v>
      </c>
      <c r="G129" s="315">
        <v>868.06806891199994</v>
      </c>
      <c r="H129" s="315">
        <v>895.83629236199999</v>
      </c>
      <c r="I129" s="315">
        <v>910.62620629800006</v>
      </c>
      <c r="J129" s="315">
        <v>924.504536078</v>
      </c>
      <c r="K129" s="315">
        <v>942.18801464700005</v>
      </c>
      <c r="L129" s="315">
        <v>958.54695938500004</v>
      </c>
      <c r="M129" s="315">
        <v>967.44138291499996</v>
      </c>
      <c r="N129" s="315">
        <v>981.60205909499996</v>
      </c>
      <c r="O129" s="925">
        <v>1005.2288853049999</v>
      </c>
      <c r="P129" s="925">
        <v>1020.741889945</v>
      </c>
      <c r="Q129" s="925">
        <v>1062.1966976460001</v>
      </c>
      <c r="R129" s="956">
        <v>1075.3070229909999</v>
      </c>
    </row>
    <row r="130" spans="1:18" s="65" customFormat="1" ht="12.95" customHeight="1">
      <c r="A130" s="122"/>
      <c r="B130" s="1455" t="s">
        <v>791</v>
      </c>
      <c r="C130" s="315">
        <v>29164.627217069999</v>
      </c>
      <c r="D130" s="315">
        <v>720.28195231999996</v>
      </c>
      <c r="E130" s="315">
        <v>838.85918969800002</v>
      </c>
      <c r="F130" s="315">
        <v>855.42003322899996</v>
      </c>
      <c r="G130" s="315">
        <v>868.06806891199994</v>
      </c>
      <c r="H130" s="315">
        <v>895.83629236199999</v>
      </c>
      <c r="I130" s="315">
        <v>910.62620629800006</v>
      </c>
      <c r="J130" s="315">
        <v>924.504536078</v>
      </c>
      <c r="K130" s="315">
        <v>942.18801464700005</v>
      </c>
      <c r="L130" s="315">
        <v>958.54695938500004</v>
      </c>
      <c r="M130" s="315">
        <v>967.44138291499996</v>
      </c>
      <c r="N130" s="315">
        <v>981.60205909499996</v>
      </c>
      <c r="O130" s="925">
        <v>1005.2288853049999</v>
      </c>
      <c r="P130" s="925">
        <v>1020.741889945</v>
      </c>
      <c r="Q130" s="925">
        <v>1062.1966976460001</v>
      </c>
      <c r="R130" s="956">
        <v>1075.3070229909999</v>
      </c>
    </row>
    <row r="131" spans="1:18" s="65" customFormat="1" ht="12.95" customHeight="1">
      <c r="A131" s="122"/>
      <c r="B131" s="1456" t="s">
        <v>328</v>
      </c>
      <c r="C131" s="315">
        <v>7353.8784715080001</v>
      </c>
      <c r="D131" s="315">
        <v>0</v>
      </c>
      <c r="E131" s="315">
        <v>0</v>
      </c>
      <c r="F131" s="315">
        <v>0</v>
      </c>
      <c r="G131" s="315">
        <v>0</v>
      </c>
      <c r="H131" s="315">
        <v>0</v>
      </c>
      <c r="I131" s="315">
        <v>0</v>
      </c>
      <c r="J131" s="315">
        <v>0</v>
      </c>
      <c r="K131" s="315">
        <v>0</v>
      </c>
      <c r="L131" s="315">
        <v>0</v>
      </c>
      <c r="M131" s="315">
        <v>0</v>
      </c>
      <c r="N131" s="315">
        <v>0</v>
      </c>
      <c r="O131" s="925">
        <v>0</v>
      </c>
      <c r="P131" s="925">
        <v>0</v>
      </c>
      <c r="Q131" s="925">
        <v>0</v>
      </c>
      <c r="R131" s="956">
        <v>0</v>
      </c>
    </row>
    <row r="132" spans="1:18" s="65" customFormat="1" ht="12.95" customHeight="1" thickBot="1">
      <c r="A132" s="148"/>
      <c r="B132" s="290"/>
      <c r="C132" s="234"/>
      <c r="D132" s="234"/>
      <c r="E132" s="234"/>
      <c r="F132" s="234"/>
      <c r="G132" s="234"/>
      <c r="H132" s="234"/>
      <c r="I132" s="234"/>
      <c r="J132" s="234"/>
      <c r="K132" s="234"/>
      <c r="L132" s="234"/>
      <c r="M132" s="234"/>
      <c r="N132" s="234"/>
      <c r="O132" s="927"/>
      <c r="P132" s="927"/>
      <c r="Q132" s="927"/>
      <c r="R132" s="958"/>
    </row>
    <row r="133" spans="1:18" s="65" customFormat="1" ht="75" customHeight="1">
      <c r="A133" s="1200" t="s">
        <v>750</v>
      </c>
      <c r="B133" s="1201"/>
      <c r="C133" s="1201"/>
      <c r="D133" s="1201"/>
      <c r="E133" s="1201"/>
      <c r="F133" s="1201"/>
      <c r="G133" s="1201"/>
      <c r="H133" s="1201"/>
      <c r="I133" s="1201"/>
      <c r="J133" s="1201"/>
      <c r="K133" s="1201"/>
      <c r="L133" s="1201"/>
      <c r="M133" s="1201"/>
      <c r="N133" s="1201"/>
      <c r="O133" s="1201"/>
      <c r="P133" s="1201"/>
      <c r="Q133" s="1201"/>
      <c r="R133" s="1202"/>
    </row>
    <row r="134" spans="1:18" s="65" customFormat="1" ht="22.35" customHeight="1">
      <c r="A134" s="1212" t="s">
        <v>382</v>
      </c>
      <c r="B134" s="1452"/>
      <c r="C134" s="1208">
        <v>2021</v>
      </c>
      <c r="D134" s="1208">
        <v>2022</v>
      </c>
      <c r="E134" s="1213">
        <v>2023</v>
      </c>
      <c r="F134" s="1213">
        <v>2024</v>
      </c>
      <c r="G134" s="1213"/>
      <c r="H134" s="1213"/>
      <c r="I134" s="1213"/>
      <c r="J134" s="1213"/>
      <c r="K134" s="1213"/>
      <c r="L134" s="1213"/>
      <c r="M134" s="1213"/>
      <c r="N134" s="1213"/>
      <c r="O134" s="1213"/>
      <c r="P134" s="1213"/>
      <c r="Q134" s="1213"/>
      <c r="R134" s="1131">
        <v>2025</v>
      </c>
    </row>
    <row r="135" spans="1:18" s="65" customFormat="1" ht="22.35" customHeight="1">
      <c r="A135" s="1212"/>
      <c r="B135" s="1452"/>
      <c r="C135" s="1430"/>
      <c r="D135" s="1208"/>
      <c r="E135" s="1213"/>
      <c r="F135" s="796" t="s">
        <v>0</v>
      </c>
      <c r="G135" s="796" t="s">
        <v>1</v>
      </c>
      <c r="H135" s="796" t="s">
        <v>2</v>
      </c>
      <c r="I135" s="796" t="s">
        <v>3</v>
      </c>
      <c r="J135" s="796" t="s">
        <v>4</v>
      </c>
      <c r="K135" s="796" t="s">
        <v>5</v>
      </c>
      <c r="L135" s="796" t="s">
        <v>6</v>
      </c>
      <c r="M135" s="796" t="s">
        <v>267</v>
      </c>
      <c r="N135" s="796" t="s">
        <v>7</v>
      </c>
      <c r="O135" s="796" t="s">
        <v>13</v>
      </c>
      <c r="P135" s="796" t="s">
        <v>14</v>
      </c>
      <c r="Q135" s="796" t="s">
        <v>15</v>
      </c>
      <c r="R135" s="799" t="s">
        <v>0</v>
      </c>
    </row>
    <row r="136" spans="1:18" s="103" customFormat="1" ht="12.95" customHeight="1">
      <c r="A136" s="1203" t="s">
        <v>364</v>
      </c>
      <c r="B136" s="1413"/>
      <c r="C136" s="233">
        <v>279726.178342211</v>
      </c>
      <c r="D136" s="233">
        <v>338140.32220396603</v>
      </c>
      <c r="E136" s="233">
        <v>393025.18623017397</v>
      </c>
      <c r="F136" s="233">
        <v>530248.58745780098</v>
      </c>
      <c r="G136" s="233">
        <v>435797.62935076898</v>
      </c>
      <c r="H136" s="233">
        <v>472051.79015007801</v>
      </c>
      <c r="I136" s="233">
        <v>507565.473633677</v>
      </c>
      <c r="J136" s="233">
        <v>519242.03005062504</v>
      </c>
      <c r="K136" s="233">
        <v>568175.700883921</v>
      </c>
      <c r="L136" s="233">
        <v>600949.84629340901</v>
      </c>
      <c r="M136" s="233">
        <v>652595.03286926099</v>
      </c>
      <c r="N136" s="233">
        <v>634572.05524674396</v>
      </c>
      <c r="O136" s="926">
        <v>638656.07818916894</v>
      </c>
      <c r="P136" s="926">
        <v>639655.04799162399</v>
      </c>
      <c r="Q136" s="926">
        <v>776283.58584435401</v>
      </c>
      <c r="R136" s="957">
        <v>789693.619499275</v>
      </c>
    </row>
    <row r="137" spans="1:18" s="103" customFormat="1" ht="12.95" customHeight="1">
      <c r="A137" s="122" t="s">
        <v>17</v>
      </c>
      <c r="B137" s="1453" t="s">
        <v>365</v>
      </c>
      <c r="C137" s="315">
        <v>0</v>
      </c>
      <c r="D137" s="315">
        <v>0</v>
      </c>
      <c r="E137" s="315">
        <v>0</v>
      </c>
      <c r="F137" s="315">
        <v>0</v>
      </c>
      <c r="G137" s="315">
        <v>0</v>
      </c>
      <c r="H137" s="315">
        <v>0</v>
      </c>
      <c r="I137" s="315">
        <v>0</v>
      </c>
      <c r="J137" s="315">
        <v>0</v>
      </c>
      <c r="K137" s="315">
        <v>0</v>
      </c>
      <c r="L137" s="315">
        <v>0</v>
      </c>
      <c r="M137" s="315">
        <v>0</v>
      </c>
      <c r="N137" s="315">
        <v>0</v>
      </c>
      <c r="O137" s="920">
        <v>0</v>
      </c>
      <c r="P137" s="920">
        <v>0</v>
      </c>
      <c r="Q137" s="920">
        <v>0</v>
      </c>
      <c r="R137" s="959">
        <v>0</v>
      </c>
    </row>
    <row r="138" spans="1:18" s="103" customFormat="1" ht="24">
      <c r="A138" s="122" t="s">
        <v>17</v>
      </c>
      <c r="B138" s="1453" t="s">
        <v>366</v>
      </c>
      <c r="C138" s="315">
        <v>279233.89830134797</v>
      </c>
      <c r="D138" s="315">
        <v>337720.33159690601</v>
      </c>
      <c r="E138" s="315">
        <v>392462.68573178799</v>
      </c>
      <c r="F138" s="315">
        <v>525116.05129343399</v>
      </c>
      <c r="G138" s="315">
        <v>434236.06666496501</v>
      </c>
      <c r="H138" s="315">
        <v>468662.66929914901</v>
      </c>
      <c r="I138" s="315">
        <v>505460.31349046301</v>
      </c>
      <c r="J138" s="315">
        <v>517248.58035320003</v>
      </c>
      <c r="K138" s="315">
        <v>567416.79707697302</v>
      </c>
      <c r="L138" s="315">
        <v>599305.08178325603</v>
      </c>
      <c r="M138" s="315">
        <v>652022.55739909399</v>
      </c>
      <c r="N138" s="315">
        <v>634054.27778287895</v>
      </c>
      <c r="O138" s="925">
        <v>637172.93762559199</v>
      </c>
      <c r="P138" s="925">
        <v>638985.35612101201</v>
      </c>
      <c r="Q138" s="925">
        <v>775671.92919431406</v>
      </c>
      <c r="R138" s="956">
        <v>788354.83027793502</v>
      </c>
    </row>
    <row r="139" spans="1:18" s="103" customFormat="1" ht="12.95" customHeight="1">
      <c r="A139" s="122" t="s">
        <v>17</v>
      </c>
      <c r="B139" s="1453" t="s">
        <v>328</v>
      </c>
      <c r="C139" s="315">
        <v>492.28004086300001</v>
      </c>
      <c r="D139" s="315">
        <v>419.99060706</v>
      </c>
      <c r="E139" s="315">
        <v>562.500498386</v>
      </c>
      <c r="F139" s="315">
        <v>5132.5361643670003</v>
      </c>
      <c r="G139" s="315">
        <v>1561.562685804</v>
      </c>
      <c r="H139" s="315">
        <v>3389.120850929</v>
      </c>
      <c r="I139" s="315">
        <v>2105.1601432140001</v>
      </c>
      <c r="J139" s="315">
        <v>1993.4496974250001</v>
      </c>
      <c r="K139" s="315">
        <v>758.90380694800001</v>
      </c>
      <c r="L139" s="315">
        <v>1644.7645101529999</v>
      </c>
      <c r="M139" s="315">
        <v>572.47547016700003</v>
      </c>
      <c r="N139" s="315">
        <v>517.77746386499996</v>
      </c>
      <c r="O139" s="925">
        <v>1483.140563577</v>
      </c>
      <c r="P139" s="925">
        <v>669.691870612</v>
      </c>
      <c r="Q139" s="925">
        <v>611.65665004000005</v>
      </c>
      <c r="R139" s="956">
        <v>1338.78922134</v>
      </c>
    </row>
    <row r="140" spans="1:18" s="103" customFormat="1" ht="12.95" customHeight="1">
      <c r="A140" s="1203" t="s">
        <v>367</v>
      </c>
      <c r="B140" s="1413"/>
      <c r="C140" s="839">
        <v>1084854.8364215931</v>
      </c>
      <c r="D140" s="839">
        <v>1393283.810211983</v>
      </c>
      <c r="E140" s="839">
        <v>1240805.2265622742</v>
      </c>
      <c r="F140" s="839">
        <v>1356371.305882243</v>
      </c>
      <c r="G140" s="839">
        <v>1319708.6503800149</v>
      </c>
      <c r="H140" s="839">
        <v>1352796.2953925969</v>
      </c>
      <c r="I140" s="839">
        <v>1421788.394300017</v>
      </c>
      <c r="J140" s="839">
        <v>1438446.901985666</v>
      </c>
      <c r="K140" s="839">
        <v>1488159.6905315409</v>
      </c>
      <c r="L140" s="839">
        <v>1535787.7501361461</v>
      </c>
      <c r="M140" s="839">
        <v>1583796.8476459731</v>
      </c>
      <c r="N140" s="839">
        <v>1578833.7107350861</v>
      </c>
      <c r="O140" s="926">
        <v>1584770.9206607142</v>
      </c>
      <c r="P140" s="926">
        <v>1600147.7128399401</v>
      </c>
      <c r="Q140" s="926">
        <v>1731712.484572062</v>
      </c>
      <c r="R140" s="957">
        <v>1800476.2395074931</v>
      </c>
    </row>
    <row r="141" spans="1:18" s="103" customFormat="1" ht="24.2" customHeight="1">
      <c r="A141" s="122" t="s">
        <v>17</v>
      </c>
      <c r="B141" s="1453" t="s">
        <v>775</v>
      </c>
      <c r="C141" s="838">
        <v>628986.59651081997</v>
      </c>
      <c r="D141" s="838">
        <v>912659.95038252894</v>
      </c>
      <c r="E141" s="838">
        <v>741984.90045525599</v>
      </c>
      <c r="F141" s="232">
        <v>765488.59112008498</v>
      </c>
      <c r="G141" s="232">
        <v>766982.721152124</v>
      </c>
      <c r="H141" s="232">
        <v>762330.73060525896</v>
      </c>
      <c r="I141" s="232">
        <v>783861.39178748801</v>
      </c>
      <c r="J141" s="232">
        <v>788119.944470466</v>
      </c>
      <c r="K141" s="232">
        <v>794724.35584821599</v>
      </c>
      <c r="L141" s="232">
        <v>800913.80543441395</v>
      </c>
      <c r="M141" s="232">
        <v>802069.43807298294</v>
      </c>
      <c r="N141" s="232">
        <v>800592.85297189595</v>
      </c>
      <c r="O141" s="925">
        <v>805512.59087013104</v>
      </c>
      <c r="P141" s="925">
        <v>817338.657590813</v>
      </c>
      <c r="Q141" s="925">
        <v>854104.21324889502</v>
      </c>
      <c r="R141" s="956">
        <v>892371.55055961001</v>
      </c>
    </row>
    <row r="142" spans="1:18" s="103" customFormat="1" ht="12.95" customHeight="1">
      <c r="A142" s="122"/>
      <c r="B142" s="1454" t="s">
        <v>705</v>
      </c>
      <c r="C142" s="232">
        <v>261559.301772148</v>
      </c>
      <c r="D142" s="232">
        <v>278092.315386898</v>
      </c>
      <c r="E142" s="232">
        <v>341333.21853274998</v>
      </c>
      <c r="F142" s="232">
        <v>360013.13916744897</v>
      </c>
      <c r="G142" s="232">
        <v>362131.48433634598</v>
      </c>
      <c r="H142" s="232">
        <v>363179.72864505701</v>
      </c>
      <c r="I142" s="232">
        <v>367584.29582572402</v>
      </c>
      <c r="J142" s="232">
        <v>380172.306161972</v>
      </c>
      <c r="K142" s="232">
        <v>375670.62415586202</v>
      </c>
      <c r="L142" s="232">
        <v>376994.83264446602</v>
      </c>
      <c r="M142" s="232">
        <v>371420.99267475499</v>
      </c>
      <c r="N142" s="232">
        <v>358860.087978583</v>
      </c>
      <c r="O142" s="925">
        <v>375640.409911289</v>
      </c>
      <c r="P142" s="925">
        <v>375155.78433410998</v>
      </c>
      <c r="Q142" s="925">
        <v>376705.71008402598</v>
      </c>
      <c r="R142" s="956">
        <v>395981.83695738699</v>
      </c>
    </row>
    <row r="143" spans="1:18" s="103" customFormat="1" ht="12.95" customHeight="1">
      <c r="A143" s="122"/>
      <c r="B143" s="1454" t="s">
        <v>706</v>
      </c>
      <c r="C143" s="315">
        <v>367427.29473867198</v>
      </c>
      <c r="D143" s="315">
        <v>634567.63499563094</v>
      </c>
      <c r="E143" s="315">
        <v>400651.68192250602</v>
      </c>
      <c r="F143" s="315">
        <v>405475.45195263601</v>
      </c>
      <c r="G143" s="315">
        <v>404851.23681577801</v>
      </c>
      <c r="H143" s="315">
        <v>399151.001960202</v>
      </c>
      <c r="I143" s="315">
        <v>416277.09596176399</v>
      </c>
      <c r="J143" s="315">
        <v>407947.638308494</v>
      </c>
      <c r="K143" s="315">
        <v>419053.73169235402</v>
      </c>
      <c r="L143" s="315">
        <v>423918.97278994799</v>
      </c>
      <c r="M143" s="315">
        <v>430648.44539822801</v>
      </c>
      <c r="N143" s="315">
        <v>441732.764993313</v>
      </c>
      <c r="O143" s="925">
        <v>429872.18095884199</v>
      </c>
      <c r="P143" s="925">
        <v>442182.87325670302</v>
      </c>
      <c r="Q143" s="925">
        <v>477398.50316486898</v>
      </c>
      <c r="R143" s="956">
        <v>496389.71360222303</v>
      </c>
    </row>
    <row r="144" spans="1:18" s="103" customFormat="1" ht="24.2" customHeight="1">
      <c r="A144" s="122" t="s">
        <v>17</v>
      </c>
      <c r="B144" s="1453" t="s">
        <v>771</v>
      </c>
      <c r="C144" s="232">
        <v>6254.5715897270002</v>
      </c>
      <c r="D144" s="232">
        <v>2640.4741084110001</v>
      </c>
      <c r="E144" s="232">
        <v>1166.690947538</v>
      </c>
      <c r="F144" s="315">
        <v>1204.191505714</v>
      </c>
      <c r="G144" s="315">
        <v>1252.700981597</v>
      </c>
      <c r="H144" s="315">
        <v>982.63734940899997</v>
      </c>
      <c r="I144" s="315">
        <v>965.98464602199999</v>
      </c>
      <c r="J144" s="315">
        <v>2476.5284986910001</v>
      </c>
      <c r="K144" s="315">
        <v>2527.579729303</v>
      </c>
      <c r="L144" s="315">
        <v>1173.360807277</v>
      </c>
      <c r="M144" s="315">
        <v>1087.400077626</v>
      </c>
      <c r="N144" s="315">
        <v>2018.81916146</v>
      </c>
      <c r="O144" s="925">
        <v>2179.800850481</v>
      </c>
      <c r="P144" s="925">
        <v>1999.6762763280001</v>
      </c>
      <c r="Q144" s="925">
        <v>2960.2683266250001</v>
      </c>
      <c r="R144" s="956">
        <v>3105.4417111419998</v>
      </c>
    </row>
    <row r="145" spans="1:18" s="144" customFormat="1" ht="12.95" customHeight="1">
      <c r="A145" s="122"/>
      <c r="B145" s="1454" t="s">
        <v>705</v>
      </c>
      <c r="C145" s="315">
        <v>3657.5903736</v>
      </c>
      <c r="D145" s="315">
        <v>2443.7148073100002</v>
      </c>
      <c r="E145" s="315">
        <v>929.01009166300003</v>
      </c>
      <c r="F145" s="232">
        <v>964.53764086499996</v>
      </c>
      <c r="G145" s="232">
        <v>1010.036729608</v>
      </c>
      <c r="H145" s="232">
        <v>940.47208095500002</v>
      </c>
      <c r="I145" s="232">
        <v>927.28042699599996</v>
      </c>
      <c r="J145" s="232">
        <v>2435.7225594659999</v>
      </c>
      <c r="K145" s="232">
        <v>2497.0107560669999</v>
      </c>
      <c r="L145" s="232">
        <v>1133.1250101630001</v>
      </c>
      <c r="M145" s="232">
        <v>1041.0104109930001</v>
      </c>
      <c r="N145" s="232">
        <v>1974.551402115</v>
      </c>
      <c r="O145" s="928">
        <v>1853.7271315749999</v>
      </c>
      <c r="P145" s="928">
        <v>1854.584694031</v>
      </c>
      <c r="Q145" s="928">
        <v>2917.4623359739999</v>
      </c>
      <c r="R145" s="960">
        <v>3066.989765673</v>
      </c>
    </row>
    <row r="146" spans="1:18" s="103" customFormat="1" ht="12.95" customHeight="1">
      <c r="A146" s="122"/>
      <c r="B146" s="1454" t="s">
        <v>706</v>
      </c>
      <c r="C146" s="315">
        <v>2596.9812161270002</v>
      </c>
      <c r="D146" s="315">
        <v>196.75930110100001</v>
      </c>
      <c r="E146" s="315">
        <v>237.68085587499999</v>
      </c>
      <c r="F146" s="315">
        <v>239.653864849</v>
      </c>
      <c r="G146" s="315">
        <v>242.66425198900001</v>
      </c>
      <c r="H146" s="315">
        <v>42.165268454</v>
      </c>
      <c r="I146" s="315">
        <v>38.704219025999997</v>
      </c>
      <c r="J146" s="315">
        <v>40.805939225000003</v>
      </c>
      <c r="K146" s="315">
        <v>30.568973236000001</v>
      </c>
      <c r="L146" s="315">
        <v>40.235797114</v>
      </c>
      <c r="M146" s="315">
        <v>46.389666632999997</v>
      </c>
      <c r="N146" s="315">
        <v>44.267759345000002</v>
      </c>
      <c r="O146" s="925">
        <v>326.07371890600001</v>
      </c>
      <c r="P146" s="925">
        <v>145.091582297</v>
      </c>
      <c r="Q146" s="925">
        <v>42.805990651000002</v>
      </c>
      <c r="R146" s="956">
        <v>38.451945469000002</v>
      </c>
    </row>
    <row r="147" spans="1:18" s="103" customFormat="1" ht="12.95" customHeight="1">
      <c r="A147" s="122" t="s">
        <v>17</v>
      </c>
      <c r="B147" s="1453" t="s">
        <v>370</v>
      </c>
      <c r="C147" s="315">
        <v>50103.799903927997</v>
      </c>
      <c r="D147" s="315">
        <v>72512.350993375003</v>
      </c>
      <c r="E147" s="315">
        <v>60232.642575512997</v>
      </c>
      <c r="F147" s="315">
        <v>59531.417425378</v>
      </c>
      <c r="G147" s="315">
        <v>58134.756657965001</v>
      </c>
      <c r="H147" s="315">
        <v>52328.118954122998</v>
      </c>
      <c r="I147" s="315">
        <v>54472.484089625003</v>
      </c>
      <c r="J147" s="315">
        <v>58732.264900134003</v>
      </c>
      <c r="K147" s="315">
        <v>57427.614419252001</v>
      </c>
      <c r="L147" s="315">
        <v>55697.585401434997</v>
      </c>
      <c r="M147" s="315">
        <v>53417.699801452</v>
      </c>
      <c r="N147" s="315">
        <v>55518.927049569</v>
      </c>
      <c r="O147" s="925">
        <v>55739.011849007999</v>
      </c>
      <c r="P147" s="925">
        <v>58801.519103288003</v>
      </c>
      <c r="Q147" s="925">
        <v>53851.607296855997</v>
      </c>
      <c r="R147" s="956">
        <v>54160.629863260998</v>
      </c>
    </row>
    <row r="148" spans="1:18" s="103" customFormat="1" ht="24.2" customHeight="1">
      <c r="A148" s="122" t="s">
        <v>17</v>
      </c>
      <c r="B148" s="1453" t="s">
        <v>371</v>
      </c>
      <c r="C148" s="232">
        <v>399330.188701379</v>
      </c>
      <c r="D148" s="232">
        <v>404984.16882574902</v>
      </c>
      <c r="E148" s="232">
        <v>436466.32368073502</v>
      </c>
      <c r="F148" s="315">
        <v>528424.20057532704</v>
      </c>
      <c r="G148" s="315">
        <v>491945.05167398701</v>
      </c>
      <c r="H148" s="315">
        <v>533398.52993958001</v>
      </c>
      <c r="I148" s="315">
        <v>580948.35527181101</v>
      </c>
      <c r="J148" s="315">
        <v>584295.748829911</v>
      </c>
      <c r="K148" s="315">
        <v>630648.99671265995</v>
      </c>
      <c r="L148" s="315">
        <v>676945.49785260798</v>
      </c>
      <c r="M148" s="315">
        <v>724124.46421992802</v>
      </c>
      <c r="N148" s="315">
        <v>718641.21525075706</v>
      </c>
      <c r="O148" s="925">
        <v>719634.52232037205</v>
      </c>
      <c r="P148" s="925">
        <v>719863.04303844902</v>
      </c>
      <c r="Q148" s="925">
        <v>819617.57997789595</v>
      </c>
      <c r="R148" s="956">
        <v>848989.88626906602</v>
      </c>
    </row>
    <row r="149" spans="1:18" s="144" customFormat="1" ht="12.95" customHeight="1">
      <c r="A149" s="122" t="s">
        <v>17</v>
      </c>
      <c r="B149" s="1453" t="s">
        <v>347</v>
      </c>
      <c r="C149" s="315">
        <v>179.67971573899999</v>
      </c>
      <c r="D149" s="315">
        <v>486.86590191900001</v>
      </c>
      <c r="E149" s="315">
        <v>954.66890323200005</v>
      </c>
      <c r="F149" s="315">
        <v>1722.905255739</v>
      </c>
      <c r="G149" s="315">
        <v>1393.4199143420001</v>
      </c>
      <c r="H149" s="315">
        <v>3756.2785442260001</v>
      </c>
      <c r="I149" s="315">
        <v>1540.178505071</v>
      </c>
      <c r="J149" s="315">
        <v>4822.415286464</v>
      </c>
      <c r="K149" s="315">
        <v>2831.1438221100002</v>
      </c>
      <c r="L149" s="315">
        <v>1057.5006404119999</v>
      </c>
      <c r="M149" s="315">
        <v>3097.8454739839999</v>
      </c>
      <c r="N149" s="315">
        <v>2061.896301404</v>
      </c>
      <c r="O149" s="929">
        <v>1704.9947707220001</v>
      </c>
      <c r="P149" s="929">
        <v>2144.8168310619999</v>
      </c>
      <c r="Q149" s="929">
        <v>1178.81572179</v>
      </c>
      <c r="R149" s="961">
        <v>1848.7311044139999</v>
      </c>
    </row>
    <row r="150" spans="1:18" s="103" customFormat="1" ht="12.95" customHeight="1">
      <c r="A150" s="1203" t="s">
        <v>372</v>
      </c>
      <c r="B150" s="1413"/>
      <c r="C150" s="840">
        <v>72955.192369527998</v>
      </c>
      <c r="D150" s="840">
        <v>67580.061590418001</v>
      </c>
      <c r="E150" s="840">
        <v>89694.810686049997</v>
      </c>
      <c r="F150" s="840">
        <v>90913.134573971998</v>
      </c>
      <c r="G150" s="840">
        <v>53196.104864365996</v>
      </c>
      <c r="H150" s="840">
        <v>55523.031118170002</v>
      </c>
      <c r="I150" s="840">
        <v>56363.894871128003</v>
      </c>
      <c r="J150" s="840">
        <v>64487.208315937998</v>
      </c>
      <c r="K150" s="840">
        <v>65124.639064225994</v>
      </c>
      <c r="L150" s="840">
        <v>65794.792124397994</v>
      </c>
      <c r="M150" s="840">
        <v>64880.356065147003</v>
      </c>
      <c r="N150" s="840">
        <v>62664.805526133998</v>
      </c>
      <c r="O150" s="930">
        <v>64293.616409951006</v>
      </c>
      <c r="P150" s="930">
        <v>76265.146139994002</v>
      </c>
      <c r="Q150" s="930">
        <v>77977.751449625008</v>
      </c>
      <c r="R150" s="962">
        <v>77754.270761357999</v>
      </c>
    </row>
    <row r="151" spans="1:18" s="103" customFormat="1" ht="12.95" customHeight="1">
      <c r="A151" s="122" t="s">
        <v>17</v>
      </c>
      <c r="B151" s="1453" t="s">
        <v>373</v>
      </c>
      <c r="C151" s="838">
        <v>48549.867467342003</v>
      </c>
      <c r="D151" s="838">
        <v>67163.769587426999</v>
      </c>
      <c r="E151" s="838">
        <v>89201.827269920002</v>
      </c>
      <c r="F151" s="838">
        <v>90417.950222006999</v>
      </c>
      <c r="G151" s="838">
        <v>52696.991271307998</v>
      </c>
      <c r="H151" s="838">
        <v>55016.704990042002</v>
      </c>
      <c r="I151" s="838">
        <v>55853.701470120002</v>
      </c>
      <c r="J151" s="838">
        <v>63971.938345789997</v>
      </c>
      <c r="K151" s="838">
        <v>64599.080632906996</v>
      </c>
      <c r="L151" s="838">
        <v>65260.285723075001</v>
      </c>
      <c r="M151" s="838">
        <v>64339.217101820002</v>
      </c>
      <c r="N151" s="838">
        <v>62115.554744194997</v>
      </c>
      <c r="O151" s="309">
        <v>63735.224228411003</v>
      </c>
      <c r="P151" s="309">
        <v>75704.943388304004</v>
      </c>
      <c r="Q151" s="309">
        <v>77409.700205158006</v>
      </c>
      <c r="R151" s="949">
        <v>77181.060387966005</v>
      </c>
    </row>
    <row r="152" spans="1:18" s="103" customFormat="1" ht="12.95" customHeight="1">
      <c r="A152" s="122" t="s">
        <v>17</v>
      </c>
      <c r="B152" s="1453" t="s">
        <v>772</v>
      </c>
      <c r="C152" s="315">
        <v>24043.080695076002</v>
      </c>
      <c r="D152" s="315">
        <v>0</v>
      </c>
      <c r="E152" s="315">
        <v>0</v>
      </c>
      <c r="F152" s="315">
        <v>0</v>
      </c>
      <c r="G152" s="315">
        <v>0</v>
      </c>
      <c r="H152" s="315">
        <v>0</v>
      </c>
      <c r="I152" s="315">
        <v>0</v>
      </c>
      <c r="J152" s="315">
        <v>0</v>
      </c>
      <c r="K152" s="315">
        <v>0</v>
      </c>
      <c r="L152" s="315">
        <v>0</v>
      </c>
      <c r="M152" s="315">
        <v>0</v>
      </c>
      <c r="N152" s="315">
        <v>0</v>
      </c>
      <c r="O152" s="309">
        <v>0</v>
      </c>
      <c r="P152" s="309">
        <v>0</v>
      </c>
      <c r="Q152" s="309">
        <v>0</v>
      </c>
      <c r="R152" s="949">
        <v>0</v>
      </c>
    </row>
    <row r="153" spans="1:18" s="103" customFormat="1" ht="12.95" customHeight="1">
      <c r="A153" s="122" t="s">
        <v>17</v>
      </c>
      <c r="B153" s="1453" t="s">
        <v>347</v>
      </c>
      <c r="C153" s="232">
        <v>362.24420710999999</v>
      </c>
      <c r="D153" s="232">
        <v>416.292002991</v>
      </c>
      <c r="E153" s="232">
        <v>492.98341613000002</v>
      </c>
      <c r="F153" s="232">
        <v>495.18435196500002</v>
      </c>
      <c r="G153" s="232">
        <v>499.11359305799999</v>
      </c>
      <c r="H153" s="232">
        <v>506.32612812799999</v>
      </c>
      <c r="I153" s="232">
        <v>510.19340100800002</v>
      </c>
      <c r="J153" s="232">
        <v>515.26997014799997</v>
      </c>
      <c r="K153" s="232">
        <v>525.55843131899996</v>
      </c>
      <c r="L153" s="232">
        <v>534.50640132299998</v>
      </c>
      <c r="M153" s="232">
        <v>541.13896332700006</v>
      </c>
      <c r="N153" s="232">
        <v>549.25078193900003</v>
      </c>
      <c r="O153" s="309">
        <v>558.39218154000002</v>
      </c>
      <c r="P153" s="309">
        <v>560.20275169000001</v>
      </c>
      <c r="Q153" s="309">
        <v>568.05124446699995</v>
      </c>
      <c r="R153" s="949">
        <v>573.21037339199995</v>
      </c>
    </row>
    <row r="154" spans="1:18" s="103" customFormat="1" ht="12.95" customHeight="1">
      <c r="A154" s="1203" t="s">
        <v>375</v>
      </c>
      <c r="B154" s="1413"/>
      <c r="C154" s="840">
        <v>250851.13977015601</v>
      </c>
      <c r="D154" s="840">
        <v>285512.91075499199</v>
      </c>
      <c r="E154" s="840">
        <v>288533.80825374002</v>
      </c>
      <c r="F154" s="840">
        <v>276039.52775344299</v>
      </c>
      <c r="G154" s="840">
        <v>271537.97118536697</v>
      </c>
      <c r="H154" s="840">
        <v>284047.55439066701</v>
      </c>
      <c r="I154" s="840">
        <v>285071.501939326</v>
      </c>
      <c r="J154" s="840">
        <v>293715.77866037999</v>
      </c>
      <c r="K154" s="840">
        <v>296202.53206635901</v>
      </c>
      <c r="L154" s="840">
        <v>280896.735684908</v>
      </c>
      <c r="M154" s="840">
        <v>287476.540838474</v>
      </c>
      <c r="N154" s="840">
        <v>282347.87521334901</v>
      </c>
      <c r="O154" s="930">
        <v>297955.88578187203</v>
      </c>
      <c r="P154" s="930">
        <v>313562.59674867499</v>
      </c>
      <c r="Q154" s="930">
        <v>324035.67621753202</v>
      </c>
      <c r="R154" s="962">
        <v>303031.15231090202</v>
      </c>
    </row>
    <row r="155" spans="1:18" s="103" customFormat="1" ht="12.95" customHeight="1">
      <c r="A155" s="122" t="s">
        <v>17</v>
      </c>
      <c r="B155" s="1453" t="s">
        <v>376</v>
      </c>
      <c r="C155" s="838">
        <v>249289.97081860699</v>
      </c>
      <c r="D155" s="838">
        <v>282789.73062310898</v>
      </c>
      <c r="E155" s="838">
        <v>283270.20914642402</v>
      </c>
      <c r="F155" s="838">
        <v>270685.231883923</v>
      </c>
      <c r="G155" s="838">
        <v>266065.57364135998</v>
      </c>
      <c r="H155" s="838">
        <v>278406.05157722201</v>
      </c>
      <c r="I155" s="838">
        <v>279348.79175101803</v>
      </c>
      <c r="J155" s="838">
        <v>287912.41045470198</v>
      </c>
      <c r="K155" s="838">
        <v>290086.63636858901</v>
      </c>
      <c r="L155" s="838">
        <v>274560.298913876</v>
      </c>
      <c r="M155" s="838">
        <v>280891.694824423</v>
      </c>
      <c r="N155" s="838">
        <v>275629.546497509</v>
      </c>
      <c r="O155" s="309">
        <v>291076.96292901703</v>
      </c>
      <c r="P155" s="309">
        <v>306439.29306473001</v>
      </c>
      <c r="Q155" s="309">
        <v>316879.02615008701</v>
      </c>
      <c r="R155" s="949">
        <v>295597.50872959901</v>
      </c>
    </row>
    <row r="156" spans="1:18" s="103" customFormat="1" ht="12.95" customHeight="1">
      <c r="A156" s="122" t="s">
        <v>17</v>
      </c>
      <c r="B156" s="1421" t="s">
        <v>328</v>
      </c>
      <c r="C156" s="315">
        <v>1561.168951549</v>
      </c>
      <c r="D156" s="315">
        <v>2723.1801318829998</v>
      </c>
      <c r="E156" s="315">
        <v>5263.5991073160003</v>
      </c>
      <c r="F156" s="315">
        <v>5354.2958695200005</v>
      </c>
      <c r="G156" s="315">
        <v>5472.3975440069999</v>
      </c>
      <c r="H156" s="315">
        <v>5641.5028134450004</v>
      </c>
      <c r="I156" s="315">
        <v>5722.7101883080004</v>
      </c>
      <c r="J156" s="315">
        <v>5803.3682056779999</v>
      </c>
      <c r="K156" s="315">
        <v>6115.89569777</v>
      </c>
      <c r="L156" s="315">
        <v>6336.4367710320003</v>
      </c>
      <c r="M156" s="315">
        <v>6584.8460140509997</v>
      </c>
      <c r="N156" s="315">
        <v>6718.3287158399999</v>
      </c>
      <c r="O156" s="309">
        <v>6878.9228528550002</v>
      </c>
      <c r="P156" s="309">
        <v>7123.3036839449996</v>
      </c>
      <c r="Q156" s="309">
        <v>7156.6500674449999</v>
      </c>
      <c r="R156" s="949">
        <v>7433.6435813030002</v>
      </c>
    </row>
    <row r="157" spans="1:18" s="103" customFormat="1" ht="12.95" customHeight="1">
      <c r="A157" s="1203" t="s">
        <v>377</v>
      </c>
      <c r="B157" s="1413"/>
      <c r="C157" s="840">
        <v>392082.97911403701</v>
      </c>
      <c r="D157" s="840">
        <v>338849.810462836</v>
      </c>
      <c r="E157" s="840">
        <v>345529.21797323902</v>
      </c>
      <c r="F157" s="840">
        <v>344200.17115811002</v>
      </c>
      <c r="G157" s="840">
        <v>348828.47389005002</v>
      </c>
      <c r="H157" s="840">
        <v>354530.79848131601</v>
      </c>
      <c r="I157" s="840">
        <v>362939.104551144</v>
      </c>
      <c r="J157" s="840">
        <v>367322.65429720399</v>
      </c>
      <c r="K157" s="840">
        <v>377121.83662148501</v>
      </c>
      <c r="L157" s="840">
        <v>381187.37754092802</v>
      </c>
      <c r="M157" s="840">
        <v>382834.16430819099</v>
      </c>
      <c r="N157" s="840">
        <v>387072.196570926</v>
      </c>
      <c r="O157" s="930">
        <v>390124.755002841</v>
      </c>
      <c r="P157" s="930">
        <v>391967.27353340003</v>
      </c>
      <c r="Q157" s="930">
        <v>402629.17616207898</v>
      </c>
      <c r="R157" s="962">
        <v>395089.13265561796</v>
      </c>
    </row>
    <row r="158" spans="1:18" s="144" customFormat="1" ht="12.95" customHeight="1">
      <c r="A158" s="122" t="s">
        <v>17</v>
      </c>
      <c r="B158" s="1453" t="s">
        <v>773</v>
      </c>
      <c r="C158" s="838">
        <v>4348.9608567329997</v>
      </c>
      <c r="D158" s="838">
        <v>4925.8407311139999</v>
      </c>
      <c r="E158" s="838">
        <v>5347.5140731219999</v>
      </c>
      <c r="F158" s="838">
        <v>5303.8917051389999</v>
      </c>
      <c r="G158" s="838">
        <v>5268.8650353679996</v>
      </c>
      <c r="H158" s="838">
        <v>5261.8717495090004</v>
      </c>
      <c r="I158" s="838">
        <v>5238.5033602129997</v>
      </c>
      <c r="J158" s="838">
        <v>5211.5015464239996</v>
      </c>
      <c r="K158" s="838">
        <v>5235.4473365450003</v>
      </c>
      <c r="L158" s="838">
        <v>5227.6437499659996</v>
      </c>
      <c r="M158" s="838">
        <v>5217.7149474090002</v>
      </c>
      <c r="N158" s="838">
        <v>5285.73439117</v>
      </c>
      <c r="O158" s="929">
        <v>5363.8370825769998</v>
      </c>
      <c r="P158" s="929">
        <v>5367.2201931139998</v>
      </c>
      <c r="Q158" s="929">
        <v>5647.2663345390001</v>
      </c>
      <c r="R158" s="961">
        <v>5621.3051495319996</v>
      </c>
    </row>
    <row r="159" spans="1:18" s="103" customFormat="1" ht="12">
      <c r="A159" s="122" t="s">
        <v>17</v>
      </c>
      <c r="B159" s="1453" t="s">
        <v>379</v>
      </c>
      <c r="C159" s="232">
        <v>381188.56928778201</v>
      </c>
      <c r="D159" s="232">
        <v>333923.96973172203</v>
      </c>
      <c r="E159" s="232">
        <v>340181.70390011702</v>
      </c>
      <c r="F159" s="232">
        <v>338896.27945297101</v>
      </c>
      <c r="G159" s="232">
        <v>343559.60885468201</v>
      </c>
      <c r="H159" s="232">
        <v>349268.92673180701</v>
      </c>
      <c r="I159" s="232">
        <v>357700.60119093099</v>
      </c>
      <c r="J159" s="232">
        <v>362111.15275077999</v>
      </c>
      <c r="K159" s="232">
        <v>371886.38928494003</v>
      </c>
      <c r="L159" s="232">
        <v>375959.73379096203</v>
      </c>
      <c r="M159" s="232">
        <v>377616.44936078199</v>
      </c>
      <c r="N159" s="232">
        <v>381786.46217975602</v>
      </c>
      <c r="O159" s="309">
        <v>384760.91792026401</v>
      </c>
      <c r="P159" s="309">
        <v>386600.05334028602</v>
      </c>
      <c r="Q159" s="309">
        <v>396981.90982753999</v>
      </c>
      <c r="R159" s="949">
        <v>389467.82750608597</v>
      </c>
    </row>
    <row r="160" spans="1:18" s="103" customFormat="1" ht="12.95" customHeight="1">
      <c r="A160" s="122"/>
      <c r="B160" s="1455" t="s">
        <v>774</v>
      </c>
      <c r="C160" s="315">
        <v>310273.27152469399</v>
      </c>
      <c r="D160" s="315">
        <v>329632.839968785</v>
      </c>
      <c r="E160" s="315">
        <v>336097.73230541102</v>
      </c>
      <c r="F160" s="315">
        <v>334800.91890516097</v>
      </c>
      <c r="G160" s="315">
        <v>339466.33081244701</v>
      </c>
      <c r="H160" s="315">
        <v>345171.17497072398</v>
      </c>
      <c r="I160" s="315">
        <v>353590.000861042</v>
      </c>
      <c r="J160" s="315">
        <v>358000.26606270298</v>
      </c>
      <c r="K160" s="315">
        <v>367535.15723992803</v>
      </c>
      <c r="L160" s="315">
        <v>371611.67491051101</v>
      </c>
      <c r="M160" s="315">
        <v>373293.631888011</v>
      </c>
      <c r="N160" s="315">
        <v>377473.55951488798</v>
      </c>
      <c r="O160" s="309">
        <v>380431.27667888597</v>
      </c>
      <c r="P160" s="309">
        <v>383055.20553900203</v>
      </c>
      <c r="Q160" s="309">
        <v>393403.669665522</v>
      </c>
      <c r="R160" s="949">
        <v>385887.83274115401</v>
      </c>
    </row>
    <row r="161" spans="1:19" s="103" customFormat="1" ht="12.95" customHeight="1">
      <c r="A161" s="122"/>
      <c r="B161" s="1456" t="s">
        <v>328</v>
      </c>
      <c r="C161" s="315">
        <v>70915.297763088005</v>
      </c>
      <c r="D161" s="315">
        <v>4291.1297629370001</v>
      </c>
      <c r="E161" s="315">
        <v>4083.9715947059999</v>
      </c>
      <c r="F161" s="315">
        <v>4095.3605478099998</v>
      </c>
      <c r="G161" s="315">
        <v>4093.2780422350002</v>
      </c>
      <c r="H161" s="315">
        <v>4097.751761083</v>
      </c>
      <c r="I161" s="315">
        <v>4110.600329889</v>
      </c>
      <c r="J161" s="315">
        <v>4110.8866880770001</v>
      </c>
      <c r="K161" s="315">
        <v>4351.2320450119996</v>
      </c>
      <c r="L161" s="315">
        <v>4348.0588804509998</v>
      </c>
      <c r="M161" s="315">
        <v>4322.8174727710002</v>
      </c>
      <c r="N161" s="315">
        <v>4312.9026648680001</v>
      </c>
      <c r="O161" s="309">
        <v>4329.6412413779999</v>
      </c>
      <c r="P161" s="309">
        <v>3544.8478012840001</v>
      </c>
      <c r="Q161" s="309">
        <v>3578.2401620179999</v>
      </c>
      <c r="R161" s="949">
        <v>3579.9947649320002</v>
      </c>
    </row>
    <row r="162" spans="1:19" s="103" customFormat="1" ht="12">
      <c r="A162" s="122" t="s">
        <v>17</v>
      </c>
      <c r="B162" s="1453" t="s">
        <v>381</v>
      </c>
      <c r="C162" s="232">
        <v>6545.448969522</v>
      </c>
      <c r="D162" s="232">
        <v>0</v>
      </c>
      <c r="E162" s="232">
        <v>0</v>
      </c>
      <c r="F162" s="232">
        <v>0</v>
      </c>
      <c r="G162" s="232">
        <v>0</v>
      </c>
      <c r="H162" s="232">
        <v>0</v>
      </c>
      <c r="I162" s="232">
        <v>0</v>
      </c>
      <c r="J162" s="232">
        <v>0</v>
      </c>
      <c r="K162" s="232">
        <v>0</v>
      </c>
      <c r="L162" s="232">
        <v>0</v>
      </c>
      <c r="M162" s="232">
        <v>0</v>
      </c>
      <c r="N162" s="232">
        <v>0</v>
      </c>
      <c r="O162" s="309">
        <v>0</v>
      </c>
      <c r="P162" s="309">
        <v>0</v>
      </c>
      <c r="Q162" s="309">
        <v>0</v>
      </c>
      <c r="R162" s="949">
        <v>0</v>
      </c>
    </row>
    <row r="163" spans="1:19" s="144" customFormat="1" ht="12.95" customHeight="1">
      <c r="A163" s="122"/>
      <c r="B163" s="1455" t="s">
        <v>791</v>
      </c>
      <c r="C163" s="315">
        <v>6545.448969522</v>
      </c>
      <c r="D163" s="315">
        <v>0</v>
      </c>
      <c r="E163" s="315">
        <v>0</v>
      </c>
      <c r="F163" s="315">
        <v>0</v>
      </c>
      <c r="G163" s="315">
        <v>0</v>
      </c>
      <c r="H163" s="315">
        <v>0</v>
      </c>
      <c r="I163" s="315">
        <v>0</v>
      </c>
      <c r="J163" s="315">
        <v>0</v>
      </c>
      <c r="K163" s="315">
        <v>0</v>
      </c>
      <c r="L163" s="315">
        <v>0</v>
      </c>
      <c r="M163" s="315">
        <v>0</v>
      </c>
      <c r="N163" s="315">
        <v>0</v>
      </c>
      <c r="O163" s="929">
        <v>0</v>
      </c>
      <c r="P163" s="929">
        <v>0</v>
      </c>
      <c r="Q163" s="929">
        <v>0</v>
      </c>
      <c r="R163" s="961">
        <v>0</v>
      </c>
    </row>
    <row r="164" spans="1:19" s="103" customFormat="1" ht="12.95" customHeight="1">
      <c r="A164" s="122"/>
      <c r="B164" s="1456" t="s">
        <v>328</v>
      </c>
      <c r="C164" s="315">
        <v>0</v>
      </c>
      <c r="D164" s="315">
        <v>0</v>
      </c>
      <c r="E164" s="315">
        <v>0</v>
      </c>
      <c r="F164" s="315">
        <v>0</v>
      </c>
      <c r="G164" s="315">
        <v>0</v>
      </c>
      <c r="H164" s="315">
        <v>0</v>
      </c>
      <c r="I164" s="315">
        <v>0</v>
      </c>
      <c r="J164" s="315">
        <v>0</v>
      </c>
      <c r="K164" s="315">
        <v>0</v>
      </c>
      <c r="L164" s="315">
        <v>0</v>
      </c>
      <c r="M164" s="315">
        <v>0</v>
      </c>
      <c r="N164" s="315">
        <v>0</v>
      </c>
      <c r="O164" s="309">
        <v>0</v>
      </c>
      <c r="P164" s="309">
        <v>0</v>
      </c>
      <c r="Q164" s="309">
        <v>0</v>
      </c>
      <c r="R164" s="949">
        <v>0</v>
      </c>
    </row>
    <row r="165" spans="1:19" s="103" customFormat="1" ht="12.95" customHeight="1" thickBot="1">
      <c r="A165" s="148"/>
      <c r="B165" s="290"/>
      <c r="C165" s="234"/>
      <c r="D165" s="234"/>
      <c r="E165" s="234"/>
      <c r="F165" s="234"/>
      <c r="G165" s="234"/>
      <c r="H165" s="234"/>
      <c r="I165" s="234"/>
      <c r="J165" s="234"/>
      <c r="K165" s="234"/>
      <c r="L165" s="234"/>
      <c r="M165" s="234"/>
      <c r="N165" s="234"/>
      <c r="O165" s="931"/>
      <c r="P165" s="931"/>
      <c r="Q165" s="931"/>
      <c r="R165" s="963"/>
    </row>
    <row r="166" spans="1:19" s="7" customFormat="1" ht="17.25" hidden="1" customHeight="1" thickBot="1">
      <c r="A166" s="1216" t="s">
        <v>253</v>
      </c>
      <c r="B166" s="1217"/>
      <c r="C166" s="86"/>
      <c r="D166" s="86"/>
      <c r="E166" s="86"/>
      <c r="F166" s="86"/>
      <c r="G166" s="86"/>
      <c r="H166" s="86"/>
      <c r="I166" s="86"/>
      <c r="J166" s="86"/>
      <c r="K166" s="86"/>
      <c r="L166" s="86"/>
      <c r="M166" s="86"/>
      <c r="N166" s="86"/>
      <c r="O166" s="86"/>
      <c r="P166" s="86"/>
      <c r="Q166" s="86"/>
      <c r="R166" s="317"/>
      <c r="S166" s="32"/>
    </row>
    <row r="167" spans="1:19" s="162" customFormat="1" ht="15" hidden="1" customHeight="1">
      <c r="A167" s="1214" t="s">
        <v>276</v>
      </c>
      <c r="B167" s="1215"/>
      <c r="C167" s="161"/>
      <c r="D167" s="161"/>
      <c r="E167" s="161"/>
      <c r="F167" s="161"/>
      <c r="G167" s="161"/>
      <c r="H167" s="161"/>
      <c r="I167" s="161"/>
      <c r="J167" s="161"/>
      <c r="K167" s="161"/>
      <c r="L167" s="161"/>
      <c r="M167" s="161"/>
      <c r="N167" s="161"/>
      <c r="O167" s="161"/>
      <c r="P167" s="161"/>
      <c r="Q167" s="161"/>
      <c r="R167" s="316"/>
      <c r="S167" s="32"/>
    </row>
  </sheetData>
  <mergeCells count="57">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R100"/>
    <mergeCell ref="A70:B70"/>
    <mergeCell ref="A68:B69"/>
    <mergeCell ref="C68:C69"/>
    <mergeCell ref="F35:Q35"/>
    <mergeCell ref="F68:Q68"/>
    <mergeCell ref="E68:E69"/>
    <mergeCell ref="E35:E36"/>
    <mergeCell ref="A1:R1"/>
    <mergeCell ref="A2:B3"/>
    <mergeCell ref="A4:B4"/>
    <mergeCell ref="A8:B8"/>
    <mergeCell ref="A18:B18"/>
    <mergeCell ref="C2:C3"/>
    <mergeCell ref="D2:D3"/>
    <mergeCell ref="E2:E3"/>
    <mergeCell ref="F2:Q2"/>
    <mergeCell ref="A121:B121"/>
    <mergeCell ref="D35:D36"/>
    <mergeCell ref="D68:D69"/>
    <mergeCell ref="D101:D102"/>
    <mergeCell ref="C101:C102"/>
    <mergeCell ref="A117:B117"/>
    <mergeCell ref="A103:B103"/>
    <mergeCell ref="A74:B74"/>
    <mergeCell ref="A67:R67"/>
    <mergeCell ref="A107:B107"/>
    <mergeCell ref="A101:B102"/>
    <mergeCell ref="F101:Q101"/>
    <mergeCell ref="E101:E102"/>
    <mergeCell ref="A150:B150"/>
    <mergeCell ref="A124:B124"/>
    <mergeCell ref="A133:R133"/>
    <mergeCell ref="A134:B135"/>
    <mergeCell ref="C134:C135"/>
    <mergeCell ref="D134:D135"/>
    <mergeCell ref="F134:Q134"/>
    <mergeCell ref="E134:E13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B28" zoomScale="85" zoomScaleNormal="90" zoomScaleSheetLayoutView="85" workbookViewId="0">
      <selection activeCell="T124" sqref="A2:U124"/>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268" t="s">
        <v>821</v>
      </c>
      <c r="B2" s="1269"/>
      <c r="C2" s="1269"/>
      <c r="D2" s="1269"/>
      <c r="E2" s="1269"/>
      <c r="F2" s="1269"/>
      <c r="G2" s="1269"/>
      <c r="H2" s="1269"/>
      <c r="I2" s="1269"/>
      <c r="J2" s="1269"/>
      <c r="K2" s="1269"/>
      <c r="L2" s="1269"/>
      <c r="M2" s="1269"/>
      <c r="N2" s="1269"/>
      <c r="O2" s="1269"/>
      <c r="P2" s="1269"/>
      <c r="Q2" s="1269"/>
      <c r="R2" s="1269"/>
      <c r="S2" s="1269"/>
      <c r="T2" s="1269"/>
      <c r="U2" s="1270"/>
    </row>
    <row r="3" spans="1:24" ht="22.35" customHeight="1">
      <c r="A3" s="1231" t="s">
        <v>419</v>
      </c>
      <c r="B3" s="1607"/>
      <c r="C3" s="1652" t="s">
        <v>277</v>
      </c>
      <c r="D3" s="1235" t="s">
        <v>842</v>
      </c>
      <c r="E3" s="1208">
        <v>2021</v>
      </c>
      <c r="F3" s="1208">
        <v>2022</v>
      </c>
      <c r="G3" s="1234">
        <v>2023</v>
      </c>
      <c r="H3" s="1234">
        <v>2024</v>
      </c>
      <c r="I3" s="1234"/>
      <c r="J3" s="1234"/>
      <c r="K3" s="1234"/>
      <c r="L3" s="1234"/>
      <c r="M3" s="1234"/>
      <c r="N3" s="1234"/>
      <c r="O3" s="1234"/>
      <c r="P3" s="1234"/>
      <c r="Q3" s="1234"/>
      <c r="R3" s="1234"/>
      <c r="S3" s="1234"/>
      <c r="T3" s="1134">
        <v>2025</v>
      </c>
      <c r="U3" s="852"/>
    </row>
    <row r="4" spans="1:24" ht="22.35" customHeight="1">
      <c r="A4" s="1231"/>
      <c r="B4" s="1607"/>
      <c r="C4" s="1653"/>
      <c r="D4" s="1242"/>
      <c r="E4" s="1430"/>
      <c r="F4" s="1208"/>
      <c r="G4" s="12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5.15" customHeight="1">
      <c r="A5" s="1358" t="s">
        <v>637</v>
      </c>
      <c r="B5" s="1641"/>
      <c r="C5" s="1642"/>
      <c r="D5" s="1642"/>
      <c r="E5" s="1642"/>
      <c r="F5" s="1642"/>
      <c r="G5" s="1642"/>
      <c r="H5" s="1642"/>
      <c r="I5" s="1642"/>
      <c r="J5" s="1642"/>
      <c r="K5" s="1642"/>
      <c r="L5" s="1642"/>
      <c r="M5" s="1642"/>
      <c r="N5" s="1642"/>
      <c r="O5" s="1642"/>
      <c r="P5" s="1642"/>
      <c r="Q5" s="1642"/>
      <c r="R5" s="1642"/>
      <c r="S5" s="1642"/>
      <c r="T5" s="1642"/>
      <c r="U5" s="590"/>
    </row>
    <row r="6" spans="1:24" ht="25.15" customHeight="1">
      <c r="A6" s="1358" t="s">
        <v>839</v>
      </c>
      <c r="B6" s="1641"/>
      <c r="C6" s="1642"/>
      <c r="D6" s="1642"/>
      <c r="E6" s="1642"/>
      <c r="F6" s="1642"/>
      <c r="G6" s="1642"/>
      <c r="H6" s="1642"/>
      <c r="I6" s="1642"/>
      <c r="J6" s="1642"/>
      <c r="K6" s="1642"/>
      <c r="L6" s="1642"/>
      <c r="M6" s="1642"/>
      <c r="N6" s="1642"/>
      <c r="O6" s="1642"/>
      <c r="P6" s="1642"/>
      <c r="Q6" s="1642"/>
      <c r="R6" s="1642"/>
      <c r="S6" s="1642"/>
      <c r="T6" s="1642"/>
      <c r="U6" s="590"/>
    </row>
    <row r="7" spans="1:24" ht="25.15" customHeight="1">
      <c r="A7" s="268" t="s">
        <v>18</v>
      </c>
      <c r="B7" s="1643" t="s">
        <v>590</v>
      </c>
      <c r="C7" s="1671">
        <v>2512475.8599311202</v>
      </c>
      <c r="D7" s="1671">
        <v>2465418.7707199599</v>
      </c>
      <c r="E7" s="1671">
        <v>2621250.49024837</v>
      </c>
      <c r="F7" s="1671">
        <v>2940288.5992903998</v>
      </c>
      <c r="G7" s="1671">
        <v>3235835.62631561</v>
      </c>
      <c r="H7" s="1671">
        <v>3174439.8210029299</v>
      </c>
      <c r="I7" s="1671">
        <v>3192016.6042924002</v>
      </c>
      <c r="J7" s="1671">
        <v>3273269.34391694</v>
      </c>
      <c r="K7" s="1671">
        <v>3319148.10670311</v>
      </c>
      <c r="L7" s="1671">
        <v>3332463.85246024</v>
      </c>
      <c r="M7" s="1671">
        <v>3389529.68709904</v>
      </c>
      <c r="N7" s="1671">
        <v>3392455.1298926198</v>
      </c>
      <c r="O7" s="1671">
        <v>3390114.89627707</v>
      </c>
      <c r="P7" s="1671">
        <v>3433613.9554619901</v>
      </c>
      <c r="Q7" s="1671">
        <v>3431489.43115428</v>
      </c>
      <c r="R7" s="1671">
        <v>3451740.4967346499</v>
      </c>
      <c r="S7" s="1671">
        <v>3506109.62232091</v>
      </c>
      <c r="T7" s="1671">
        <v>3441085.22479105</v>
      </c>
      <c r="U7" s="619"/>
      <c r="V7" s="231"/>
      <c r="W7" s="231"/>
    </row>
    <row r="8" spans="1:24" ht="25.15" customHeight="1">
      <c r="A8" s="268"/>
      <c r="B8" s="1608" t="s">
        <v>785</v>
      </c>
      <c r="C8" s="1671">
        <v>70784.588263747995</v>
      </c>
      <c r="D8" s="1671">
        <v>96687.067207069005</v>
      </c>
      <c r="E8" s="1671">
        <v>104691.922872802</v>
      </c>
      <c r="F8" s="1671">
        <v>95606.776978012</v>
      </c>
      <c r="G8" s="1671">
        <v>90068.900252735999</v>
      </c>
      <c r="H8" s="1671">
        <v>93967.915549708006</v>
      </c>
      <c r="I8" s="1671">
        <v>93607.377555043</v>
      </c>
      <c r="J8" s="1671">
        <v>92573.536949447996</v>
      </c>
      <c r="K8" s="1671">
        <v>95338.146527935998</v>
      </c>
      <c r="L8" s="1671">
        <v>96834.688446379005</v>
      </c>
      <c r="M8" s="1671">
        <v>95807.274899459997</v>
      </c>
      <c r="N8" s="1671">
        <v>96416.336947364005</v>
      </c>
      <c r="O8" s="1671">
        <v>95443.974579507005</v>
      </c>
      <c r="P8" s="1671">
        <v>93800.883417595003</v>
      </c>
      <c r="Q8" s="1671">
        <v>93270.366967590002</v>
      </c>
      <c r="R8" s="1671">
        <v>93042.827018213997</v>
      </c>
      <c r="S8" s="1671">
        <v>89964.784364307998</v>
      </c>
      <c r="T8" s="1671">
        <v>93211.734411450001</v>
      </c>
      <c r="U8" s="619"/>
      <c r="V8" s="231"/>
      <c r="W8" s="231"/>
    </row>
    <row r="9" spans="1:24" s="10" customFormat="1" ht="25.15" customHeight="1">
      <c r="A9" s="268" t="s">
        <v>19</v>
      </c>
      <c r="B9" s="1643" t="s">
        <v>586</v>
      </c>
      <c r="C9" s="1671">
        <v>1308746.9770851899</v>
      </c>
      <c r="D9" s="1671">
        <v>1468686.7126489901</v>
      </c>
      <c r="E9" s="1671">
        <v>1527638.8936262301</v>
      </c>
      <c r="F9" s="1671">
        <v>1710943.61069316</v>
      </c>
      <c r="G9" s="1671">
        <v>1920752.1447184901</v>
      </c>
      <c r="H9" s="1671">
        <v>1941960.84521443</v>
      </c>
      <c r="I9" s="1671">
        <v>1950442.5069091399</v>
      </c>
      <c r="J9" s="1671">
        <v>1990525.4172951099</v>
      </c>
      <c r="K9" s="1671">
        <v>2002260.10973282</v>
      </c>
      <c r="L9" s="1671">
        <v>2038684.9356938901</v>
      </c>
      <c r="M9" s="1671">
        <v>2063182.1770182501</v>
      </c>
      <c r="N9" s="1671">
        <v>2077143.86592751</v>
      </c>
      <c r="O9" s="1671">
        <v>2056025.4362101799</v>
      </c>
      <c r="P9" s="1671">
        <v>2063920.0215381801</v>
      </c>
      <c r="Q9" s="1671">
        <v>2121534.7462063902</v>
      </c>
      <c r="R9" s="1671">
        <v>2143787.2455426599</v>
      </c>
      <c r="S9" s="1671">
        <v>2182312.9629758699</v>
      </c>
      <c r="T9" s="1671">
        <v>2198603.6295632399</v>
      </c>
      <c r="U9" s="619"/>
      <c r="V9" s="231"/>
      <c r="W9" s="231"/>
    </row>
    <row r="10" spans="1:24" s="10" customFormat="1" ht="25.15" customHeight="1">
      <c r="A10" s="268"/>
      <c r="B10" s="1608" t="s">
        <v>785</v>
      </c>
      <c r="C10" s="1671">
        <v>31828.897092127001</v>
      </c>
      <c r="D10" s="1671">
        <v>43335.300389122</v>
      </c>
      <c r="E10" s="1671">
        <v>41275.532397609</v>
      </c>
      <c r="F10" s="1671">
        <v>33736.963497586999</v>
      </c>
      <c r="G10" s="1671">
        <v>32222.245904686999</v>
      </c>
      <c r="H10" s="1671">
        <v>36937.112650472001</v>
      </c>
      <c r="I10" s="1671">
        <v>37461.289181551998</v>
      </c>
      <c r="J10" s="1671">
        <v>35004.248178622001</v>
      </c>
      <c r="K10" s="1671">
        <v>37441.190868662998</v>
      </c>
      <c r="L10" s="1671">
        <v>37678.791287446002</v>
      </c>
      <c r="M10" s="1671">
        <v>36087.112775602</v>
      </c>
      <c r="N10" s="1671">
        <v>36230.120417560996</v>
      </c>
      <c r="O10" s="1671">
        <v>36020.224755051</v>
      </c>
      <c r="P10" s="1671">
        <v>34910.500634538002</v>
      </c>
      <c r="Q10" s="1671">
        <v>35634.204294670002</v>
      </c>
      <c r="R10" s="1671">
        <v>35337.696477281002</v>
      </c>
      <c r="S10" s="1671">
        <v>32404.469084634999</v>
      </c>
      <c r="T10" s="1671">
        <v>33193.330906509</v>
      </c>
      <c r="U10" s="619"/>
      <c r="V10" s="231"/>
      <c r="W10" s="231"/>
    </row>
    <row r="11" spans="1:24" s="10" customFormat="1" ht="24.75" customHeight="1">
      <c r="A11" s="268" t="s">
        <v>20</v>
      </c>
      <c r="B11" s="1608" t="s">
        <v>587</v>
      </c>
      <c r="C11" s="1671">
        <v>1473659.0421598901</v>
      </c>
      <c r="D11" s="1671">
        <v>1547454.3325071801</v>
      </c>
      <c r="E11" s="1671">
        <v>1619696.0693688099</v>
      </c>
      <c r="F11" s="1671">
        <v>1772331.36335658</v>
      </c>
      <c r="G11" s="1671">
        <v>1933655.6254791899</v>
      </c>
      <c r="H11" s="1671">
        <v>1941157.6137415101</v>
      </c>
      <c r="I11" s="1671">
        <v>1952055.01384866</v>
      </c>
      <c r="J11" s="1671">
        <v>1980842.2742713301</v>
      </c>
      <c r="K11" s="1671">
        <v>1989274.92935624</v>
      </c>
      <c r="L11" s="1671">
        <v>2004965.4481420701</v>
      </c>
      <c r="M11" s="1671">
        <v>2025692.4746302599</v>
      </c>
      <c r="N11" s="1671">
        <v>2045019.04656762</v>
      </c>
      <c r="O11" s="1671">
        <v>2061563.4006757101</v>
      </c>
      <c r="P11" s="1671">
        <v>2081715.98028194</v>
      </c>
      <c r="Q11" s="1671">
        <v>2103871.14325681</v>
      </c>
      <c r="R11" s="1671">
        <v>2121729.5038767899</v>
      </c>
      <c r="S11" s="1671">
        <v>2138725.00512627</v>
      </c>
      <c r="T11" s="1671">
        <v>2142530.5562302098</v>
      </c>
      <c r="U11" s="619"/>
      <c r="V11" s="231"/>
      <c r="W11" s="231"/>
    </row>
    <row r="12" spans="1:24" s="10" customFormat="1" ht="24.75" customHeight="1">
      <c r="A12" s="268"/>
      <c r="B12" s="1608" t="s">
        <v>785</v>
      </c>
      <c r="C12" s="1671">
        <v>22650.034790341</v>
      </c>
      <c r="D12" s="1671">
        <v>27684.989142132999</v>
      </c>
      <c r="E12" s="1671">
        <v>27302.998756740999</v>
      </c>
      <c r="F12" s="1671">
        <v>27232.038987967</v>
      </c>
      <c r="G12" s="1671">
        <v>32685.839597398</v>
      </c>
      <c r="H12" s="1671">
        <v>34643.001487342997</v>
      </c>
      <c r="I12" s="1671">
        <v>35534.385718190999</v>
      </c>
      <c r="J12" s="1671">
        <v>35681.897132496997</v>
      </c>
      <c r="K12" s="1671">
        <v>37222.424439741</v>
      </c>
      <c r="L12" s="1671">
        <v>37825.51420854</v>
      </c>
      <c r="M12" s="1671">
        <v>37339.151116710003</v>
      </c>
      <c r="N12" s="1671">
        <v>38248.629951987998</v>
      </c>
      <c r="O12" s="1671">
        <v>38131.514742813997</v>
      </c>
      <c r="P12" s="1671">
        <v>38480.876918463</v>
      </c>
      <c r="Q12" s="1671">
        <v>39424.852272240001</v>
      </c>
      <c r="R12" s="1671">
        <v>40582.238716521999</v>
      </c>
      <c r="S12" s="1671">
        <v>40536.501095296</v>
      </c>
      <c r="T12" s="1671">
        <v>43347.392915532997</v>
      </c>
      <c r="U12" s="619"/>
      <c r="V12" s="231"/>
      <c r="W12" s="231"/>
    </row>
    <row r="13" spans="1:24" s="583" customFormat="1" ht="24.75" customHeight="1">
      <c r="A13" s="1359" t="s">
        <v>840</v>
      </c>
      <c r="B13" s="1645"/>
      <c r="C13" s="581">
        <v>5294881.8791762004</v>
      </c>
      <c r="D13" s="581">
        <v>5481559.81587613</v>
      </c>
      <c r="E13" s="581">
        <v>5768585.4532434102</v>
      </c>
      <c r="F13" s="581">
        <v>6423563.5733401394</v>
      </c>
      <c r="G13" s="581">
        <v>7090243.3965132898</v>
      </c>
      <c r="H13" s="581">
        <v>7057558.2799588703</v>
      </c>
      <c r="I13" s="581">
        <v>7094514.1250502001</v>
      </c>
      <c r="J13" s="581">
        <v>7244637.0354833798</v>
      </c>
      <c r="K13" s="581">
        <v>7310683.1457921695</v>
      </c>
      <c r="L13" s="581">
        <v>7376114.2362962002</v>
      </c>
      <c r="M13" s="581">
        <v>7478404.3387475498</v>
      </c>
      <c r="N13" s="581">
        <v>7514618.0423877491</v>
      </c>
      <c r="O13" s="581">
        <v>7507703.73316296</v>
      </c>
      <c r="P13" s="581">
        <v>7579249.9572821101</v>
      </c>
      <c r="Q13" s="581">
        <v>7656895.3206174802</v>
      </c>
      <c r="R13" s="581">
        <v>7717257.2461540997</v>
      </c>
      <c r="S13" s="581">
        <v>7827147.5904230494</v>
      </c>
      <c r="T13" s="581">
        <v>7782219.4105845001</v>
      </c>
      <c r="U13" s="591"/>
      <c r="V13" s="618"/>
      <c r="W13" s="618"/>
      <c r="X13" s="615"/>
    </row>
    <row r="14" spans="1:24" s="583" customFormat="1" ht="25.15" customHeight="1">
      <c r="A14" s="592"/>
      <c r="B14" s="1646" t="s">
        <v>785</v>
      </c>
      <c r="C14" s="581">
        <v>125263.52014621599</v>
      </c>
      <c r="D14" s="581">
        <v>167707.35673832402</v>
      </c>
      <c r="E14" s="581">
        <v>173270.45402715198</v>
      </c>
      <c r="F14" s="581">
        <v>156575.779463566</v>
      </c>
      <c r="G14" s="581">
        <v>154976.98575482101</v>
      </c>
      <c r="H14" s="581">
        <v>165548.029687523</v>
      </c>
      <c r="I14" s="581">
        <v>166603.052454786</v>
      </c>
      <c r="J14" s="581">
        <v>163259.682260567</v>
      </c>
      <c r="K14" s="581">
        <v>170001.76183634001</v>
      </c>
      <c r="L14" s="581">
        <v>172338.99394236502</v>
      </c>
      <c r="M14" s="581">
        <v>169233.53879177201</v>
      </c>
      <c r="N14" s="581">
        <v>170895.08731691301</v>
      </c>
      <c r="O14" s="581">
        <v>169595.71407737202</v>
      </c>
      <c r="P14" s="581">
        <v>167192.26097059602</v>
      </c>
      <c r="Q14" s="581">
        <v>168329.42353450001</v>
      </c>
      <c r="R14" s="581">
        <v>168962.762212017</v>
      </c>
      <c r="S14" s="581">
        <v>162905.754544239</v>
      </c>
      <c r="T14" s="581">
        <v>169752.45823349198</v>
      </c>
      <c r="U14" s="591"/>
      <c r="V14" s="618"/>
      <c r="W14" s="618">
        <f>V14*100</f>
        <v>0</v>
      </c>
      <c r="X14" s="615"/>
    </row>
    <row r="15" spans="1:24" s="10" customFormat="1" ht="12">
      <c r="A15" s="269"/>
      <c r="B15" s="1643"/>
      <c r="C15" s="576"/>
      <c r="D15" s="576"/>
      <c r="E15" s="576"/>
      <c r="F15" s="576"/>
      <c r="G15" s="576"/>
      <c r="H15" s="576"/>
      <c r="I15" s="576"/>
      <c r="J15" s="576"/>
      <c r="K15" s="576"/>
      <c r="L15" s="576"/>
      <c r="M15" s="576"/>
      <c r="N15" s="576"/>
      <c r="O15" s="576"/>
      <c r="P15" s="576"/>
      <c r="Q15" s="576"/>
      <c r="R15" s="576"/>
      <c r="S15" s="576"/>
      <c r="T15" s="576"/>
      <c r="U15" s="593"/>
      <c r="V15" s="231"/>
      <c r="W15" s="231"/>
    </row>
    <row r="16" spans="1:24" s="10" customFormat="1" ht="11.85" customHeight="1">
      <c r="A16" s="1358" t="s">
        <v>639</v>
      </c>
      <c r="B16" s="1641"/>
      <c r="C16" s="577"/>
      <c r="D16" s="577"/>
      <c r="E16" s="577"/>
      <c r="F16" s="577"/>
      <c r="G16" s="577"/>
      <c r="H16" s="577"/>
      <c r="I16" s="577"/>
      <c r="J16" s="577"/>
      <c r="K16" s="577"/>
      <c r="L16" s="577"/>
      <c r="M16" s="577"/>
      <c r="N16" s="577"/>
      <c r="O16" s="577"/>
      <c r="P16" s="577"/>
      <c r="Q16" s="577"/>
      <c r="R16" s="577"/>
      <c r="S16" s="577"/>
      <c r="T16" s="577"/>
      <c r="U16" s="594"/>
      <c r="V16" s="231"/>
      <c r="W16" s="231"/>
    </row>
    <row r="17" spans="1:27" s="10" customFormat="1" ht="25.15" customHeight="1">
      <c r="A17" s="1358" t="s">
        <v>839</v>
      </c>
      <c r="B17" s="1641"/>
      <c r="C17" s="1672"/>
      <c r="D17" s="1672"/>
      <c r="E17" s="1672"/>
      <c r="F17" s="1672"/>
      <c r="G17" s="1672"/>
      <c r="H17" s="1672"/>
      <c r="I17" s="1672"/>
      <c r="J17" s="1672"/>
      <c r="K17" s="1672"/>
      <c r="L17" s="1672"/>
      <c r="M17" s="1672"/>
      <c r="N17" s="1672"/>
      <c r="O17" s="1672"/>
      <c r="P17" s="1672"/>
      <c r="Q17" s="1672"/>
      <c r="R17" s="1672"/>
      <c r="S17" s="1672"/>
      <c r="T17" s="1672"/>
      <c r="U17" s="620"/>
      <c r="V17" s="231"/>
      <c r="W17" s="231"/>
    </row>
    <row r="18" spans="1:27" s="10" customFormat="1" ht="25.15" customHeight="1">
      <c r="A18" s="268" t="s">
        <v>18</v>
      </c>
      <c r="B18" s="1643" t="s">
        <v>640</v>
      </c>
      <c r="C18" s="1671">
        <v>131582.15703255101</v>
      </c>
      <c r="D18" s="609">
        <v>142171.366630601</v>
      </c>
      <c r="E18" s="609">
        <v>199099.54233567099</v>
      </c>
      <c r="F18" s="609">
        <v>189896.16454871101</v>
      </c>
      <c r="G18" s="609">
        <v>184109.167981312</v>
      </c>
      <c r="H18" s="609">
        <v>188047.633188654</v>
      </c>
      <c r="I18" s="609">
        <v>183626.59563854299</v>
      </c>
      <c r="J18" s="609">
        <v>184917.305561966</v>
      </c>
      <c r="K18" s="609">
        <v>205747.93321767999</v>
      </c>
      <c r="L18" s="609">
        <v>200595.84847662001</v>
      </c>
      <c r="M18" s="609">
        <v>195074.678874184</v>
      </c>
      <c r="N18" s="609">
        <v>200468.64949500901</v>
      </c>
      <c r="O18" s="609">
        <v>187267.51992712199</v>
      </c>
      <c r="P18" s="609">
        <v>174613.24477181101</v>
      </c>
      <c r="Q18" s="609">
        <v>178257.57668307901</v>
      </c>
      <c r="R18" s="609">
        <v>180071.56929059399</v>
      </c>
      <c r="S18" s="609">
        <v>186122.710942248</v>
      </c>
      <c r="T18" s="609">
        <v>188514.24209190501</v>
      </c>
      <c r="U18" s="621"/>
      <c r="V18" s="231"/>
      <c r="W18" s="231"/>
    </row>
    <row r="19" spans="1:27" s="10" customFormat="1" ht="25.15" customHeight="1">
      <c r="A19" s="268"/>
      <c r="B19" s="1608" t="s">
        <v>785</v>
      </c>
      <c r="C19" s="1671">
        <v>2294.3125717170001</v>
      </c>
      <c r="D19" s="609">
        <v>2865.082649815</v>
      </c>
      <c r="E19" s="609">
        <v>6092.0252076810002</v>
      </c>
      <c r="F19" s="609">
        <v>5533.3830428379997</v>
      </c>
      <c r="G19" s="609">
        <v>5237.2588589759998</v>
      </c>
      <c r="H19" s="609">
        <v>5487.1778650409997</v>
      </c>
      <c r="I19" s="609">
        <v>5475.8547221279996</v>
      </c>
      <c r="J19" s="609">
        <v>5988.8687616970001</v>
      </c>
      <c r="K19" s="609">
        <v>5568.165787678</v>
      </c>
      <c r="L19" s="609">
        <v>5653.5987243330001</v>
      </c>
      <c r="M19" s="609">
        <v>5005.6977001750001</v>
      </c>
      <c r="N19" s="609">
        <v>4868.5533628129997</v>
      </c>
      <c r="O19" s="609">
        <v>4654.681847371</v>
      </c>
      <c r="P19" s="609">
        <v>3881.9143491469999</v>
      </c>
      <c r="Q19" s="609">
        <v>3781.3692814740002</v>
      </c>
      <c r="R19" s="609">
        <v>4711.7755593960001</v>
      </c>
      <c r="S19" s="609">
        <v>4705.0763803420004</v>
      </c>
      <c r="T19" s="609">
        <v>5517.1724233630002</v>
      </c>
      <c r="U19" s="621"/>
      <c r="V19" s="231"/>
      <c r="W19" s="231"/>
    </row>
    <row r="20" spans="1:27" s="10" customFormat="1" ht="25.15" customHeight="1">
      <c r="A20" s="268" t="s">
        <v>19</v>
      </c>
      <c r="B20" s="1643" t="s">
        <v>641</v>
      </c>
      <c r="C20" s="1671">
        <v>77128.965073334999</v>
      </c>
      <c r="D20" s="609">
        <v>65456.746502061003</v>
      </c>
      <c r="E20" s="609">
        <v>79660.473667393002</v>
      </c>
      <c r="F20" s="609">
        <v>86567.206116904999</v>
      </c>
      <c r="G20" s="609">
        <v>105929.234937425</v>
      </c>
      <c r="H20" s="609">
        <v>99898.422863636995</v>
      </c>
      <c r="I20" s="609">
        <v>100716.733366113</v>
      </c>
      <c r="J20" s="609">
        <v>110502.401323011</v>
      </c>
      <c r="K20" s="609">
        <v>110380.138586792</v>
      </c>
      <c r="L20" s="609">
        <v>107933.568685319</v>
      </c>
      <c r="M20" s="609">
        <v>114619.46773949701</v>
      </c>
      <c r="N20" s="609">
        <v>109911.534871936</v>
      </c>
      <c r="O20" s="609">
        <v>111218.132948217</v>
      </c>
      <c r="P20" s="609">
        <v>111307.64460307801</v>
      </c>
      <c r="Q20" s="609">
        <v>115650.96349061999</v>
      </c>
      <c r="R20" s="609">
        <v>121739.489383162</v>
      </c>
      <c r="S20" s="609">
        <v>120765.307423862</v>
      </c>
      <c r="T20" s="609">
        <v>117222.08548449</v>
      </c>
      <c r="U20" s="621"/>
      <c r="V20" s="231"/>
      <c r="W20" s="231"/>
    </row>
    <row r="21" spans="1:27" s="10" customFormat="1" ht="25.15" customHeight="1">
      <c r="A21" s="268"/>
      <c r="B21" s="1608" t="s">
        <v>785</v>
      </c>
      <c r="C21" s="1671">
        <v>1203.2377685920001</v>
      </c>
      <c r="D21" s="609">
        <v>1289.2541303180001</v>
      </c>
      <c r="E21" s="609">
        <v>3472.1673513699998</v>
      </c>
      <c r="F21" s="609">
        <v>1948.1010659609999</v>
      </c>
      <c r="G21" s="609">
        <v>1446.2160037870001</v>
      </c>
      <c r="H21" s="609">
        <v>1445.8810359659999</v>
      </c>
      <c r="I21" s="609">
        <v>1464.7119441069999</v>
      </c>
      <c r="J21" s="609">
        <v>1430.9884008839999</v>
      </c>
      <c r="K21" s="609">
        <v>1451.3003801949999</v>
      </c>
      <c r="L21" s="609">
        <v>1431.6981006159999</v>
      </c>
      <c r="M21" s="609">
        <v>1427.5398779019999</v>
      </c>
      <c r="N21" s="609">
        <v>1576.2406695520001</v>
      </c>
      <c r="O21" s="609">
        <v>1431.342716716</v>
      </c>
      <c r="P21" s="609">
        <v>1527.096855004</v>
      </c>
      <c r="Q21" s="609">
        <v>1555.989614999</v>
      </c>
      <c r="R21" s="609">
        <v>1514.1553591490001</v>
      </c>
      <c r="S21" s="609">
        <v>1573.8472363210001</v>
      </c>
      <c r="T21" s="609">
        <v>1391.505880187</v>
      </c>
      <c r="U21" s="621"/>
      <c r="V21" s="231"/>
      <c r="W21" s="231"/>
    </row>
    <row r="22" spans="1:27" s="10" customFormat="1" ht="25.15" customHeight="1">
      <c r="A22" s="268" t="s">
        <v>20</v>
      </c>
      <c r="B22" s="1643" t="s">
        <v>642</v>
      </c>
      <c r="C22" s="578">
        <v>5086170.7570703104</v>
      </c>
      <c r="D22" s="609">
        <v>5273931.7027434697</v>
      </c>
      <c r="E22" s="609">
        <v>5489825.4372403501</v>
      </c>
      <c r="F22" s="609">
        <v>6147100.2026745202</v>
      </c>
      <c r="G22" s="609">
        <v>6800204.9935945496</v>
      </c>
      <c r="H22" s="609">
        <v>6769612.2239065897</v>
      </c>
      <c r="I22" s="609">
        <v>6810170.7960455399</v>
      </c>
      <c r="J22" s="609">
        <v>6949217.3285983996</v>
      </c>
      <c r="K22" s="609">
        <v>6994555.0739877</v>
      </c>
      <c r="L22" s="609">
        <v>7067584.8191342698</v>
      </c>
      <c r="M22" s="609">
        <v>7168710.1921338802</v>
      </c>
      <c r="N22" s="609">
        <v>7204237.8580208002</v>
      </c>
      <c r="O22" s="609">
        <v>7209218.0802876204</v>
      </c>
      <c r="P22" s="609">
        <v>7293329.06790723</v>
      </c>
      <c r="Q22" s="609">
        <v>7362986.7804437801</v>
      </c>
      <c r="R22" s="609">
        <v>7415446.1874803398</v>
      </c>
      <c r="S22" s="609">
        <v>7520259.5720569501</v>
      </c>
      <c r="T22" s="609">
        <v>7476483.0830081003</v>
      </c>
      <c r="U22" s="621"/>
      <c r="V22" s="231"/>
      <c r="W22" s="231"/>
    </row>
    <row r="23" spans="1:27" s="10" customFormat="1" ht="25.15" customHeight="1">
      <c r="A23" s="269"/>
      <c r="B23" s="1608" t="s">
        <v>785</v>
      </c>
      <c r="C23" s="578">
        <v>121765.96980590701</v>
      </c>
      <c r="D23" s="609">
        <v>163553.019958191</v>
      </c>
      <c r="E23" s="609">
        <v>163706.261468101</v>
      </c>
      <c r="F23" s="609">
        <v>149094.295354767</v>
      </c>
      <c r="G23" s="609">
        <v>148293.510892058</v>
      </c>
      <c r="H23" s="609">
        <v>158614.970786516</v>
      </c>
      <c r="I23" s="609">
        <v>159662.48578855101</v>
      </c>
      <c r="J23" s="609">
        <v>155839.825097986</v>
      </c>
      <c r="K23" s="609">
        <v>162982.29566846701</v>
      </c>
      <c r="L23" s="609">
        <v>165253.69711741601</v>
      </c>
      <c r="M23" s="609">
        <v>162800.301213695</v>
      </c>
      <c r="N23" s="609">
        <v>164450.29328454801</v>
      </c>
      <c r="O23" s="609">
        <v>163509.689513285</v>
      </c>
      <c r="P23" s="609">
        <v>161783.24976644499</v>
      </c>
      <c r="Q23" s="609">
        <v>162992.06463802699</v>
      </c>
      <c r="R23" s="609">
        <v>162736.831293472</v>
      </c>
      <c r="S23" s="609">
        <v>156626.830927576</v>
      </c>
      <c r="T23" s="609">
        <v>162843.77992994199</v>
      </c>
      <c r="U23" s="621"/>
      <c r="V23" s="231"/>
      <c r="W23" s="231"/>
    </row>
    <row r="24" spans="1:27" s="583" customFormat="1" ht="25.15" customHeight="1">
      <c r="A24" s="1359" t="s">
        <v>840</v>
      </c>
      <c r="B24" s="1645"/>
      <c r="C24" s="581">
        <v>5294881.8791761966</v>
      </c>
      <c r="D24" s="581">
        <v>5481559.8158761319</v>
      </c>
      <c r="E24" s="581">
        <v>5768585.4532434139</v>
      </c>
      <c r="F24" s="581">
        <v>6423563.5733401366</v>
      </c>
      <c r="G24" s="581">
        <v>7090243.396513287</v>
      </c>
      <c r="H24" s="581">
        <v>7057558.2799588805</v>
      </c>
      <c r="I24" s="581">
        <v>7094514.1250501955</v>
      </c>
      <c r="J24" s="581">
        <v>7244637.0354833771</v>
      </c>
      <c r="K24" s="581">
        <v>7310683.1457921723</v>
      </c>
      <c r="L24" s="581">
        <v>7376114.2362962086</v>
      </c>
      <c r="M24" s="581">
        <v>7478404.338747561</v>
      </c>
      <c r="N24" s="581">
        <v>7514618.0423877453</v>
      </c>
      <c r="O24" s="581">
        <v>7507703.7331629591</v>
      </c>
      <c r="P24" s="581">
        <v>7579249.9572821194</v>
      </c>
      <c r="Q24" s="581">
        <v>7656895.3206174793</v>
      </c>
      <c r="R24" s="581">
        <v>7717257.246154096</v>
      </c>
      <c r="S24" s="581">
        <v>7827147.5904230596</v>
      </c>
      <c r="T24" s="581">
        <v>7782219.4105844954</v>
      </c>
      <c r="U24" s="591"/>
      <c r="V24" s="618"/>
      <c r="W24" s="618"/>
      <c r="X24" s="615"/>
    </row>
    <row r="25" spans="1:27" s="583" customFormat="1" ht="25.15" customHeight="1" thickBot="1">
      <c r="A25" s="595"/>
      <c r="B25" s="596" t="s">
        <v>785</v>
      </c>
      <c r="C25" s="597">
        <v>125263.520146216</v>
      </c>
      <c r="D25" s="597">
        <v>167707.35673832399</v>
      </c>
      <c r="E25" s="597">
        <v>173270.45402715201</v>
      </c>
      <c r="F25" s="597">
        <v>156575.779463566</v>
      </c>
      <c r="G25" s="597">
        <v>154976.98575482098</v>
      </c>
      <c r="H25" s="597">
        <v>165548.029687523</v>
      </c>
      <c r="I25" s="597">
        <v>166603.05245478603</v>
      </c>
      <c r="J25" s="597">
        <v>163259.682260567</v>
      </c>
      <c r="K25" s="597">
        <v>170001.76183634001</v>
      </c>
      <c r="L25" s="597">
        <v>172338.99394236502</v>
      </c>
      <c r="M25" s="597">
        <v>169233.53879177201</v>
      </c>
      <c r="N25" s="597">
        <v>170895.08731691301</v>
      </c>
      <c r="O25" s="597">
        <v>169595.71407737202</v>
      </c>
      <c r="P25" s="597">
        <v>167192.26097059599</v>
      </c>
      <c r="Q25" s="597">
        <v>168329.42353450001</v>
      </c>
      <c r="R25" s="597">
        <v>168962.762212017</v>
      </c>
      <c r="S25" s="597">
        <v>162905.754544239</v>
      </c>
      <c r="T25" s="597">
        <v>169752.45823349198</v>
      </c>
      <c r="U25" s="622"/>
      <c r="V25" s="618"/>
      <c r="W25" s="618"/>
      <c r="X25" s="615"/>
    </row>
    <row r="26" spans="1:27" s="48" customFormat="1" ht="27.2" hidden="1" customHeight="1" thickBot="1">
      <c r="A26" s="1374" t="s">
        <v>239</v>
      </c>
      <c r="B26" s="1673"/>
      <c r="C26" s="1674"/>
      <c r="D26" s="1674"/>
      <c r="E26" s="1674"/>
      <c r="F26" s="1674"/>
      <c r="G26" s="1674"/>
      <c r="H26" s="1674"/>
      <c r="I26" s="1674"/>
      <c r="J26" s="1674"/>
      <c r="K26" s="1674"/>
      <c r="L26" s="1674"/>
      <c r="M26" s="1674"/>
      <c r="N26" s="1674"/>
      <c r="O26" s="1674"/>
      <c r="P26" s="1674"/>
      <c r="Q26" s="1674"/>
      <c r="R26" s="1674"/>
      <c r="S26" s="1674"/>
      <c r="T26" s="1674"/>
      <c r="U26" s="1046"/>
      <c r="V26" s="271"/>
      <c r="W26" s="271"/>
      <c r="X26" s="272"/>
      <c r="Y26" s="272"/>
      <c r="Z26" s="272"/>
      <c r="AA26" s="272"/>
    </row>
    <row r="27" spans="1:27" ht="75" customHeight="1">
      <c r="A27" s="1268" t="s">
        <v>822</v>
      </c>
      <c r="B27" s="1269"/>
      <c r="C27" s="1269"/>
      <c r="D27" s="1269"/>
      <c r="E27" s="1269"/>
      <c r="F27" s="1269"/>
      <c r="G27" s="1269"/>
      <c r="H27" s="1269"/>
      <c r="I27" s="1269"/>
      <c r="J27" s="1269"/>
      <c r="K27" s="1269"/>
      <c r="L27" s="1269"/>
      <c r="M27" s="1269"/>
      <c r="N27" s="1269"/>
      <c r="O27" s="1269"/>
      <c r="P27" s="1269"/>
      <c r="Q27" s="1269"/>
      <c r="R27" s="1269"/>
      <c r="S27" s="1269"/>
      <c r="T27" s="1269"/>
      <c r="U27" s="1270"/>
    </row>
    <row r="28" spans="1:27" ht="22.35" customHeight="1">
      <c r="A28" s="1231" t="s">
        <v>419</v>
      </c>
      <c r="B28" s="1607"/>
      <c r="C28" s="1652" t="s">
        <v>277</v>
      </c>
      <c r="D28" s="1235" t="s">
        <v>842</v>
      </c>
      <c r="E28" s="1208">
        <v>2021</v>
      </c>
      <c r="F28" s="1208">
        <v>2022</v>
      </c>
      <c r="G28" s="1234">
        <v>2023</v>
      </c>
      <c r="H28" s="1234">
        <v>2024</v>
      </c>
      <c r="I28" s="1234"/>
      <c r="J28" s="1234"/>
      <c r="K28" s="1234"/>
      <c r="L28" s="1234"/>
      <c r="M28" s="1234"/>
      <c r="N28" s="1234"/>
      <c r="O28" s="1234"/>
      <c r="P28" s="1234"/>
      <c r="Q28" s="1234"/>
      <c r="R28" s="1234"/>
      <c r="S28" s="1234"/>
      <c r="T28" s="1134">
        <v>2025</v>
      </c>
      <c r="U28" s="852"/>
    </row>
    <row r="29" spans="1:27" ht="22.35" customHeight="1">
      <c r="A29" s="1231"/>
      <c r="B29" s="1607"/>
      <c r="C29" s="1653"/>
      <c r="D29" s="1242"/>
      <c r="E29" s="1430"/>
      <c r="F29" s="1208"/>
      <c r="G29" s="1234"/>
      <c r="H29" s="776" t="s">
        <v>0</v>
      </c>
      <c r="I29" s="776" t="s">
        <v>1</v>
      </c>
      <c r="J29" s="776" t="s">
        <v>2</v>
      </c>
      <c r="K29" s="776" t="s">
        <v>3</v>
      </c>
      <c r="L29" s="776" t="s">
        <v>4</v>
      </c>
      <c r="M29" s="885" t="s">
        <v>5</v>
      </c>
      <c r="N29" s="885" t="s">
        <v>6</v>
      </c>
      <c r="O29" s="885" t="s">
        <v>267</v>
      </c>
      <c r="P29" s="885" t="s">
        <v>7</v>
      </c>
      <c r="Q29" s="885" t="s">
        <v>13</v>
      </c>
      <c r="R29" s="885" t="s">
        <v>14</v>
      </c>
      <c r="S29" s="885" t="s">
        <v>15</v>
      </c>
      <c r="T29" s="885" t="s">
        <v>0</v>
      </c>
      <c r="U29" s="775"/>
    </row>
    <row r="30" spans="1:27" ht="25.15" customHeight="1">
      <c r="A30" s="1358" t="s">
        <v>637</v>
      </c>
      <c r="B30" s="1641"/>
      <c r="C30" s="1642"/>
      <c r="D30" s="1642"/>
      <c r="E30" s="1642"/>
      <c r="F30" s="1642"/>
      <c r="G30" s="1642"/>
      <c r="H30" s="1642"/>
      <c r="I30" s="1642"/>
      <c r="J30" s="1642"/>
      <c r="K30" s="1642"/>
      <c r="L30" s="1642"/>
      <c r="M30" s="1642"/>
      <c r="N30" s="1642"/>
      <c r="O30" s="1642"/>
      <c r="P30" s="1642"/>
      <c r="Q30" s="1642"/>
      <c r="R30" s="1642"/>
      <c r="S30" s="1642"/>
      <c r="T30" s="1642"/>
      <c r="U30" s="590"/>
    </row>
    <row r="31" spans="1:27" ht="25.15" customHeight="1">
      <c r="A31" s="1358" t="s">
        <v>839</v>
      </c>
      <c r="B31" s="1641"/>
      <c r="C31" s="1642"/>
      <c r="D31" s="1642"/>
      <c r="E31" s="1642"/>
      <c r="F31" s="1642"/>
      <c r="G31" s="1642"/>
      <c r="H31" s="1642"/>
      <c r="I31" s="1642"/>
      <c r="J31" s="1642"/>
      <c r="K31" s="1642"/>
      <c r="L31" s="1642"/>
      <c r="M31" s="1642"/>
      <c r="N31" s="1642"/>
      <c r="O31" s="1642"/>
      <c r="P31" s="1642"/>
      <c r="Q31" s="1642"/>
      <c r="R31" s="1642"/>
      <c r="S31" s="1642"/>
      <c r="T31" s="1642"/>
      <c r="U31" s="590"/>
    </row>
    <row r="32" spans="1:27" ht="25.15" customHeight="1">
      <c r="A32" s="268" t="s">
        <v>18</v>
      </c>
      <c r="B32" s="1643" t="s">
        <v>590</v>
      </c>
      <c r="C32" s="610">
        <v>1008823.44005604</v>
      </c>
      <c r="D32" s="610">
        <v>1067402.9819044</v>
      </c>
      <c r="E32" s="1671">
        <v>1185501.74109422</v>
      </c>
      <c r="F32" s="1671">
        <v>1324889.3105216101</v>
      </c>
      <c r="G32" s="1671">
        <v>1472456.13694942</v>
      </c>
      <c r="H32" s="1671">
        <v>1463618.72255451</v>
      </c>
      <c r="I32" s="1671">
        <v>1457665.1487551101</v>
      </c>
      <c r="J32" s="1671">
        <v>1472430.57187649</v>
      </c>
      <c r="K32" s="1671">
        <v>1506313.8197778901</v>
      </c>
      <c r="L32" s="1671">
        <v>1517361.6137472501</v>
      </c>
      <c r="M32" s="1671">
        <v>1547301.5742210101</v>
      </c>
      <c r="N32" s="1671">
        <v>1557157.24365312</v>
      </c>
      <c r="O32" s="1671">
        <v>1560087.9996455801</v>
      </c>
      <c r="P32" s="1671">
        <v>1591214.06316546</v>
      </c>
      <c r="Q32" s="1671">
        <v>1572384.4458492401</v>
      </c>
      <c r="R32" s="1671">
        <v>1576645.28804975</v>
      </c>
      <c r="S32" s="1671">
        <v>1617547.9705056199</v>
      </c>
      <c r="T32" s="1671">
        <v>1583544.7396144599</v>
      </c>
      <c r="U32" s="619"/>
    </row>
    <row r="33" spans="1:24" ht="25.15" customHeight="1">
      <c r="A33" s="268"/>
      <c r="B33" s="1608" t="s">
        <v>785</v>
      </c>
      <c r="C33" s="610">
        <v>30746.672231755001</v>
      </c>
      <c r="D33" s="610">
        <v>51322.588670302997</v>
      </c>
      <c r="E33" s="1671">
        <v>51165.637183587001</v>
      </c>
      <c r="F33" s="1671">
        <v>46655.487196713999</v>
      </c>
      <c r="G33" s="1671">
        <v>39541.489752392001</v>
      </c>
      <c r="H33" s="1671">
        <v>41727.882371911001</v>
      </c>
      <c r="I33" s="1671">
        <v>41461.308141799003</v>
      </c>
      <c r="J33" s="1671">
        <v>39608.280645284001</v>
      </c>
      <c r="K33" s="1671">
        <v>40640.802199386002</v>
      </c>
      <c r="L33" s="1671">
        <v>40959.055539774999</v>
      </c>
      <c r="M33" s="1671">
        <v>41034.886791946999</v>
      </c>
      <c r="N33" s="1671">
        <v>41598.256864907999</v>
      </c>
      <c r="O33" s="1671">
        <v>41222.174130022002</v>
      </c>
      <c r="P33" s="1671">
        <v>40191.845085617999</v>
      </c>
      <c r="Q33" s="1671">
        <v>40211.596656340997</v>
      </c>
      <c r="R33" s="1671">
        <v>40130.833144160002</v>
      </c>
      <c r="S33" s="1671">
        <v>38249.644603079003</v>
      </c>
      <c r="T33" s="1671">
        <v>39739.132958585004</v>
      </c>
      <c r="U33" s="619"/>
    </row>
    <row r="34" spans="1:24" s="10" customFormat="1" ht="25.15" customHeight="1">
      <c r="A34" s="268" t="s">
        <v>19</v>
      </c>
      <c r="B34" s="1643" t="s">
        <v>586</v>
      </c>
      <c r="C34" s="610">
        <v>577837.85570844705</v>
      </c>
      <c r="D34" s="610">
        <v>686336.918394092</v>
      </c>
      <c r="E34" s="1671">
        <v>712338.32372819702</v>
      </c>
      <c r="F34" s="1671">
        <v>795725.97931026004</v>
      </c>
      <c r="G34" s="1671">
        <v>933561.77708617505</v>
      </c>
      <c r="H34" s="1671">
        <v>950712.08283864695</v>
      </c>
      <c r="I34" s="1671">
        <v>956954.03750189603</v>
      </c>
      <c r="J34" s="1671">
        <v>979823.68523054803</v>
      </c>
      <c r="K34" s="1671">
        <v>989643.91997051402</v>
      </c>
      <c r="L34" s="1671">
        <v>1012854.47831372</v>
      </c>
      <c r="M34" s="1671">
        <v>1032066.33194493</v>
      </c>
      <c r="N34" s="1671">
        <v>1036683.07844542</v>
      </c>
      <c r="O34" s="1671">
        <v>1026417.55803717</v>
      </c>
      <c r="P34" s="1671">
        <v>1034783.05655526</v>
      </c>
      <c r="Q34" s="1671">
        <v>1080505.7757794601</v>
      </c>
      <c r="R34" s="1671">
        <v>1094166.48007097</v>
      </c>
      <c r="S34" s="1671">
        <v>1090282.09247754</v>
      </c>
      <c r="T34" s="1671">
        <v>1098971.7832072601</v>
      </c>
      <c r="U34" s="619"/>
      <c r="V34" s="273"/>
      <c r="W34" s="273"/>
    </row>
    <row r="35" spans="1:24" s="10" customFormat="1" ht="25.15" customHeight="1">
      <c r="A35" s="268"/>
      <c r="B35" s="1608" t="s">
        <v>785</v>
      </c>
      <c r="C35" s="610">
        <v>11078.477365901999</v>
      </c>
      <c r="D35" s="610">
        <v>21683.686788158</v>
      </c>
      <c r="E35" s="1671">
        <v>21225.651529221999</v>
      </c>
      <c r="F35" s="1671">
        <v>16078.599462288001</v>
      </c>
      <c r="G35" s="1671">
        <v>16845.392815555999</v>
      </c>
      <c r="H35" s="1671">
        <v>18387.165814251999</v>
      </c>
      <c r="I35" s="1671">
        <v>18835.040204305002</v>
      </c>
      <c r="J35" s="1671">
        <v>18944.118995632001</v>
      </c>
      <c r="K35" s="1671">
        <v>19925.742092304001</v>
      </c>
      <c r="L35" s="1671">
        <v>19955.23726184</v>
      </c>
      <c r="M35" s="1671">
        <v>18678.397186818998</v>
      </c>
      <c r="N35" s="1671">
        <v>18831.272693264</v>
      </c>
      <c r="O35" s="1671">
        <v>18701.703131400998</v>
      </c>
      <c r="P35" s="1671">
        <v>17428.260288441001</v>
      </c>
      <c r="Q35" s="1671">
        <v>18167.446311882999</v>
      </c>
      <c r="R35" s="1671">
        <v>18202.731034334</v>
      </c>
      <c r="S35" s="1671">
        <v>16129.508575317001</v>
      </c>
      <c r="T35" s="1671">
        <v>16975.297714706001</v>
      </c>
      <c r="U35" s="619"/>
      <c r="V35" s="273"/>
      <c r="W35" s="273"/>
    </row>
    <row r="36" spans="1:24" s="10" customFormat="1" ht="25.15" customHeight="1">
      <c r="A36" s="268" t="s">
        <v>20</v>
      </c>
      <c r="B36" s="1608" t="s">
        <v>587</v>
      </c>
      <c r="C36" s="610">
        <v>652938.73416354298</v>
      </c>
      <c r="D36" s="610">
        <v>692224.90228248399</v>
      </c>
      <c r="E36" s="1671">
        <v>725325.07866876805</v>
      </c>
      <c r="F36" s="1671">
        <v>773526.86103451205</v>
      </c>
      <c r="G36" s="1671">
        <v>835969.10999856703</v>
      </c>
      <c r="H36" s="1671">
        <v>839483.55196793994</v>
      </c>
      <c r="I36" s="1671">
        <v>844051.40011469403</v>
      </c>
      <c r="J36" s="1671">
        <v>861863.655429026</v>
      </c>
      <c r="K36" s="1671">
        <v>865201.27078513696</v>
      </c>
      <c r="L36" s="1671">
        <v>871907.398665566</v>
      </c>
      <c r="M36" s="1671">
        <v>880791.59948732203</v>
      </c>
      <c r="N36" s="1671">
        <v>889840.40325203503</v>
      </c>
      <c r="O36" s="1671">
        <v>895009.26796140498</v>
      </c>
      <c r="P36" s="1671">
        <v>899545.68631346698</v>
      </c>
      <c r="Q36" s="1671">
        <v>909924.85081411805</v>
      </c>
      <c r="R36" s="1671">
        <v>916540.79506889405</v>
      </c>
      <c r="S36" s="1671">
        <v>926369.06181690597</v>
      </c>
      <c r="T36" s="1671">
        <v>928686.14510473295</v>
      </c>
      <c r="U36" s="619"/>
      <c r="V36" s="273"/>
      <c r="W36" s="273"/>
    </row>
    <row r="37" spans="1:24" s="10" customFormat="1" ht="25.15" customHeight="1">
      <c r="A37" s="268"/>
      <c r="B37" s="1608" t="s">
        <v>785</v>
      </c>
      <c r="C37" s="610">
        <v>8994.1331049479995</v>
      </c>
      <c r="D37" s="610">
        <v>11825.016055612001</v>
      </c>
      <c r="E37" s="1671">
        <v>11515.165826689001</v>
      </c>
      <c r="F37" s="1671">
        <v>10902.701369602</v>
      </c>
      <c r="G37" s="1671">
        <v>14094.615441051001</v>
      </c>
      <c r="H37" s="1671">
        <v>15064.132791116001</v>
      </c>
      <c r="I37" s="1671">
        <v>15545.660676302001</v>
      </c>
      <c r="J37" s="1671">
        <v>15534.005248338</v>
      </c>
      <c r="K37" s="1671">
        <v>16184.229757436</v>
      </c>
      <c r="L37" s="1671">
        <v>16462.481927601999</v>
      </c>
      <c r="M37" s="1671">
        <v>16195.376178741</v>
      </c>
      <c r="N37" s="1671">
        <v>17051.702184918999</v>
      </c>
      <c r="O37" s="1671">
        <v>16942.972885701001</v>
      </c>
      <c r="P37" s="1671">
        <v>17126.289006469</v>
      </c>
      <c r="Q37" s="1671">
        <v>17950.619872329</v>
      </c>
      <c r="R37" s="1671">
        <v>19045.452972813</v>
      </c>
      <c r="S37" s="1671">
        <v>19476.242471112</v>
      </c>
      <c r="T37" s="1671">
        <v>21156.318345339001</v>
      </c>
      <c r="U37" s="619"/>
      <c r="V37" s="273"/>
      <c r="W37" s="273"/>
    </row>
    <row r="38" spans="1:24" s="583" customFormat="1" ht="25.15" customHeight="1">
      <c r="A38" s="1359" t="s">
        <v>840</v>
      </c>
      <c r="B38" s="1645"/>
      <c r="C38" s="581">
        <v>2239600.02992803</v>
      </c>
      <c r="D38" s="581">
        <v>2445964.8025809759</v>
      </c>
      <c r="E38" s="581">
        <v>2623165.1434911853</v>
      </c>
      <c r="F38" s="581">
        <v>2894142.1508663823</v>
      </c>
      <c r="G38" s="581">
        <v>3241987.0240341621</v>
      </c>
      <c r="H38" s="581">
        <v>3253814.3573610969</v>
      </c>
      <c r="I38" s="581">
        <v>3258670.5863717003</v>
      </c>
      <c r="J38" s="581">
        <v>3314117.9125360642</v>
      </c>
      <c r="K38" s="581">
        <v>3361159.0105335414</v>
      </c>
      <c r="L38" s="581">
        <v>3402123.4907265361</v>
      </c>
      <c r="M38" s="581">
        <v>3460159.5056532621</v>
      </c>
      <c r="N38" s="581">
        <v>3483680.7253505751</v>
      </c>
      <c r="O38" s="581">
        <v>3481514.825644155</v>
      </c>
      <c r="P38" s="581">
        <v>3525542.8060341869</v>
      </c>
      <c r="Q38" s="581">
        <v>3562815.0724428184</v>
      </c>
      <c r="R38" s="581">
        <v>3587352.5631896141</v>
      </c>
      <c r="S38" s="581">
        <v>3634199.124800066</v>
      </c>
      <c r="T38" s="581">
        <v>3611202.6679264526</v>
      </c>
      <c r="U38" s="591"/>
      <c r="V38" s="617"/>
      <c r="W38" s="617"/>
      <c r="X38" s="615"/>
    </row>
    <row r="39" spans="1:24" s="583" customFormat="1" ht="25.15" customHeight="1">
      <c r="A39" s="592"/>
      <c r="B39" s="1646" t="s">
        <v>785</v>
      </c>
      <c r="C39" s="581">
        <v>50819.282702605</v>
      </c>
      <c r="D39" s="581">
        <v>84831.291514072989</v>
      </c>
      <c r="E39" s="581">
        <v>83906.454539498009</v>
      </c>
      <c r="F39" s="581">
        <v>73636.788028604002</v>
      </c>
      <c r="G39" s="581">
        <v>70481.498008998999</v>
      </c>
      <c r="H39" s="581">
        <v>75179.180977279</v>
      </c>
      <c r="I39" s="581">
        <v>75842.009022405997</v>
      </c>
      <c r="J39" s="581">
        <v>74086.404889254001</v>
      </c>
      <c r="K39" s="581">
        <v>76750.774049126005</v>
      </c>
      <c r="L39" s="581">
        <v>77376.774729216995</v>
      </c>
      <c r="M39" s="581">
        <v>75908.660157506994</v>
      </c>
      <c r="N39" s="581">
        <v>77481.23174309099</v>
      </c>
      <c r="O39" s="581">
        <v>76866.850147124002</v>
      </c>
      <c r="P39" s="581">
        <v>74746.394380528</v>
      </c>
      <c r="Q39" s="581">
        <v>76329.662840552992</v>
      </c>
      <c r="R39" s="581">
        <v>77379.017151306994</v>
      </c>
      <c r="S39" s="581">
        <v>73855.395649508006</v>
      </c>
      <c r="T39" s="581">
        <v>77870.749018630013</v>
      </c>
      <c r="U39" s="591"/>
      <c r="V39" s="617"/>
      <c r="W39" s="617"/>
      <c r="X39" s="615"/>
    </row>
    <row r="40" spans="1:24" s="10" customFormat="1" ht="12">
      <c r="A40" s="269"/>
      <c r="B40" s="1643"/>
      <c r="C40" s="611"/>
      <c r="D40" s="611"/>
      <c r="E40" s="576"/>
      <c r="F40" s="576"/>
      <c r="G40" s="576"/>
      <c r="H40" s="576"/>
      <c r="I40" s="576"/>
      <c r="J40" s="576"/>
      <c r="K40" s="576"/>
      <c r="L40" s="576"/>
      <c r="M40" s="576"/>
      <c r="N40" s="576"/>
      <c r="O40" s="576"/>
      <c r="P40" s="576"/>
      <c r="Q40" s="576"/>
      <c r="R40" s="576"/>
      <c r="S40" s="576"/>
      <c r="T40" s="576"/>
      <c r="U40" s="593"/>
      <c r="V40" s="273"/>
      <c r="W40" s="273"/>
    </row>
    <row r="41" spans="1:24" s="10" customFormat="1" ht="11.85" customHeight="1">
      <c r="A41" s="1358" t="s">
        <v>639</v>
      </c>
      <c r="B41" s="1641"/>
      <c r="C41" s="611"/>
      <c r="D41" s="611"/>
      <c r="E41" s="577"/>
      <c r="F41" s="577"/>
      <c r="G41" s="577"/>
      <c r="H41" s="577"/>
      <c r="I41" s="577"/>
      <c r="J41" s="577"/>
      <c r="K41" s="577"/>
      <c r="L41" s="577"/>
      <c r="M41" s="577"/>
      <c r="N41" s="577"/>
      <c r="O41" s="577"/>
      <c r="P41" s="577"/>
      <c r="Q41" s="577"/>
      <c r="R41" s="577"/>
      <c r="S41" s="577"/>
      <c r="T41" s="577"/>
      <c r="U41" s="594"/>
      <c r="V41" s="273"/>
      <c r="W41" s="273"/>
    </row>
    <row r="42" spans="1:24" s="10" customFormat="1" ht="25.15" customHeight="1">
      <c r="A42" s="1358" t="s">
        <v>839</v>
      </c>
      <c r="B42" s="1641"/>
      <c r="C42" s="611"/>
      <c r="D42" s="611"/>
      <c r="E42" s="1672"/>
      <c r="F42" s="1672"/>
      <c r="G42" s="1672"/>
      <c r="H42" s="1672"/>
      <c r="I42" s="1672"/>
      <c r="J42" s="1672"/>
      <c r="K42" s="1672"/>
      <c r="L42" s="1672"/>
      <c r="M42" s="1672"/>
      <c r="N42" s="1672"/>
      <c r="O42" s="1672"/>
      <c r="P42" s="1672"/>
      <c r="Q42" s="1672"/>
      <c r="R42" s="1672"/>
      <c r="S42" s="1672"/>
      <c r="T42" s="1672"/>
      <c r="U42" s="620"/>
      <c r="V42" s="273"/>
      <c r="W42" s="273"/>
    </row>
    <row r="43" spans="1:24" s="10" customFormat="1" ht="25.15" customHeight="1">
      <c r="A43" s="268" t="s">
        <v>18</v>
      </c>
      <c r="B43" s="1643" t="s">
        <v>640</v>
      </c>
      <c r="C43" s="610">
        <v>36000.688947802999</v>
      </c>
      <c r="D43" s="610">
        <v>41543.762362460999</v>
      </c>
      <c r="E43" s="609">
        <v>102437.06058842401</v>
      </c>
      <c r="F43" s="609">
        <v>93344.810819581995</v>
      </c>
      <c r="G43" s="609">
        <v>85130.400642224005</v>
      </c>
      <c r="H43" s="609">
        <v>88561.581096645998</v>
      </c>
      <c r="I43" s="609">
        <v>90633.121796820007</v>
      </c>
      <c r="J43" s="609">
        <v>86288.974710847993</v>
      </c>
      <c r="K43" s="609">
        <v>85077.641007176004</v>
      </c>
      <c r="L43" s="609">
        <v>89634.814729873004</v>
      </c>
      <c r="M43" s="609">
        <v>88594.214056626995</v>
      </c>
      <c r="N43" s="609">
        <v>84775.980852869005</v>
      </c>
      <c r="O43" s="609">
        <v>81688.431417209998</v>
      </c>
      <c r="P43" s="609">
        <v>77702.780098735006</v>
      </c>
      <c r="Q43" s="609">
        <v>78438.247282272001</v>
      </c>
      <c r="R43" s="609">
        <v>79629.060989202</v>
      </c>
      <c r="S43" s="609">
        <v>79908.195559679007</v>
      </c>
      <c r="T43" s="609">
        <v>79906.819342969</v>
      </c>
      <c r="U43" s="621"/>
      <c r="V43" s="273"/>
      <c r="W43" s="273"/>
    </row>
    <row r="44" spans="1:24" s="10" customFormat="1" ht="25.15" customHeight="1">
      <c r="A44" s="268"/>
      <c r="B44" s="1608" t="s">
        <v>785</v>
      </c>
      <c r="C44" s="610">
        <v>1370.7961369760001</v>
      </c>
      <c r="D44" s="610">
        <v>1377.2216111939999</v>
      </c>
      <c r="E44" s="609">
        <v>1494.7471592669999</v>
      </c>
      <c r="F44" s="609">
        <v>2286.63348864</v>
      </c>
      <c r="G44" s="609">
        <v>2922.9662586740001</v>
      </c>
      <c r="H44" s="609">
        <v>3025.365030764</v>
      </c>
      <c r="I44" s="609">
        <v>3250.9430702119998</v>
      </c>
      <c r="J44" s="609">
        <v>3211.1020768859998</v>
      </c>
      <c r="K44" s="609">
        <v>3059.5319143739998</v>
      </c>
      <c r="L44" s="609">
        <v>3160.0017839679999</v>
      </c>
      <c r="M44" s="609">
        <v>3156.7097780489999</v>
      </c>
      <c r="N44" s="609">
        <v>2550.8545798209998</v>
      </c>
      <c r="O44" s="609">
        <v>2417.2702091860001</v>
      </c>
      <c r="P44" s="609">
        <v>2167.1884099670001</v>
      </c>
      <c r="Q44" s="609">
        <v>2072.1473666940001</v>
      </c>
      <c r="R44" s="609">
        <v>2226.9872143490002</v>
      </c>
      <c r="S44" s="609">
        <v>2203.41595727</v>
      </c>
      <c r="T44" s="609">
        <v>2296.559531759</v>
      </c>
      <c r="U44" s="621"/>
      <c r="V44" s="273"/>
      <c r="W44" s="273"/>
    </row>
    <row r="45" spans="1:24" s="10" customFormat="1" ht="25.15" customHeight="1">
      <c r="A45" s="268" t="s">
        <v>19</v>
      </c>
      <c r="B45" s="1643" t="s">
        <v>641</v>
      </c>
      <c r="C45" s="610">
        <v>9698.9140408929998</v>
      </c>
      <c r="D45" s="610">
        <v>6110.7505931920005</v>
      </c>
      <c r="E45" s="609">
        <v>12747.129014280999</v>
      </c>
      <c r="F45" s="609">
        <v>20066.186682017</v>
      </c>
      <c r="G45" s="609">
        <v>29580.548125887999</v>
      </c>
      <c r="H45" s="609">
        <v>31012.391326429999</v>
      </c>
      <c r="I45" s="609">
        <v>29674.568365536001</v>
      </c>
      <c r="J45" s="609">
        <v>28315.765556261998</v>
      </c>
      <c r="K45" s="609">
        <v>26888.128900044001</v>
      </c>
      <c r="L45" s="609">
        <v>27904.681256905998</v>
      </c>
      <c r="M45" s="609">
        <v>28922.685338383999</v>
      </c>
      <c r="N45" s="609">
        <v>30985.119146967001</v>
      </c>
      <c r="O45" s="609">
        <v>31253.710516895</v>
      </c>
      <c r="P45" s="609">
        <v>30068.288177351002</v>
      </c>
      <c r="Q45" s="609">
        <v>32851.249777304001</v>
      </c>
      <c r="R45" s="609">
        <v>33041.249627358004</v>
      </c>
      <c r="S45" s="609">
        <v>34893.530064307997</v>
      </c>
      <c r="T45" s="609">
        <v>34908.864126316003</v>
      </c>
      <c r="U45" s="621"/>
      <c r="V45" s="273"/>
      <c r="W45" s="273"/>
    </row>
    <row r="46" spans="1:24" s="10" customFormat="1" ht="25.15" customHeight="1">
      <c r="A46" s="268"/>
      <c r="B46" s="1608" t="s">
        <v>785</v>
      </c>
      <c r="C46" s="610">
        <v>0.44090054699999998</v>
      </c>
      <c r="D46" s="610">
        <v>90.929080666000004</v>
      </c>
      <c r="E46" s="609">
        <v>106.239492689</v>
      </c>
      <c r="F46" s="609">
        <v>212.459766742</v>
      </c>
      <c r="G46" s="609">
        <v>289.63649385999997</v>
      </c>
      <c r="H46" s="609">
        <v>276.88223860300002</v>
      </c>
      <c r="I46" s="609">
        <v>300.75923295199999</v>
      </c>
      <c r="J46" s="609">
        <v>321.305115753</v>
      </c>
      <c r="K46" s="609">
        <v>283.163385909</v>
      </c>
      <c r="L46" s="609">
        <v>291.75239957100001</v>
      </c>
      <c r="M46" s="609">
        <v>283.99645624099998</v>
      </c>
      <c r="N46" s="609">
        <v>245.96884191300001</v>
      </c>
      <c r="O46" s="609">
        <v>258.54198585500001</v>
      </c>
      <c r="P46" s="609">
        <v>263.27118617600001</v>
      </c>
      <c r="Q46" s="609">
        <v>248.78082449499999</v>
      </c>
      <c r="R46" s="609">
        <v>209.69324455200001</v>
      </c>
      <c r="S46" s="609">
        <v>184.6299588</v>
      </c>
      <c r="T46" s="609">
        <v>190.89991803800001</v>
      </c>
      <c r="U46" s="621"/>
      <c r="V46" s="273"/>
      <c r="W46" s="273"/>
    </row>
    <row r="47" spans="1:24" s="10" customFormat="1" ht="25.15" customHeight="1">
      <c r="A47" s="268" t="s">
        <v>20</v>
      </c>
      <c r="B47" s="1643" t="s">
        <v>642</v>
      </c>
      <c r="C47" s="610">
        <v>2193900.4269393301</v>
      </c>
      <c r="D47" s="610">
        <v>2398310.2896253201</v>
      </c>
      <c r="E47" s="609">
        <v>2507980.9538884801</v>
      </c>
      <c r="F47" s="609">
        <v>2780731.1533647799</v>
      </c>
      <c r="G47" s="609">
        <v>3076635.9203130398</v>
      </c>
      <c r="H47" s="609">
        <v>3122413.0516110901</v>
      </c>
      <c r="I47" s="609">
        <v>3133506.6671987399</v>
      </c>
      <c r="J47" s="609">
        <v>3144065.8461045902</v>
      </c>
      <c r="K47" s="609">
        <v>3202152.1426288499</v>
      </c>
      <c r="L47" s="609">
        <v>3243619.5145467599</v>
      </c>
      <c r="M47" s="609">
        <v>3284606.5913315299</v>
      </c>
      <c r="N47" s="609">
        <v>3344398.4056534301</v>
      </c>
      <c r="O47" s="609">
        <v>3370738.5834164699</v>
      </c>
      <c r="P47" s="609">
        <v>3417771.7377581</v>
      </c>
      <c r="Q47" s="609">
        <v>3451525.5753832501</v>
      </c>
      <c r="R47" s="609">
        <v>3474682.2525730501</v>
      </c>
      <c r="S47" s="609">
        <v>3519397.3991760798</v>
      </c>
      <c r="T47" s="609">
        <v>3496386.9844571599</v>
      </c>
      <c r="U47" s="621"/>
      <c r="V47" s="273"/>
      <c r="W47" s="273"/>
    </row>
    <row r="48" spans="1:24" s="10" customFormat="1" ht="25.15" customHeight="1">
      <c r="A48" s="269"/>
      <c r="B48" s="1608" t="s">
        <v>785</v>
      </c>
      <c r="C48" s="610">
        <v>49448.045665081998</v>
      </c>
      <c r="D48" s="610">
        <v>83363.140822212998</v>
      </c>
      <c r="E48" s="609">
        <v>82305.467887542007</v>
      </c>
      <c r="F48" s="609">
        <v>71137.694773222</v>
      </c>
      <c r="G48" s="609">
        <v>71988.711999047999</v>
      </c>
      <c r="H48" s="609">
        <v>67179.250739632</v>
      </c>
      <c r="I48" s="609">
        <v>71627.478674115002</v>
      </c>
      <c r="J48" s="609">
        <v>72309.601829766994</v>
      </c>
      <c r="K48" s="609">
        <v>70743.709588971004</v>
      </c>
      <c r="L48" s="609">
        <v>73299.019865587004</v>
      </c>
      <c r="M48" s="609">
        <v>73936.068494927007</v>
      </c>
      <c r="N48" s="609">
        <v>73111.836735773002</v>
      </c>
      <c r="O48" s="609">
        <v>74805.419548050006</v>
      </c>
      <c r="P48" s="609">
        <v>72315.934784384997</v>
      </c>
      <c r="Q48" s="609">
        <v>74008.734649364007</v>
      </c>
      <c r="R48" s="609">
        <v>74942.336692405996</v>
      </c>
      <c r="S48" s="609">
        <v>71467.349733437994</v>
      </c>
      <c r="T48" s="609">
        <v>75383.289568833003</v>
      </c>
      <c r="U48" s="621"/>
      <c r="V48" s="273"/>
      <c r="W48" s="273"/>
    </row>
    <row r="49" spans="1:27" s="583" customFormat="1" ht="25.15" customHeight="1">
      <c r="A49" s="1359" t="s">
        <v>840</v>
      </c>
      <c r="B49" s="1645"/>
      <c r="C49" s="581">
        <v>2239600.0299280263</v>
      </c>
      <c r="D49" s="581">
        <v>2445964.8025809731</v>
      </c>
      <c r="E49" s="581">
        <v>2623165.1434911853</v>
      </c>
      <c r="F49" s="581">
        <v>2894142.150866379</v>
      </c>
      <c r="G49" s="581">
        <v>3191346.8690811517</v>
      </c>
      <c r="H49" s="581">
        <v>3241987.0240341662</v>
      </c>
      <c r="I49" s="581">
        <v>3253814.357361096</v>
      </c>
      <c r="J49" s="581">
        <v>3258670.5863717003</v>
      </c>
      <c r="K49" s="581">
        <v>3314117.9125360698</v>
      </c>
      <c r="L49" s="581">
        <v>3361159.0105335391</v>
      </c>
      <c r="M49" s="581">
        <v>3402123.4907265408</v>
      </c>
      <c r="N49" s="581">
        <v>3460159.5056532663</v>
      </c>
      <c r="O49" s="581">
        <v>3483680.7253505751</v>
      </c>
      <c r="P49" s="581">
        <v>3525542.8060341859</v>
      </c>
      <c r="Q49" s="581">
        <v>3562815.0724428263</v>
      </c>
      <c r="R49" s="581">
        <v>3587352.5631896099</v>
      </c>
      <c r="S49" s="581">
        <v>3634199.1248000669</v>
      </c>
      <c r="T49" s="581">
        <v>3611202.6679264447</v>
      </c>
      <c r="U49" s="591"/>
      <c r="V49" s="617"/>
      <c r="W49" s="617"/>
      <c r="X49" s="615"/>
    </row>
    <row r="50" spans="1:27" s="583" customFormat="1" ht="25.15" customHeight="1" thickBot="1">
      <c r="A50" s="595"/>
      <c r="B50" s="596" t="s">
        <v>785</v>
      </c>
      <c r="C50" s="597">
        <v>50819.282702605</v>
      </c>
      <c r="D50" s="597">
        <v>84831.291514073004</v>
      </c>
      <c r="E50" s="597">
        <v>83906.454539498009</v>
      </c>
      <c r="F50" s="597">
        <v>73636.788028604002</v>
      </c>
      <c r="G50" s="597">
        <v>75201.314751582002</v>
      </c>
      <c r="H50" s="597">
        <v>70481.498008998999</v>
      </c>
      <c r="I50" s="597">
        <v>75179.180977279</v>
      </c>
      <c r="J50" s="597">
        <v>75842.009022405997</v>
      </c>
      <c r="K50" s="597">
        <v>74086.404889254001</v>
      </c>
      <c r="L50" s="597">
        <v>76750.774049126005</v>
      </c>
      <c r="M50" s="597">
        <v>77376.77472921701</v>
      </c>
      <c r="N50" s="597">
        <v>75908.660157506994</v>
      </c>
      <c r="O50" s="597">
        <v>77481.231743091004</v>
      </c>
      <c r="P50" s="597">
        <v>74746.394380528</v>
      </c>
      <c r="Q50" s="597">
        <v>76329.662840553006</v>
      </c>
      <c r="R50" s="597">
        <v>77379.017151306994</v>
      </c>
      <c r="S50" s="597">
        <v>73855.395649507991</v>
      </c>
      <c r="T50" s="597">
        <v>77870.749018629998</v>
      </c>
      <c r="U50" s="622"/>
      <c r="V50" s="617"/>
      <c r="W50" s="617"/>
      <c r="X50" s="615"/>
    </row>
    <row r="51" spans="1:27" s="48" customFormat="1" ht="27.2" hidden="1" customHeight="1" thickBot="1">
      <c r="A51" s="1366" t="s">
        <v>239</v>
      </c>
      <c r="B51" s="1675"/>
      <c r="C51" s="1657"/>
      <c r="D51" s="1657"/>
      <c r="E51" s="1657"/>
      <c r="F51" s="1657"/>
      <c r="G51" s="1657"/>
      <c r="H51" s="1657"/>
      <c r="I51" s="1657"/>
      <c r="J51" s="1657"/>
      <c r="K51" s="1657"/>
      <c r="L51" s="1657"/>
      <c r="M51" s="1657"/>
      <c r="N51" s="1657"/>
      <c r="O51" s="1657"/>
      <c r="P51" s="1657"/>
      <c r="Q51" s="1657"/>
      <c r="R51" s="1657"/>
      <c r="S51" s="1657"/>
      <c r="T51" s="1657"/>
      <c r="U51" s="857"/>
      <c r="V51" s="274"/>
      <c r="W51" s="274"/>
      <c r="X51" s="270"/>
      <c r="Y51" s="270"/>
      <c r="Z51" s="270"/>
      <c r="AA51" s="270"/>
    </row>
    <row r="52" spans="1:27" ht="75" customHeight="1">
      <c r="A52" s="1268" t="s">
        <v>823</v>
      </c>
      <c r="B52" s="1269"/>
      <c r="C52" s="1269"/>
      <c r="D52" s="1269"/>
      <c r="E52" s="1269"/>
      <c r="F52" s="1269"/>
      <c r="G52" s="1269"/>
      <c r="H52" s="1269"/>
      <c r="I52" s="1269"/>
      <c r="J52" s="1269"/>
      <c r="K52" s="1269"/>
      <c r="L52" s="1269"/>
      <c r="M52" s="1269"/>
      <c r="N52" s="1269"/>
      <c r="O52" s="1269"/>
      <c r="P52" s="1269"/>
      <c r="Q52" s="1269"/>
      <c r="R52" s="1269"/>
      <c r="S52" s="1269"/>
      <c r="T52" s="1269"/>
      <c r="U52" s="1270"/>
    </row>
    <row r="53" spans="1:27" ht="22.35" customHeight="1">
      <c r="A53" s="1231" t="s">
        <v>419</v>
      </c>
      <c r="B53" s="1607"/>
      <c r="C53" s="1652" t="s">
        <v>277</v>
      </c>
      <c r="D53" s="1235" t="s">
        <v>842</v>
      </c>
      <c r="E53" s="1208">
        <v>2021</v>
      </c>
      <c r="F53" s="1208">
        <v>2022</v>
      </c>
      <c r="G53" s="1234">
        <v>2023</v>
      </c>
      <c r="H53" s="1234">
        <v>2024</v>
      </c>
      <c r="I53" s="1234"/>
      <c r="J53" s="1234"/>
      <c r="K53" s="1234"/>
      <c r="L53" s="1234"/>
      <c r="M53" s="1234"/>
      <c r="N53" s="1234"/>
      <c r="O53" s="1234"/>
      <c r="P53" s="1234"/>
      <c r="Q53" s="1234"/>
      <c r="R53" s="1234"/>
      <c r="S53" s="1234"/>
      <c r="T53" s="1134">
        <v>2025</v>
      </c>
      <c r="U53" s="852"/>
    </row>
    <row r="54" spans="1:27" ht="22.35" customHeight="1">
      <c r="A54" s="1231"/>
      <c r="B54" s="1607"/>
      <c r="C54" s="1653"/>
      <c r="D54" s="1242"/>
      <c r="E54" s="1430"/>
      <c r="F54" s="1208"/>
      <c r="G54" s="1234"/>
      <c r="H54" s="776" t="s">
        <v>0</v>
      </c>
      <c r="I54" s="776" t="s">
        <v>1</v>
      </c>
      <c r="J54" s="776" t="s">
        <v>2</v>
      </c>
      <c r="K54" s="776" t="s">
        <v>3</v>
      </c>
      <c r="L54" s="776" t="s">
        <v>4</v>
      </c>
      <c r="M54" s="885" t="s">
        <v>5</v>
      </c>
      <c r="N54" s="885" t="s">
        <v>6</v>
      </c>
      <c r="O54" s="885" t="s">
        <v>267</v>
      </c>
      <c r="P54" s="885" t="s">
        <v>7</v>
      </c>
      <c r="Q54" s="885" t="s">
        <v>13</v>
      </c>
      <c r="R54" s="885" t="s">
        <v>14</v>
      </c>
      <c r="S54" s="885" t="s">
        <v>15</v>
      </c>
      <c r="T54" s="885" t="s">
        <v>0</v>
      </c>
      <c r="U54" s="775"/>
    </row>
    <row r="55" spans="1:27" ht="25.15" customHeight="1">
      <c r="A55" s="1358" t="s">
        <v>637</v>
      </c>
      <c r="B55" s="1641"/>
      <c r="C55" s="1642"/>
      <c r="D55" s="1642"/>
      <c r="E55" s="1642"/>
      <c r="F55" s="1642"/>
      <c r="G55" s="1642"/>
      <c r="H55" s="1642"/>
      <c r="I55" s="1642"/>
      <c r="J55" s="1642"/>
      <c r="K55" s="1642"/>
      <c r="L55" s="1642"/>
      <c r="M55" s="1642"/>
      <c r="N55" s="1642"/>
      <c r="O55" s="1642"/>
      <c r="P55" s="1642"/>
      <c r="Q55" s="1642"/>
      <c r="R55" s="1642"/>
      <c r="S55" s="1642"/>
      <c r="T55" s="1642"/>
      <c r="U55" s="590"/>
    </row>
    <row r="56" spans="1:27" ht="25.15" customHeight="1">
      <c r="A56" s="1358" t="s">
        <v>839</v>
      </c>
      <c r="B56" s="1641"/>
      <c r="C56" s="1642"/>
      <c r="D56" s="1642"/>
      <c r="E56" s="1642"/>
      <c r="F56" s="1642"/>
      <c r="G56" s="1642"/>
      <c r="H56" s="1642"/>
      <c r="I56" s="1642"/>
      <c r="J56" s="1642"/>
      <c r="K56" s="1642"/>
      <c r="L56" s="1642"/>
      <c r="M56" s="1642"/>
      <c r="N56" s="1642"/>
      <c r="O56" s="1642"/>
      <c r="P56" s="1642"/>
      <c r="Q56" s="1642"/>
      <c r="R56" s="1642"/>
      <c r="S56" s="1642"/>
      <c r="T56" s="1642"/>
      <c r="U56" s="590"/>
    </row>
    <row r="57" spans="1:27" ht="25.15" customHeight="1">
      <c r="A57" s="268" t="s">
        <v>18</v>
      </c>
      <c r="B57" s="1643" t="s">
        <v>590</v>
      </c>
      <c r="C57" s="610">
        <v>84407.358549686003</v>
      </c>
      <c r="D57" s="610">
        <v>87961.576118325</v>
      </c>
      <c r="E57" s="1671">
        <v>97587.379606761999</v>
      </c>
      <c r="F57" s="1671">
        <v>114251.053038538</v>
      </c>
      <c r="G57" s="1671">
        <v>122359.583744066</v>
      </c>
      <c r="H57" s="1671">
        <v>115733.057585481</v>
      </c>
      <c r="I57" s="1671">
        <v>116436.79984858799</v>
      </c>
      <c r="J57" s="1671">
        <v>120305.17502573</v>
      </c>
      <c r="K57" s="1671">
        <v>121038.11085106499</v>
      </c>
      <c r="L57" s="1671">
        <v>122840.83671224301</v>
      </c>
      <c r="M57" s="1671">
        <v>126400.627384337</v>
      </c>
      <c r="N57" s="1671">
        <v>126651.186205868</v>
      </c>
      <c r="O57" s="1671">
        <v>126559.332131669</v>
      </c>
      <c r="P57" s="1671">
        <v>126265.93292295</v>
      </c>
      <c r="Q57" s="1671">
        <v>124266.49138661299</v>
      </c>
      <c r="R57" s="1671">
        <v>122825.22628808</v>
      </c>
      <c r="S57" s="1671">
        <v>119884.85196052901</v>
      </c>
      <c r="T57" s="1671">
        <v>114876.115960257</v>
      </c>
      <c r="U57" s="619"/>
    </row>
    <row r="58" spans="1:27" ht="25.15" customHeight="1">
      <c r="A58" s="268"/>
      <c r="B58" s="1608" t="s">
        <v>785</v>
      </c>
      <c r="C58" s="610">
        <v>6022.0133672860002</v>
      </c>
      <c r="D58" s="610">
        <v>7449.4293719979996</v>
      </c>
      <c r="E58" s="1671">
        <v>7337.3164822139997</v>
      </c>
      <c r="F58" s="1671">
        <v>6721.949979772</v>
      </c>
      <c r="G58" s="1671">
        <v>7452.8006901380004</v>
      </c>
      <c r="H58" s="1671">
        <v>7864.5328215190002</v>
      </c>
      <c r="I58" s="1671">
        <v>8144.529881556</v>
      </c>
      <c r="J58" s="1671">
        <v>8427.7711101639998</v>
      </c>
      <c r="K58" s="1671">
        <v>8880.7338534249993</v>
      </c>
      <c r="L58" s="1671">
        <v>9518.6273942450007</v>
      </c>
      <c r="M58" s="1671">
        <v>9016.7299999049992</v>
      </c>
      <c r="N58" s="1671">
        <v>9213.9472019450004</v>
      </c>
      <c r="O58" s="1671">
        <v>9232.364103889</v>
      </c>
      <c r="P58" s="1671">
        <v>9469.2120214480001</v>
      </c>
      <c r="Q58" s="1671">
        <v>9564.9456833280001</v>
      </c>
      <c r="R58" s="1671">
        <v>9709.0255016449992</v>
      </c>
      <c r="S58" s="1671">
        <v>9323.028140679</v>
      </c>
      <c r="T58" s="1671">
        <v>9978.0685722670005</v>
      </c>
      <c r="U58" s="619"/>
    </row>
    <row r="59" spans="1:27" ht="25.15" customHeight="1">
      <c r="A59" s="268" t="s">
        <v>19</v>
      </c>
      <c r="B59" s="1643" t="s">
        <v>586</v>
      </c>
      <c r="C59" s="610">
        <v>45035.280504486</v>
      </c>
      <c r="D59" s="610">
        <v>60780.840333259002</v>
      </c>
      <c r="E59" s="1671">
        <v>62059.631303301001</v>
      </c>
      <c r="F59" s="1671">
        <v>72671.875905623994</v>
      </c>
      <c r="G59" s="1671">
        <v>85392.919595398998</v>
      </c>
      <c r="H59" s="1671">
        <v>85463.312469227996</v>
      </c>
      <c r="I59" s="1671">
        <v>84398.153510047996</v>
      </c>
      <c r="J59" s="1671">
        <v>86462.387436881007</v>
      </c>
      <c r="K59" s="1671">
        <v>87348.111632853994</v>
      </c>
      <c r="L59" s="1671">
        <v>87998.508166044994</v>
      </c>
      <c r="M59" s="1671">
        <v>89408.948872124995</v>
      </c>
      <c r="N59" s="1671">
        <v>90101.771487642007</v>
      </c>
      <c r="O59" s="1671">
        <v>90699.692327554003</v>
      </c>
      <c r="P59" s="1671">
        <v>91809.508173238006</v>
      </c>
      <c r="Q59" s="1671">
        <v>92691.850940449003</v>
      </c>
      <c r="R59" s="1671">
        <v>92618.757396171</v>
      </c>
      <c r="S59" s="1671">
        <v>95511.865131598999</v>
      </c>
      <c r="T59" s="1671">
        <v>95053.339866562994</v>
      </c>
      <c r="U59" s="619"/>
      <c r="X59" s="10"/>
    </row>
    <row r="60" spans="1:27" ht="25.15" customHeight="1">
      <c r="A60" s="268"/>
      <c r="B60" s="1608" t="s">
        <v>785</v>
      </c>
      <c r="C60" s="610">
        <v>2404.8329463770001</v>
      </c>
      <c r="D60" s="610">
        <v>2808.5623788180001</v>
      </c>
      <c r="E60" s="1671">
        <v>1991.856937106</v>
      </c>
      <c r="F60" s="1671">
        <v>1650.5666612739999</v>
      </c>
      <c r="G60" s="1671">
        <v>1802.7345542380001</v>
      </c>
      <c r="H60" s="1671">
        <v>1924.7243164720001</v>
      </c>
      <c r="I60" s="1671">
        <v>1988.2364747480001</v>
      </c>
      <c r="J60" s="1671">
        <v>2042.399693562</v>
      </c>
      <c r="K60" s="1671">
        <v>2206.7246613540001</v>
      </c>
      <c r="L60" s="1671">
        <v>2311.5575871259998</v>
      </c>
      <c r="M60" s="1671">
        <v>2246.0982086250001</v>
      </c>
      <c r="N60" s="1671">
        <v>2258.598301474</v>
      </c>
      <c r="O60" s="1671">
        <v>2233.2170108599998</v>
      </c>
      <c r="P60" s="1671">
        <v>2346.8728581700002</v>
      </c>
      <c r="Q60" s="1671">
        <v>2349.5939348960001</v>
      </c>
      <c r="R60" s="1671">
        <v>2409.3530262569998</v>
      </c>
      <c r="S60" s="1671">
        <v>2344.0554926939999</v>
      </c>
      <c r="T60" s="1671">
        <v>2498.3869687010001</v>
      </c>
      <c r="U60" s="619"/>
      <c r="X60" s="10"/>
    </row>
    <row r="61" spans="1:27" ht="25.15" customHeight="1">
      <c r="A61" s="268" t="s">
        <v>20</v>
      </c>
      <c r="B61" s="1608" t="s">
        <v>587</v>
      </c>
      <c r="C61" s="610">
        <v>292212.31155336899</v>
      </c>
      <c r="D61" s="610">
        <v>339923.38459579297</v>
      </c>
      <c r="E61" s="1671">
        <v>356443.83128719602</v>
      </c>
      <c r="F61" s="1671">
        <v>375923.81315010402</v>
      </c>
      <c r="G61" s="1671">
        <v>398927.40527326602</v>
      </c>
      <c r="H61" s="1671">
        <v>398445.02407168201</v>
      </c>
      <c r="I61" s="1671">
        <v>399814.924321856</v>
      </c>
      <c r="J61" s="1671">
        <v>403159.71351940202</v>
      </c>
      <c r="K61" s="1671">
        <v>403923.94555839902</v>
      </c>
      <c r="L61" s="1671">
        <v>406955.62117991701</v>
      </c>
      <c r="M61" s="1671">
        <v>409806.71681403002</v>
      </c>
      <c r="N61" s="1671">
        <v>413365.58419124398</v>
      </c>
      <c r="O61" s="1671">
        <v>417662.41288143699</v>
      </c>
      <c r="P61" s="1671">
        <v>423527.772581778</v>
      </c>
      <c r="Q61" s="1671">
        <v>427021.717117091</v>
      </c>
      <c r="R61" s="1671">
        <v>428906.83066766802</v>
      </c>
      <c r="S61" s="1671">
        <v>430375.45304330601</v>
      </c>
      <c r="T61" s="1671">
        <v>430238.89280524798</v>
      </c>
      <c r="U61" s="619"/>
      <c r="X61" s="10"/>
    </row>
    <row r="62" spans="1:27" ht="25.15" customHeight="1">
      <c r="A62" s="268"/>
      <c r="B62" s="1608" t="s">
        <v>785</v>
      </c>
      <c r="C62" s="610">
        <v>2863.75416503</v>
      </c>
      <c r="D62" s="610">
        <v>3265.4614278660001</v>
      </c>
      <c r="E62" s="1671">
        <v>3756.5053977590001</v>
      </c>
      <c r="F62" s="1671">
        <v>3640.9448693660001</v>
      </c>
      <c r="G62" s="1671">
        <v>3973.6825223159999</v>
      </c>
      <c r="H62" s="1671">
        <v>4255.9927679470002</v>
      </c>
      <c r="I62" s="1671">
        <v>4362.0019239000003</v>
      </c>
      <c r="J62" s="1671">
        <v>4368.3681357699998</v>
      </c>
      <c r="K62" s="1671">
        <v>4502.8803183990003</v>
      </c>
      <c r="L62" s="1671">
        <v>4679.0884713750002</v>
      </c>
      <c r="M62" s="1671">
        <v>4418.2725911099997</v>
      </c>
      <c r="N62" s="1671">
        <v>4512.7207269290002</v>
      </c>
      <c r="O62" s="1671">
        <v>4514.1231202039999</v>
      </c>
      <c r="P62" s="1671">
        <v>4489.3905350189998</v>
      </c>
      <c r="Q62" s="1671">
        <v>4469.2963765169998</v>
      </c>
      <c r="R62" s="1671">
        <v>4546.6287661220003</v>
      </c>
      <c r="S62" s="1671">
        <v>4345.3212533850001</v>
      </c>
      <c r="T62" s="1671">
        <v>4723.18133708</v>
      </c>
      <c r="U62" s="619"/>
      <c r="X62" s="10"/>
    </row>
    <row r="63" spans="1:27" s="585" customFormat="1" ht="25.15" customHeight="1">
      <c r="A63" s="1359" t="s">
        <v>840</v>
      </c>
      <c r="B63" s="1645"/>
      <c r="C63" s="581">
        <v>421654.95060754102</v>
      </c>
      <c r="D63" s="581">
        <v>488665.80104737694</v>
      </c>
      <c r="E63" s="581">
        <v>516090.84219725901</v>
      </c>
      <c r="F63" s="581">
        <v>562846.742094266</v>
      </c>
      <c r="G63" s="581">
        <v>606679.90861273103</v>
      </c>
      <c r="H63" s="581">
        <v>599641.39412639104</v>
      </c>
      <c r="I63" s="581">
        <v>600649.87768049201</v>
      </c>
      <c r="J63" s="581">
        <v>609927.27598201297</v>
      </c>
      <c r="K63" s="581">
        <v>612310.16804231796</v>
      </c>
      <c r="L63" s="581">
        <v>617794.966058205</v>
      </c>
      <c r="M63" s="581">
        <v>625616.29307049199</v>
      </c>
      <c r="N63" s="581">
        <v>630118.54188475397</v>
      </c>
      <c r="O63" s="581">
        <v>634921.43734066002</v>
      </c>
      <c r="P63" s="581">
        <v>641603.21367796604</v>
      </c>
      <c r="Q63" s="581">
        <v>643980.05944415298</v>
      </c>
      <c r="R63" s="581">
        <v>644350.81435191899</v>
      </c>
      <c r="S63" s="581">
        <v>645772.17013543402</v>
      </c>
      <c r="T63" s="581">
        <v>640168.34863206791</v>
      </c>
      <c r="U63" s="591"/>
      <c r="V63" s="614"/>
      <c r="W63" s="614"/>
      <c r="X63" s="615"/>
    </row>
    <row r="64" spans="1:27" s="585" customFormat="1" ht="25.15" customHeight="1">
      <c r="A64" s="592"/>
      <c r="B64" s="1646" t="s">
        <v>785</v>
      </c>
      <c r="C64" s="581">
        <v>11290.600478692999</v>
      </c>
      <c r="D64" s="581">
        <v>13523.453178682001</v>
      </c>
      <c r="E64" s="581">
        <v>13085.678817078999</v>
      </c>
      <c r="F64" s="581">
        <v>12013.461510412</v>
      </c>
      <c r="G64" s="581">
        <v>13229.217766692</v>
      </c>
      <c r="H64" s="581">
        <v>14045.249905938001</v>
      </c>
      <c r="I64" s="581">
        <v>14494.768280204</v>
      </c>
      <c r="J64" s="581">
        <v>14838.538939496</v>
      </c>
      <c r="K64" s="581">
        <v>15590.338833177999</v>
      </c>
      <c r="L64" s="581">
        <v>16509.273452745998</v>
      </c>
      <c r="M64" s="581">
        <v>15681.10079964</v>
      </c>
      <c r="N64" s="581">
        <v>15985.266230347999</v>
      </c>
      <c r="O64" s="581">
        <v>15979.704234953</v>
      </c>
      <c r="P64" s="581">
        <v>16305.475414637</v>
      </c>
      <c r="Q64" s="581">
        <v>16383.835994740999</v>
      </c>
      <c r="R64" s="581">
        <v>16665.007294023999</v>
      </c>
      <c r="S64" s="581">
        <v>16012.404886758</v>
      </c>
      <c r="T64" s="581">
        <v>17199.636878048001</v>
      </c>
      <c r="U64" s="591"/>
      <c r="V64" s="614"/>
      <c r="W64" s="614"/>
      <c r="X64" s="615"/>
    </row>
    <row r="65" spans="1:27" ht="12">
      <c r="A65" s="269"/>
      <c r="B65" s="1643"/>
      <c r="C65" s="611"/>
      <c r="D65" s="611"/>
      <c r="E65" s="576"/>
      <c r="F65" s="576"/>
      <c r="G65" s="576"/>
      <c r="H65" s="576"/>
      <c r="I65" s="576"/>
      <c r="J65" s="576"/>
      <c r="K65" s="576"/>
      <c r="L65" s="576"/>
      <c r="M65" s="576"/>
      <c r="N65" s="576"/>
      <c r="O65" s="576"/>
      <c r="P65" s="576"/>
      <c r="Q65" s="576"/>
      <c r="R65" s="576"/>
      <c r="S65" s="576"/>
      <c r="T65" s="576"/>
      <c r="U65" s="593"/>
      <c r="X65" s="10"/>
    </row>
    <row r="66" spans="1:27" ht="11.85" customHeight="1">
      <c r="A66" s="1358" t="s">
        <v>639</v>
      </c>
      <c r="B66" s="1641"/>
      <c r="C66" s="611"/>
      <c r="D66" s="611"/>
      <c r="E66" s="577"/>
      <c r="F66" s="577"/>
      <c r="G66" s="577"/>
      <c r="H66" s="577"/>
      <c r="I66" s="577"/>
      <c r="J66" s="577"/>
      <c r="K66" s="577"/>
      <c r="L66" s="577"/>
      <c r="M66" s="577"/>
      <c r="N66" s="577"/>
      <c r="O66" s="577"/>
      <c r="P66" s="577"/>
      <c r="Q66" s="577"/>
      <c r="R66" s="577"/>
      <c r="S66" s="577"/>
      <c r="T66" s="577"/>
      <c r="U66" s="594"/>
      <c r="X66" s="10"/>
    </row>
    <row r="67" spans="1:27" ht="25.15" customHeight="1">
      <c r="A67" s="1358" t="s">
        <v>839</v>
      </c>
      <c r="B67" s="1641"/>
      <c r="C67" s="611"/>
      <c r="D67" s="611"/>
      <c r="E67" s="1672"/>
      <c r="F67" s="1672"/>
      <c r="G67" s="1672"/>
      <c r="H67" s="1672"/>
      <c r="I67" s="1672"/>
      <c r="J67" s="1672"/>
      <c r="K67" s="1672"/>
      <c r="L67" s="1672"/>
      <c r="M67" s="1672"/>
      <c r="N67" s="1672"/>
      <c r="O67" s="1672"/>
      <c r="P67" s="1672"/>
      <c r="Q67" s="1672"/>
      <c r="R67" s="1672"/>
      <c r="S67" s="1672"/>
      <c r="T67" s="1672"/>
      <c r="U67" s="620"/>
      <c r="X67" s="10"/>
    </row>
    <row r="68" spans="1:27" ht="25.15" customHeight="1">
      <c r="A68" s="268" t="s">
        <v>18</v>
      </c>
      <c r="B68" s="1643" t="s">
        <v>640</v>
      </c>
      <c r="C68" s="610">
        <v>5.827753972</v>
      </c>
      <c r="D68" s="610">
        <v>448.20227259400002</v>
      </c>
      <c r="E68" s="609">
        <v>529.403513632</v>
      </c>
      <c r="F68" s="609">
        <v>953.25056002300005</v>
      </c>
      <c r="G68" s="609">
        <v>758.25010734199998</v>
      </c>
      <c r="H68" s="609">
        <v>359.52601553900001</v>
      </c>
      <c r="I68" s="609">
        <v>346.5911357</v>
      </c>
      <c r="J68" s="609">
        <v>334.13808699999998</v>
      </c>
      <c r="K68" s="609">
        <v>332.42889766500002</v>
      </c>
      <c r="L68" s="609">
        <v>322.67720837899998</v>
      </c>
      <c r="M68" s="609">
        <v>305.54932667700001</v>
      </c>
      <c r="N68" s="609">
        <v>306.048345574</v>
      </c>
      <c r="O68" s="609">
        <v>303.37156098899999</v>
      </c>
      <c r="P68" s="609">
        <v>301.63751754800001</v>
      </c>
      <c r="Q68" s="609">
        <v>294.69947341599999</v>
      </c>
      <c r="R68" s="609">
        <v>206.86957680699999</v>
      </c>
      <c r="S68" s="609">
        <v>203.45911089500001</v>
      </c>
      <c r="T68" s="609">
        <v>202.44503979999999</v>
      </c>
      <c r="U68" s="621"/>
      <c r="X68" s="10"/>
    </row>
    <row r="69" spans="1:27" ht="25.15" customHeight="1">
      <c r="A69" s="268"/>
      <c r="B69" s="1608" t="s">
        <v>785</v>
      </c>
      <c r="C69" s="610">
        <v>1.844247977</v>
      </c>
      <c r="D69" s="610">
        <v>0.69489640799999997</v>
      </c>
      <c r="E69" s="609">
        <v>2.8156251569999999</v>
      </c>
      <c r="F69" s="609">
        <v>0.99353006099999996</v>
      </c>
      <c r="G69" s="609">
        <v>0.67707243299999997</v>
      </c>
      <c r="H69" s="609">
        <v>1.0306773730000001</v>
      </c>
      <c r="I69" s="609">
        <v>0.78859110700000001</v>
      </c>
      <c r="J69" s="609">
        <v>0.63307202200000001</v>
      </c>
      <c r="K69" s="609">
        <v>0.75211224499999996</v>
      </c>
      <c r="L69" s="609">
        <v>0.75289631999999995</v>
      </c>
      <c r="M69" s="609">
        <v>0.752220424</v>
      </c>
      <c r="N69" s="609">
        <v>0.75225798499999996</v>
      </c>
      <c r="O69" s="609">
        <v>0.84965215199999999</v>
      </c>
      <c r="P69" s="609">
        <v>0.22551896900000001</v>
      </c>
      <c r="Q69" s="609">
        <v>0.22527080299999999</v>
      </c>
      <c r="R69" s="609">
        <v>2.5692014470000002</v>
      </c>
      <c r="S69" s="609">
        <v>2.569263114</v>
      </c>
      <c r="T69" s="609">
        <v>2.5693297660000001</v>
      </c>
      <c r="U69" s="621"/>
      <c r="X69" s="10"/>
    </row>
    <row r="70" spans="1:27" ht="25.15" customHeight="1">
      <c r="A70" s="268" t="s">
        <v>19</v>
      </c>
      <c r="B70" s="1643" t="s">
        <v>641</v>
      </c>
      <c r="C70" s="610">
        <v>2.0914488590000002</v>
      </c>
      <c r="D70" s="610">
        <v>240.88736835899999</v>
      </c>
      <c r="E70" s="609">
        <v>142.30211021700001</v>
      </c>
      <c r="F70" s="609">
        <v>265.964413525</v>
      </c>
      <c r="G70" s="609">
        <v>62.577299214999996</v>
      </c>
      <c r="H70" s="609">
        <v>52.716523162000001</v>
      </c>
      <c r="I70" s="609">
        <v>57.753169407000001</v>
      </c>
      <c r="J70" s="609">
        <v>56.307698803000001</v>
      </c>
      <c r="K70" s="609">
        <v>53.929639829000003</v>
      </c>
      <c r="L70" s="609">
        <v>52.982801522999999</v>
      </c>
      <c r="M70" s="609">
        <v>33.504324445000002</v>
      </c>
      <c r="N70" s="609">
        <v>38.740965473000003</v>
      </c>
      <c r="O70" s="609">
        <v>32.379570088999998</v>
      </c>
      <c r="P70" s="609">
        <v>40.316343811000003</v>
      </c>
      <c r="Q70" s="609">
        <v>40.076986941000001</v>
      </c>
      <c r="R70" s="609">
        <v>42.766252614999999</v>
      </c>
      <c r="S70" s="609">
        <v>42.762267872000002</v>
      </c>
      <c r="T70" s="609">
        <v>44.298378993</v>
      </c>
      <c r="U70" s="621"/>
      <c r="X70" s="10"/>
    </row>
    <row r="71" spans="1:27" ht="25.15" customHeight="1">
      <c r="A71" s="268"/>
      <c r="B71" s="1608" t="s">
        <v>785</v>
      </c>
      <c r="C71" s="610">
        <v>0</v>
      </c>
      <c r="D71" s="610">
        <v>6.8905124999999998</v>
      </c>
      <c r="E71" s="609">
        <v>4.9009999999999998</v>
      </c>
      <c r="F71" s="609">
        <v>7.8715724600000003</v>
      </c>
      <c r="G71" s="609">
        <v>4.7112999999999996</v>
      </c>
      <c r="H71" s="609">
        <v>4.7112999999999996</v>
      </c>
      <c r="I71" s="609">
        <v>4.7112999999999996</v>
      </c>
      <c r="J71" s="609">
        <v>4.7112999999999996</v>
      </c>
      <c r="K71" s="609">
        <v>4.7231468569999997</v>
      </c>
      <c r="L71" s="609">
        <v>4.761389747</v>
      </c>
      <c r="M71" s="609">
        <v>4.7814788669999997</v>
      </c>
      <c r="N71" s="609">
        <v>4.8154334920000004</v>
      </c>
      <c r="O71" s="609">
        <v>4.8154426770000001</v>
      </c>
      <c r="P71" s="609">
        <v>4.757118137</v>
      </c>
      <c r="Q71" s="609">
        <v>4.7571243799999996</v>
      </c>
      <c r="R71" s="609">
        <v>4.7571289879999998</v>
      </c>
      <c r="S71" s="609">
        <v>4.7571289879999998</v>
      </c>
      <c r="T71" s="609">
        <v>4.7571289879999998</v>
      </c>
      <c r="U71" s="621"/>
      <c r="X71" s="10"/>
    </row>
    <row r="72" spans="1:27" ht="25.15" customHeight="1">
      <c r="A72" s="268" t="s">
        <v>20</v>
      </c>
      <c r="B72" s="1643" t="s">
        <v>642</v>
      </c>
      <c r="C72" s="610">
        <v>421647.03140471003</v>
      </c>
      <c r="D72" s="610">
        <v>487976.711406424</v>
      </c>
      <c r="E72" s="609">
        <v>515419.13657341001</v>
      </c>
      <c r="F72" s="609">
        <v>561627.52712071803</v>
      </c>
      <c r="G72" s="609">
        <v>605859.08120617399</v>
      </c>
      <c r="H72" s="609">
        <v>599229.15158768999</v>
      </c>
      <c r="I72" s="609">
        <v>600245.53337538498</v>
      </c>
      <c r="J72" s="609">
        <v>609536.83019620995</v>
      </c>
      <c r="K72" s="609">
        <v>611923.80950482399</v>
      </c>
      <c r="L72" s="609">
        <v>617419.30604830303</v>
      </c>
      <c r="M72" s="609">
        <v>625277.23941936996</v>
      </c>
      <c r="N72" s="609">
        <v>629773.75257370702</v>
      </c>
      <c r="O72" s="609">
        <v>634585.68620958203</v>
      </c>
      <c r="P72" s="609">
        <v>641261.25981660699</v>
      </c>
      <c r="Q72" s="609">
        <v>643645.28298379597</v>
      </c>
      <c r="R72" s="609">
        <v>644101.17852249695</v>
      </c>
      <c r="S72" s="609">
        <v>645525.94875666697</v>
      </c>
      <c r="T72" s="609">
        <v>639921.60521327495</v>
      </c>
      <c r="U72" s="621"/>
      <c r="X72" s="10"/>
    </row>
    <row r="73" spans="1:27" ht="25.15" customHeight="1">
      <c r="A73" s="269"/>
      <c r="B73" s="1608" t="s">
        <v>785</v>
      </c>
      <c r="C73" s="610">
        <v>11288.756230716001</v>
      </c>
      <c r="D73" s="610">
        <v>13515.867769774</v>
      </c>
      <c r="E73" s="609">
        <v>13077.962191922001</v>
      </c>
      <c r="F73" s="609">
        <v>12004.596407891</v>
      </c>
      <c r="G73" s="609">
        <v>13223.829394259001</v>
      </c>
      <c r="H73" s="609">
        <v>14039.507928565001</v>
      </c>
      <c r="I73" s="609">
        <v>14489.268389097</v>
      </c>
      <c r="J73" s="609">
        <v>14833.194567474</v>
      </c>
      <c r="K73" s="609">
        <v>15584.863574076</v>
      </c>
      <c r="L73" s="609">
        <v>16503.759166678999</v>
      </c>
      <c r="M73" s="609">
        <v>15675.567100349001</v>
      </c>
      <c r="N73" s="609">
        <v>15979.698538871</v>
      </c>
      <c r="O73" s="609">
        <v>15974.039140123999</v>
      </c>
      <c r="P73" s="609">
        <v>16300.492777531001</v>
      </c>
      <c r="Q73" s="609">
        <v>16378.853599558</v>
      </c>
      <c r="R73" s="609">
        <v>16657.680963588999</v>
      </c>
      <c r="S73" s="609">
        <v>16005.078494656</v>
      </c>
      <c r="T73" s="609">
        <v>17192.310419294001</v>
      </c>
      <c r="U73" s="621"/>
      <c r="X73" s="10"/>
    </row>
    <row r="74" spans="1:27" s="585" customFormat="1" ht="25.15" customHeight="1">
      <c r="A74" s="1359" t="s">
        <v>840</v>
      </c>
      <c r="B74" s="1645"/>
      <c r="C74" s="581">
        <v>421654.95060754102</v>
      </c>
      <c r="D74" s="581">
        <v>488665.801047377</v>
      </c>
      <c r="E74" s="581">
        <v>516090.84219725901</v>
      </c>
      <c r="F74" s="581">
        <v>562846.742094266</v>
      </c>
      <c r="G74" s="581">
        <v>606679.90861273103</v>
      </c>
      <c r="H74" s="581">
        <v>599641.39412639104</v>
      </c>
      <c r="I74" s="581">
        <v>600649.87768049201</v>
      </c>
      <c r="J74" s="581">
        <v>609927.27598201297</v>
      </c>
      <c r="K74" s="581">
        <v>612310.16804231796</v>
      </c>
      <c r="L74" s="581">
        <v>617794.966058205</v>
      </c>
      <c r="M74" s="581">
        <v>625616.29307049199</v>
      </c>
      <c r="N74" s="581">
        <v>630118.54188475397</v>
      </c>
      <c r="O74" s="581">
        <v>634921.43734066002</v>
      </c>
      <c r="P74" s="581">
        <v>641603.21367796604</v>
      </c>
      <c r="Q74" s="581">
        <v>643980.05944415298</v>
      </c>
      <c r="R74" s="581">
        <v>644350.81435191899</v>
      </c>
      <c r="S74" s="581">
        <v>645772.17013543402</v>
      </c>
      <c r="T74" s="581">
        <v>640168.34863206791</v>
      </c>
      <c r="U74" s="591"/>
      <c r="V74" s="614"/>
      <c r="W74" s="614"/>
      <c r="X74" s="615"/>
    </row>
    <row r="75" spans="1:27" s="585" customFormat="1" ht="25.15" customHeight="1" thickBot="1">
      <c r="A75" s="595"/>
      <c r="B75" s="596" t="s">
        <v>785</v>
      </c>
      <c r="C75" s="597">
        <v>11290.600478693001</v>
      </c>
      <c r="D75" s="597">
        <v>13523.453178682001</v>
      </c>
      <c r="E75" s="597">
        <v>13085.678817079001</v>
      </c>
      <c r="F75" s="597">
        <v>12013.461510412</v>
      </c>
      <c r="G75" s="597">
        <v>13229.217766692002</v>
      </c>
      <c r="H75" s="597">
        <v>14045.249905938001</v>
      </c>
      <c r="I75" s="597">
        <v>14494.768280204</v>
      </c>
      <c r="J75" s="597">
        <v>14838.538939496</v>
      </c>
      <c r="K75" s="597">
        <v>15590.338833178001</v>
      </c>
      <c r="L75" s="597">
        <v>16509.273452745998</v>
      </c>
      <c r="M75" s="597">
        <v>15681.10079964</v>
      </c>
      <c r="N75" s="597">
        <v>15985.266230347999</v>
      </c>
      <c r="O75" s="597">
        <v>15979.704234953</v>
      </c>
      <c r="P75" s="597">
        <v>16305.475414637001</v>
      </c>
      <c r="Q75" s="597">
        <v>16383.835994741001</v>
      </c>
      <c r="R75" s="597">
        <v>16665.007294023999</v>
      </c>
      <c r="S75" s="597">
        <v>16012.404886758</v>
      </c>
      <c r="T75" s="597">
        <v>17199.636878048001</v>
      </c>
      <c r="U75" s="622"/>
      <c r="V75" s="614"/>
      <c r="W75" s="614"/>
      <c r="X75" s="615"/>
    </row>
    <row r="76" spans="1:27" s="48" customFormat="1" ht="27.2" hidden="1" customHeight="1" thickBot="1">
      <c r="A76" s="1366" t="s">
        <v>239</v>
      </c>
      <c r="B76" s="1675"/>
      <c r="C76" s="1657"/>
      <c r="D76" s="1657"/>
      <c r="E76" s="1657"/>
      <c r="F76" s="1657"/>
      <c r="G76" s="1657"/>
      <c r="H76" s="1657"/>
      <c r="I76" s="1657"/>
      <c r="J76" s="1657"/>
      <c r="K76" s="1657"/>
      <c r="L76" s="1657"/>
      <c r="M76" s="1657"/>
      <c r="N76" s="1657"/>
      <c r="O76" s="1657"/>
      <c r="P76" s="1657"/>
      <c r="Q76" s="1657"/>
      <c r="R76" s="1657"/>
      <c r="S76" s="1657"/>
      <c r="T76" s="1657"/>
      <c r="U76" s="857"/>
      <c r="V76" s="274"/>
      <c r="W76" s="274"/>
      <c r="X76" s="270"/>
      <c r="Y76" s="270"/>
      <c r="Z76" s="270"/>
      <c r="AA76" s="270"/>
    </row>
    <row r="77" spans="1:27" ht="75" customHeight="1">
      <c r="A77" s="1268" t="s">
        <v>824</v>
      </c>
      <c r="B77" s="1269"/>
      <c r="C77" s="1269"/>
      <c r="D77" s="1269"/>
      <c r="E77" s="1269"/>
      <c r="F77" s="1269"/>
      <c r="G77" s="1269"/>
      <c r="H77" s="1269"/>
      <c r="I77" s="1269"/>
      <c r="J77" s="1269"/>
      <c r="K77" s="1269"/>
      <c r="L77" s="1269"/>
      <c r="M77" s="1269"/>
      <c r="N77" s="1269"/>
      <c r="O77" s="1269"/>
      <c r="P77" s="1269"/>
      <c r="Q77" s="1269"/>
      <c r="R77" s="1269"/>
      <c r="S77" s="1269"/>
      <c r="T77" s="1269"/>
      <c r="U77" s="1270"/>
    </row>
    <row r="78" spans="1:27" ht="22.35" customHeight="1">
      <c r="A78" s="1231" t="s">
        <v>419</v>
      </c>
      <c r="B78" s="1607"/>
      <c r="C78" s="1652" t="s">
        <v>277</v>
      </c>
      <c r="D78" s="1235" t="s">
        <v>842</v>
      </c>
      <c r="E78" s="1208">
        <v>2021</v>
      </c>
      <c r="F78" s="1208">
        <v>2022</v>
      </c>
      <c r="G78" s="1234">
        <v>2023</v>
      </c>
      <c r="H78" s="1234">
        <v>2024</v>
      </c>
      <c r="I78" s="1234"/>
      <c r="J78" s="1234"/>
      <c r="K78" s="1234"/>
      <c r="L78" s="1234"/>
      <c r="M78" s="1234"/>
      <c r="N78" s="1234"/>
      <c r="O78" s="1234"/>
      <c r="P78" s="1234"/>
      <c r="Q78" s="1234"/>
      <c r="R78" s="1234"/>
      <c r="S78" s="1234"/>
      <c r="T78" s="1134">
        <v>2025</v>
      </c>
      <c r="U78" s="852"/>
    </row>
    <row r="79" spans="1:27" ht="22.35" customHeight="1">
      <c r="A79" s="1231"/>
      <c r="B79" s="1607"/>
      <c r="C79" s="1653"/>
      <c r="D79" s="1242"/>
      <c r="E79" s="1430"/>
      <c r="F79" s="1208"/>
      <c r="G79" s="1234"/>
      <c r="H79" s="776" t="s">
        <v>0</v>
      </c>
      <c r="I79" s="776" t="s">
        <v>1</v>
      </c>
      <c r="J79" s="776" t="s">
        <v>2</v>
      </c>
      <c r="K79" s="776" t="s">
        <v>3</v>
      </c>
      <c r="L79" s="776" t="s">
        <v>4</v>
      </c>
      <c r="M79" s="885" t="s">
        <v>5</v>
      </c>
      <c r="N79" s="885" t="s">
        <v>6</v>
      </c>
      <c r="O79" s="885" t="s">
        <v>267</v>
      </c>
      <c r="P79" s="885" t="s">
        <v>7</v>
      </c>
      <c r="Q79" s="885" t="s">
        <v>13</v>
      </c>
      <c r="R79" s="885" t="s">
        <v>14</v>
      </c>
      <c r="S79" s="885" t="s">
        <v>15</v>
      </c>
      <c r="T79" s="885" t="s">
        <v>0</v>
      </c>
      <c r="U79" s="775"/>
    </row>
    <row r="80" spans="1:27" ht="25.15" customHeight="1">
      <c r="A80" s="1358" t="s">
        <v>637</v>
      </c>
      <c r="B80" s="1641"/>
      <c r="C80" s="1642"/>
      <c r="D80" s="1642"/>
      <c r="E80" s="1642"/>
      <c r="F80" s="1642"/>
      <c r="G80" s="1642"/>
      <c r="H80" s="1642"/>
      <c r="I80" s="1642"/>
      <c r="J80" s="1642"/>
      <c r="K80" s="1642"/>
      <c r="L80" s="1642"/>
      <c r="M80" s="1642"/>
      <c r="N80" s="1642"/>
      <c r="O80" s="1642"/>
      <c r="P80" s="1642"/>
      <c r="Q80" s="1642"/>
      <c r="R80" s="1642"/>
      <c r="S80" s="1642"/>
      <c r="T80" s="1642"/>
      <c r="U80" s="590"/>
    </row>
    <row r="81" spans="1:24" ht="25.15" customHeight="1">
      <c r="A81" s="1358" t="s">
        <v>839</v>
      </c>
      <c r="B81" s="1641"/>
      <c r="C81" s="1642"/>
      <c r="D81" s="1642"/>
      <c r="E81" s="1642"/>
      <c r="F81" s="1642"/>
      <c r="G81" s="1642"/>
      <c r="H81" s="1642"/>
      <c r="I81" s="1642"/>
      <c r="J81" s="1642"/>
      <c r="K81" s="1642"/>
      <c r="L81" s="1642"/>
      <c r="M81" s="1642"/>
      <c r="N81" s="1642"/>
      <c r="O81" s="1642"/>
      <c r="P81" s="1642"/>
      <c r="Q81" s="1642"/>
      <c r="R81" s="1642"/>
      <c r="S81" s="1642"/>
      <c r="T81" s="1642"/>
      <c r="U81" s="590"/>
    </row>
    <row r="82" spans="1:24" ht="25.15" customHeight="1">
      <c r="A82" s="268" t="s">
        <v>18</v>
      </c>
      <c r="B82" s="1643" t="s">
        <v>590</v>
      </c>
      <c r="C82" s="612">
        <v>1253592.2023373719</v>
      </c>
      <c r="D82" s="612">
        <v>1190317.4974755021</v>
      </c>
      <c r="E82" s="1671">
        <v>1216047.3417667199</v>
      </c>
      <c r="F82" s="1671">
        <v>1362135.5325724001</v>
      </c>
      <c r="G82" s="1671">
        <v>1495698.5580458899</v>
      </c>
      <c r="H82" s="1671">
        <v>1456218.6059532601</v>
      </c>
      <c r="I82" s="1671">
        <v>1479500.4927288301</v>
      </c>
      <c r="J82" s="1671">
        <v>1528246.22259489</v>
      </c>
      <c r="K82" s="1671">
        <v>1545144.2694000199</v>
      </c>
      <c r="L82" s="1671">
        <v>1550691.93306659</v>
      </c>
      <c r="M82" s="1671">
        <v>1564745.3458275399</v>
      </c>
      <c r="N82" s="1671">
        <v>1562988.7799309201</v>
      </c>
      <c r="O82" s="1671">
        <v>1566229.6205711199</v>
      </c>
      <c r="P82" s="1671">
        <v>1581864.6629365301</v>
      </c>
      <c r="Q82" s="1671">
        <v>1599125.5101852301</v>
      </c>
      <c r="R82" s="1671">
        <v>1611923.5338622299</v>
      </c>
      <c r="S82" s="1671">
        <v>1619343.8764847</v>
      </c>
      <c r="T82" s="1671">
        <v>1594368.8861593499</v>
      </c>
      <c r="U82" s="619"/>
    </row>
    <row r="83" spans="1:24" ht="25.15" customHeight="1">
      <c r="A83" s="268"/>
      <c r="B83" s="1608" t="s">
        <v>785</v>
      </c>
      <c r="C83" s="612">
        <v>31227.162889548999</v>
      </c>
      <c r="D83" s="612">
        <v>36043.367721497001</v>
      </c>
      <c r="E83" s="1671">
        <v>42536.110328570998</v>
      </c>
      <c r="F83" s="1671">
        <v>40373.114528903003</v>
      </c>
      <c r="G83" s="1671">
        <v>41530.751094202002</v>
      </c>
      <c r="H83" s="1671">
        <v>42876.962315983001</v>
      </c>
      <c r="I83" s="1671">
        <v>42614.085734635999</v>
      </c>
      <c r="J83" s="1671">
        <v>42412.392739073002</v>
      </c>
      <c r="K83" s="1671">
        <v>43866.082441104998</v>
      </c>
      <c r="L83" s="1671">
        <v>44395.266029979</v>
      </c>
      <c r="M83" s="1671">
        <v>43789.291171272002</v>
      </c>
      <c r="N83" s="1671">
        <v>43588.019468712002</v>
      </c>
      <c r="O83" s="1671">
        <v>43070.911210653998</v>
      </c>
      <c r="P83" s="1671">
        <v>42787.462317363999</v>
      </c>
      <c r="Q83" s="1671">
        <v>42221.031600570997</v>
      </c>
      <c r="R83" s="1671">
        <v>41201.429162392997</v>
      </c>
      <c r="S83" s="1671">
        <v>40425.994663265003</v>
      </c>
      <c r="T83" s="1671">
        <v>41483.753722196998</v>
      </c>
      <c r="U83" s="619"/>
    </row>
    <row r="84" spans="1:24" ht="25.15" customHeight="1">
      <c r="A84" s="268" t="s">
        <v>19</v>
      </c>
      <c r="B84" s="1643" t="s">
        <v>586</v>
      </c>
      <c r="C84" s="612">
        <v>622583.53754920594</v>
      </c>
      <c r="D84" s="612">
        <v>675390.48626537598</v>
      </c>
      <c r="E84" s="1671">
        <v>718331.79381602805</v>
      </c>
      <c r="F84" s="1671">
        <v>809459.62423223106</v>
      </c>
      <c r="G84" s="1671">
        <v>874310.40342709201</v>
      </c>
      <c r="H84" s="1671">
        <v>877739.95534898096</v>
      </c>
      <c r="I84" s="1671">
        <v>880782.13608798804</v>
      </c>
      <c r="J84" s="1671">
        <v>895783.13524562796</v>
      </c>
      <c r="K84" s="1671">
        <v>896675.33169433905</v>
      </c>
      <c r="L84" s="1671">
        <v>908623.02174596803</v>
      </c>
      <c r="M84" s="1671">
        <v>914016.20962398499</v>
      </c>
      <c r="N84" s="1671">
        <v>922853.05391748704</v>
      </c>
      <c r="O84" s="1671">
        <v>912736.97050357296</v>
      </c>
      <c r="P84" s="1671">
        <v>913774.33308886795</v>
      </c>
      <c r="Q84" s="1671">
        <v>924415.37542811001</v>
      </c>
      <c r="R84" s="1671">
        <v>931281.49460417498</v>
      </c>
      <c r="S84" s="1671">
        <v>969775.93336082296</v>
      </c>
      <c r="T84" s="1671">
        <v>978057.16770223202</v>
      </c>
      <c r="U84" s="619"/>
      <c r="X84" s="10"/>
    </row>
    <row r="85" spans="1:24" ht="25.15" customHeight="1">
      <c r="A85" s="268"/>
      <c r="B85" s="1608" t="s">
        <v>785</v>
      </c>
      <c r="C85" s="612">
        <v>17405.755366043999</v>
      </c>
      <c r="D85" s="612">
        <v>18733.953157246</v>
      </c>
      <c r="E85" s="1671">
        <v>17300.198479666</v>
      </c>
      <c r="F85" s="1671">
        <v>15411.478406353999</v>
      </c>
      <c r="G85" s="1671">
        <v>13189.476048749</v>
      </c>
      <c r="H85" s="1671">
        <v>16231.012061129</v>
      </c>
      <c r="I85" s="1671">
        <v>16245.425851219001</v>
      </c>
      <c r="J85" s="1671">
        <v>13621.645406957001</v>
      </c>
      <c r="K85" s="1671">
        <v>14902.522463728999</v>
      </c>
      <c r="L85" s="1671">
        <v>15006.044603717</v>
      </c>
      <c r="M85" s="1671">
        <v>14753.542838973999</v>
      </c>
      <c r="N85" s="1671">
        <v>14734.047771547001</v>
      </c>
      <c r="O85" s="1671">
        <v>14699.213190867</v>
      </c>
      <c r="P85" s="1671">
        <v>14757.145286184999</v>
      </c>
      <c r="Q85" s="1671">
        <v>14725.077029639</v>
      </c>
      <c r="R85" s="1671">
        <v>14329.778150732</v>
      </c>
      <c r="S85" s="1671">
        <v>13528.825337824001</v>
      </c>
      <c r="T85" s="1671">
        <v>13312.445305771</v>
      </c>
      <c r="U85" s="619"/>
      <c r="X85" s="10"/>
    </row>
    <row r="86" spans="1:24" ht="25.15" customHeight="1">
      <c r="A86" s="268" t="s">
        <v>20</v>
      </c>
      <c r="B86" s="1608" t="s">
        <v>587</v>
      </c>
      <c r="C86" s="612">
        <v>512456.68560569198</v>
      </c>
      <c r="D86" s="612">
        <v>503299.64837396698</v>
      </c>
      <c r="E86" s="1671">
        <v>527095.01772778598</v>
      </c>
      <c r="F86" s="1671">
        <v>612028.65328470699</v>
      </c>
      <c r="G86" s="1671">
        <v>697232.78373112401</v>
      </c>
      <c r="H86" s="1671">
        <v>701745.723079702</v>
      </c>
      <c r="I86" s="1671">
        <v>706436.08025641902</v>
      </c>
      <c r="J86" s="1671">
        <v>714154.97252151405</v>
      </c>
      <c r="K86" s="1671">
        <v>717960.56710337696</v>
      </c>
      <c r="L86" s="1671">
        <v>723768.347823221</v>
      </c>
      <c r="M86" s="1671">
        <v>732612.11322661303</v>
      </c>
      <c r="N86" s="1671">
        <v>739046.98423017899</v>
      </c>
      <c r="O86" s="1671">
        <v>746830.46331457503</v>
      </c>
      <c r="P86" s="1671">
        <v>755367.01128119999</v>
      </c>
      <c r="Q86" s="1671">
        <v>763411.90865834604</v>
      </c>
      <c r="R86" s="1671">
        <v>772597.42624908604</v>
      </c>
      <c r="S86" s="1671">
        <v>778104.82296401297</v>
      </c>
      <c r="T86" s="1671">
        <v>779554.65776043804</v>
      </c>
      <c r="U86" s="619"/>
      <c r="X86" s="10"/>
    </row>
    <row r="87" spans="1:24" ht="25.15" customHeight="1">
      <c r="A87" s="268"/>
      <c r="B87" s="1608" t="s">
        <v>785</v>
      </c>
      <c r="C87" s="612">
        <v>10323.551796591999</v>
      </c>
      <c r="D87" s="612">
        <v>12154.104880399</v>
      </c>
      <c r="E87" s="1671">
        <v>11738.992123358001</v>
      </c>
      <c r="F87" s="1671">
        <v>12466.728799479</v>
      </c>
      <c r="G87" s="1671">
        <v>14548.398540568</v>
      </c>
      <c r="H87" s="1671">
        <v>15266.97825405</v>
      </c>
      <c r="I87" s="1671">
        <v>15553.376013286999</v>
      </c>
      <c r="J87" s="1671">
        <v>15710.455259607001</v>
      </c>
      <c r="K87" s="1671">
        <v>16450.600470459001</v>
      </c>
      <c r="L87" s="1671">
        <v>16611.219402588002</v>
      </c>
      <c r="M87" s="1671">
        <v>16655.922949884</v>
      </c>
      <c r="N87" s="1671">
        <v>16616.600689715</v>
      </c>
      <c r="O87" s="1671">
        <v>16630.390990921002</v>
      </c>
      <c r="P87" s="1671">
        <v>16804.803273306999</v>
      </c>
      <c r="Q87" s="1671">
        <v>16943.457727135999</v>
      </c>
      <c r="R87" s="1671">
        <v>16962.733160871001</v>
      </c>
      <c r="S87" s="1671">
        <v>16680.195187607998</v>
      </c>
      <c r="T87" s="1671">
        <v>17466.099428108999</v>
      </c>
      <c r="U87" s="619"/>
      <c r="X87" s="10"/>
    </row>
    <row r="88" spans="1:24" s="585" customFormat="1" ht="25.15" customHeight="1">
      <c r="A88" s="1359" t="s">
        <v>840</v>
      </c>
      <c r="B88" s="1645"/>
      <c r="C88" s="581">
        <v>2388632.4254922695</v>
      </c>
      <c r="D88" s="581">
        <v>2369007.6321148453</v>
      </c>
      <c r="E88" s="581">
        <v>2461474.1533105336</v>
      </c>
      <c r="F88" s="581">
        <v>2783623.8100893381</v>
      </c>
      <c r="G88" s="581">
        <v>3067241.745204106</v>
      </c>
      <c r="H88" s="581">
        <v>3035704.2843819428</v>
      </c>
      <c r="I88" s="581">
        <v>3066718.7090732371</v>
      </c>
      <c r="J88" s="581">
        <v>3138184.3303620322</v>
      </c>
      <c r="K88" s="581">
        <v>3159780.1681977361</v>
      </c>
      <c r="L88" s="581">
        <v>3183083.3026357787</v>
      </c>
      <c r="M88" s="581">
        <v>3211373.6686781379</v>
      </c>
      <c r="N88" s="581">
        <v>3224888.8180785859</v>
      </c>
      <c r="O88" s="581">
        <v>3225797.0543892682</v>
      </c>
      <c r="P88" s="581">
        <v>3251006.0073065981</v>
      </c>
      <c r="Q88" s="581">
        <v>3286952.7942716861</v>
      </c>
      <c r="R88" s="581">
        <v>3315802.4547154908</v>
      </c>
      <c r="S88" s="581">
        <v>3367224.6328095361</v>
      </c>
      <c r="T88" s="581">
        <v>3351980.7116220198</v>
      </c>
      <c r="U88" s="591"/>
      <c r="V88" s="614"/>
      <c r="W88" s="614"/>
      <c r="X88" s="615"/>
    </row>
    <row r="89" spans="1:24" s="585" customFormat="1" ht="25.15" customHeight="1">
      <c r="A89" s="592"/>
      <c r="B89" s="1646" t="s">
        <v>785</v>
      </c>
      <c r="C89" s="616">
        <v>58956.470052185003</v>
      </c>
      <c r="D89" s="616">
        <v>66931.425759142003</v>
      </c>
      <c r="E89" s="581">
        <v>71575.300931594989</v>
      </c>
      <c r="F89" s="581">
        <v>68251.321734736004</v>
      </c>
      <c r="G89" s="581">
        <v>69268.625683519</v>
      </c>
      <c r="H89" s="581">
        <v>74374.952631161999</v>
      </c>
      <c r="I89" s="581">
        <v>74412.887599141992</v>
      </c>
      <c r="J89" s="581">
        <v>71744.493405637011</v>
      </c>
      <c r="K89" s="581">
        <v>75219.205375293008</v>
      </c>
      <c r="L89" s="581">
        <v>76012.530036284006</v>
      </c>
      <c r="M89" s="581">
        <v>75198.756960130006</v>
      </c>
      <c r="N89" s="581">
        <v>74938.667929974006</v>
      </c>
      <c r="O89" s="581">
        <v>74400.515392442001</v>
      </c>
      <c r="P89" s="581">
        <v>74349.410876855996</v>
      </c>
      <c r="Q89" s="581">
        <v>73889.566357346004</v>
      </c>
      <c r="R89" s="581">
        <v>72493.940473995986</v>
      </c>
      <c r="S89" s="581">
        <v>70635.015188696998</v>
      </c>
      <c r="T89" s="581">
        <v>72262.298456076998</v>
      </c>
      <c r="U89" s="591"/>
      <c r="V89" s="614"/>
      <c r="W89" s="614"/>
      <c r="X89" s="615"/>
    </row>
    <row r="90" spans="1:24" ht="12">
      <c r="A90" s="269"/>
      <c r="B90" s="1643"/>
      <c r="C90" s="350"/>
      <c r="D90" s="350"/>
      <c r="E90" s="576"/>
      <c r="F90" s="576"/>
      <c r="G90" s="576"/>
      <c r="H90" s="576"/>
      <c r="I90" s="576"/>
      <c r="J90" s="576"/>
      <c r="K90" s="576"/>
      <c r="L90" s="576"/>
      <c r="M90" s="576"/>
      <c r="N90" s="576"/>
      <c r="O90" s="576"/>
      <c r="P90" s="576"/>
      <c r="Q90" s="576"/>
      <c r="R90" s="576"/>
      <c r="S90" s="576"/>
      <c r="T90" s="576"/>
      <c r="U90" s="593"/>
      <c r="X90" s="10"/>
    </row>
    <row r="91" spans="1:24" ht="11.85" customHeight="1">
      <c r="A91" s="1358" t="s">
        <v>639</v>
      </c>
      <c r="B91" s="1641"/>
      <c r="C91" s="350"/>
      <c r="D91" s="350"/>
      <c r="E91" s="577"/>
      <c r="F91" s="577"/>
      <c r="G91" s="577"/>
      <c r="H91" s="577"/>
      <c r="I91" s="577"/>
      <c r="J91" s="577"/>
      <c r="K91" s="577"/>
      <c r="L91" s="577"/>
      <c r="M91" s="577"/>
      <c r="N91" s="577"/>
      <c r="O91" s="577"/>
      <c r="P91" s="577"/>
      <c r="Q91" s="577"/>
      <c r="R91" s="577"/>
      <c r="S91" s="577"/>
      <c r="T91" s="577"/>
      <c r="U91" s="594"/>
      <c r="X91" s="10"/>
    </row>
    <row r="92" spans="1:24" ht="25.15" customHeight="1">
      <c r="A92" s="1358" t="s">
        <v>839</v>
      </c>
      <c r="B92" s="1641"/>
      <c r="C92" s="350"/>
      <c r="D92" s="350"/>
      <c r="E92" s="1672"/>
      <c r="F92" s="1672"/>
      <c r="G92" s="1672"/>
      <c r="H92" s="1672"/>
      <c r="I92" s="1672"/>
      <c r="J92" s="1672"/>
      <c r="K92" s="1672"/>
      <c r="L92" s="1672"/>
      <c r="M92" s="1672"/>
      <c r="N92" s="1672"/>
      <c r="O92" s="1672"/>
      <c r="P92" s="1672"/>
      <c r="Q92" s="1672"/>
      <c r="R92" s="1672"/>
      <c r="S92" s="1672"/>
      <c r="T92" s="1672"/>
      <c r="U92" s="620"/>
      <c r="X92" s="10"/>
    </row>
    <row r="93" spans="1:24" ht="25.15" customHeight="1">
      <c r="A93" s="268" t="s">
        <v>18</v>
      </c>
      <c r="B93" s="1643" t="s">
        <v>640</v>
      </c>
      <c r="C93" s="350">
        <v>60560.097691499002</v>
      </c>
      <c r="D93" s="350">
        <v>77734.413097843004</v>
      </c>
      <c r="E93" s="609">
        <v>72521.173222048994</v>
      </c>
      <c r="F93" s="609">
        <v>68393.910784576001</v>
      </c>
      <c r="G93" s="609">
        <v>71942.398704854</v>
      </c>
      <c r="H93" s="609">
        <v>73099.883229240993</v>
      </c>
      <c r="I93" s="609">
        <v>73194.658156560006</v>
      </c>
      <c r="J93" s="609">
        <v>73933.289123608003</v>
      </c>
      <c r="K93" s="609">
        <v>89115.875136975999</v>
      </c>
      <c r="L93" s="609">
        <v>86514.698038560993</v>
      </c>
      <c r="M93" s="609">
        <v>84083.204125171003</v>
      </c>
      <c r="N93" s="609">
        <v>92199.008665451998</v>
      </c>
      <c r="O93" s="609">
        <v>83866.212953568</v>
      </c>
      <c r="P93" s="609">
        <v>75877.818752709994</v>
      </c>
      <c r="Q93" s="609">
        <v>78168.940805494</v>
      </c>
      <c r="R93" s="609">
        <v>77366.532100234006</v>
      </c>
      <c r="S93" s="609">
        <v>82650.663418526005</v>
      </c>
      <c r="T93" s="609">
        <v>86126.113267620996</v>
      </c>
      <c r="U93" s="621"/>
      <c r="X93" s="10"/>
    </row>
    <row r="94" spans="1:24" ht="25.15" customHeight="1">
      <c r="A94" s="268"/>
      <c r="B94" s="1608" t="s">
        <v>785</v>
      </c>
      <c r="C94" s="350">
        <v>573.31645591200004</v>
      </c>
      <c r="D94" s="350">
        <v>1002.7252947549999</v>
      </c>
      <c r="E94" s="609">
        <v>1878.62534568</v>
      </c>
      <c r="F94" s="609">
        <v>1204.8029827099999</v>
      </c>
      <c r="G94" s="609">
        <v>1613.656059706</v>
      </c>
      <c r="H94" s="609">
        <v>1626.9512856690001</v>
      </c>
      <c r="I94" s="609">
        <v>1656.21928063</v>
      </c>
      <c r="J94" s="609">
        <v>1583.941952053</v>
      </c>
      <c r="K94" s="609">
        <v>1239.2390722319999</v>
      </c>
      <c r="L94" s="609">
        <v>1316.895020746</v>
      </c>
      <c r="M94" s="609">
        <v>1271.157149547</v>
      </c>
      <c r="N94" s="609">
        <v>1271.703159765</v>
      </c>
      <c r="O94" s="609">
        <v>1228.3565821699999</v>
      </c>
      <c r="P94" s="609">
        <v>1188.690190649</v>
      </c>
      <c r="Q94" s="609">
        <v>1211.552627414</v>
      </c>
      <c r="R94" s="609">
        <v>1255.63639825</v>
      </c>
      <c r="S94" s="609">
        <v>1265.017029075</v>
      </c>
      <c r="T94" s="609">
        <v>1987.544405615</v>
      </c>
      <c r="U94" s="621"/>
      <c r="X94" s="10"/>
    </row>
    <row r="95" spans="1:24" ht="25.15" customHeight="1">
      <c r="A95" s="268" t="s">
        <v>19</v>
      </c>
      <c r="B95" s="1643" t="s">
        <v>641</v>
      </c>
      <c r="C95" s="350">
        <v>63861.134963596</v>
      </c>
      <c r="D95" s="350">
        <v>57545.671409100003</v>
      </c>
      <c r="E95" s="609">
        <v>64995.243142813</v>
      </c>
      <c r="F95" s="609">
        <v>65159.300027452002</v>
      </c>
      <c r="G95" s="609">
        <v>73319.173258986993</v>
      </c>
      <c r="H95" s="609">
        <v>67250.558298621007</v>
      </c>
      <c r="I95" s="609">
        <v>70121.402682033993</v>
      </c>
      <c r="J95" s="609">
        <v>80511.284211431994</v>
      </c>
      <c r="K95" s="609">
        <v>78716.475117188995</v>
      </c>
      <c r="L95" s="609">
        <v>75958.265768846002</v>
      </c>
      <c r="M95" s="609">
        <v>79908.500691381996</v>
      </c>
      <c r="N95" s="609">
        <v>75492.279240885997</v>
      </c>
      <c r="O95" s="609">
        <v>77305.319342952003</v>
      </c>
      <c r="P95" s="609">
        <v>79424.939059020995</v>
      </c>
      <c r="Q95" s="609">
        <v>80532.419655271005</v>
      </c>
      <c r="R95" s="609">
        <v>86328.528256442005</v>
      </c>
      <c r="S95" s="609">
        <v>83975.385622457994</v>
      </c>
      <c r="T95" s="609">
        <v>80011.422277007994</v>
      </c>
      <c r="U95" s="621"/>
      <c r="X95" s="10"/>
    </row>
    <row r="96" spans="1:24" ht="25.15" customHeight="1">
      <c r="A96" s="268"/>
      <c r="B96" s="1608" t="s">
        <v>785</v>
      </c>
      <c r="C96" s="350">
        <v>1202.7968680449999</v>
      </c>
      <c r="D96" s="350">
        <v>1191.029688372</v>
      </c>
      <c r="E96" s="609">
        <v>3345.2611785270001</v>
      </c>
      <c r="F96" s="609">
        <v>1711.9996088190001</v>
      </c>
      <c r="G96" s="609">
        <v>1148.911763801</v>
      </c>
      <c r="H96" s="609">
        <v>1124.7042073380001</v>
      </c>
      <c r="I96" s="609">
        <v>1122.9933469770001</v>
      </c>
      <c r="J96" s="609">
        <v>1127.415915173</v>
      </c>
      <c r="K96" s="609">
        <v>1139.1312620839999</v>
      </c>
      <c r="L96" s="609">
        <v>1127.2510344049999</v>
      </c>
      <c r="M96" s="609">
        <v>1161.104533191</v>
      </c>
      <c r="N96" s="609">
        <v>1297.2025421450001</v>
      </c>
      <c r="O96" s="609">
        <v>1137.3961253529999</v>
      </c>
      <c r="P96" s="609">
        <v>1243.396276874</v>
      </c>
      <c r="Q96" s="609">
        <v>1286.783644567</v>
      </c>
      <c r="R96" s="609">
        <v>1284.0410580109999</v>
      </c>
      <c r="S96" s="609">
        <v>1368.8004247399999</v>
      </c>
      <c r="T96" s="609">
        <v>1180.193286725</v>
      </c>
      <c r="U96" s="621"/>
      <c r="X96" s="10"/>
    </row>
    <row r="97" spans="1:24" ht="25.15" customHeight="1">
      <c r="A97" s="268" t="s">
        <v>20</v>
      </c>
      <c r="B97" s="1643" t="s">
        <v>642</v>
      </c>
      <c r="C97" s="350">
        <v>2264211.1928371768</v>
      </c>
      <c r="D97" s="350">
        <v>2233727.547607902</v>
      </c>
      <c r="E97" s="609">
        <v>2323957.7369456701</v>
      </c>
      <c r="F97" s="609">
        <v>2650070.5992773101</v>
      </c>
      <c r="G97" s="609">
        <v>2921980.1732402602</v>
      </c>
      <c r="H97" s="609">
        <v>2895353.8428540798</v>
      </c>
      <c r="I97" s="609">
        <v>2923402.6482346398</v>
      </c>
      <c r="J97" s="609">
        <v>2983739.7570269899</v>
      </c>
      <c r="K97" s="609">
        <v>2991947.8179435702</v>
      </c>
      <c r="L97" s="609">
        <v>3020610.3388283802</v>
      </c>
      <c r="M97" s="609">
        <v>3047381.96386158</v>
      </c>
      <c r="N97" s="609">
        <v>3057197.5301722498</v>
      </c>
      <c r="O97" s="609">
        <v>3064625.5220927401</v>
      </c>
      <c r="P97" s="609">
        <v>3095703.2494948702</v>
      </c>
      <c r="Q97" s="609">
        <v>3128251.43381092</v>
      </c>
      <c r="R97" s="609">
        <v>3152107.3943588198</v>
      </c>
      <c r="S97" s="609">
        <v>3200598.5837685498</v>
      </c>
      <c r="T97" s="609">
        <v>3185843.1760773901</v>
      </c>
      <c r="U97" s="621"/>
      <c r="X97" s="10"/>
    </row>
    <row r="98" spans="1:24" ht="25.15" customHeight="1">
      <c r="A98" s="269"/>
      <c r="B98" s="1608" t="s">
        <v>785</v>
      </c>
      <c r="C98" s="350">
        <v>57180.356728227998</v>
      </c>
      <c r="D98" s="350">
        <v>64737.670776014995</v>
      </c>
      <c r="E98" s="609">
        <v>66351.414407388002</v>
      </c>
      <c r="F98" s="609">
        <v>65334.519143206999</v>
      </c>
      <c r="G98" s="609">
        <v>66506.057860012006</v>
      </c>
      <c r="H98" s="609">
        <v>71623.297138155001</v>
      </c>
      <c r="I98" s="609">
        <v>71633.674971535002</v>
      </c>
      <c r="J98" s="609">
        <v>69033.135538411007</v>
      </c>
      <c r="K98" s="609">
        <v>72840.835040977006</v>
      </c>
      <c r="L98" s="609">
        <v>73568.383981132996</v>
      </c>
      <c r="M98" s="609">
        <v>72766.495277391994</v>
      </c>
      <c r="N98" s="609">
        <v>72369.762228064006</v>
      </c>
      <c r="O98" s="609">
        <v>72034.762684918998</v>
      </c>
      <c r="P98" s="609">
        <v>71917.324409332999</v>
      </c>
      <c r="Q98" s="609">
        <v>71391.230085364994</v>
      </c>
      <c r="R98" s="609">
        <v>69954.263017734993</v>
      </c>
      <c r="S98" s="609">
        <v>68001.197734881993</v>
      </c>
      <c r="T98" s="609">
        <v>69094.560763736998</v>
      </c>
      <c r="U98" s="621"/>
      <c r="X98" s="10"/>
    </row>
    <row r="99" spans="1:24" s="585" customFormat="1" ht="25.15" customHeight="1">
      <c r="A99" s="1359" t="s">
        <v>840</v>
      </c>
      <c r="B99" s="1645"/>
      <c r="C99" s="581">
        <v>2388632.4254922718</v>
      </c>
      <c r="D99" s="581">
        <v>2369007.6321148453</v>
      </c>
      <c r="E99" s="581">
        <v>2461474.1533105322</v>
      </c>
      <c r="F99" s="581">
        <v>2783623.8100893381</v>
      </c>
      <c r="G99" s="581">
        <v>3067241.7452041013</v>
      </c>
      <c r="H99" s="581">
        <v>3035704.2843819419</v>
      </c>
      <c r="I99" s="581">
        <v>3066718.7090732339</v>
      </c>
      <c r="J99" s="581">
        <v>3138184.3303620298</v>
      </c>
      <c r="K99" s="581">
        <v>3159780.1681977352</v>
      </c>
      <c r="L99" s="581">
        <v>3183083.3026357871</v>
      </c>
      <c r="M99" s="581">
        <v>3211373.6686781328</v>
      </c>
      <c r="N99" s="581">
        <v>3224888.8180785878</v>
      </c>
      <c r="O99" s="581">
        <v>3225797.0543892602</v>
      </c>
      <c r="P99" s="581">
        <v>3251006.0073066014</v>
      </c>
      <c r="Q99" s="581">
        <v>3286952.7942716852</v>
      </c>
      <c r="R99" s="581">
        <v>3315802.4547154959</v>
      </c>
      <c r="S99" s="581">
        <v>3367224.6328095337</v>
      </c>
      <c r="T99" s="581">
        <v>3351980.7116220193</v>
      </c>
      <c r="U99" s="591"/>
      <c r="V99" s="614"/>
      <c r="W99" s="614"/>
      <c r="X99" s="615"/>
    </row>
    <row r="100" spans="1:24" s="585" customFormat="1" ht="25.15" customHeight="1" thickBot="1">
      <c r="A100" s="595"/>
      <c r="B100" s="596" t="s">
        <v>785</v>
      </c>
      <c r="C100" s="597">
        <v>58956.470052184995</v>
      </c>
      <c r="D100" s="597">
        <v>66931.425759141988</v>
      </c>
      <c r="E100" s="597">
        <v>71575.300931595004</v>
      </c>
      <c r="F100" s="597">
        <v>68251.321734736004</v>
      </c>
      <c r="G100" s="597">
        <v>69268.625683519</v>
      </c>
      <c r="H100" s="597">
        <v>74374.952631161999</v>
      </c>
      <c r="I100" s="597">
        <v>74412.887599142006</v>
      </c>
      <c r="J100" s="597">
        <v>71744.493405637011</v>
      </c>
      <c r="K100" s="597">
        <v>75219.205375293008</v>
      </c>
      <c r="L100" s="597">
        <v>76012.530036283992</v>
      </c>
      <c r="M100" s="597">
        <v>75198.756960129991</v>
      </c>
      <c r="N100" s="597">
        <v>74938.667929974006</v>
      </c>
      <c r="O100" s="597">
        <v>74400.515392442001</v>
      </c>
      <c r="P100" s="597">
        <v>74349.410876855996</v>
      </c>
      <c r="Q100" s="597">
        <v>73889.56635734599</v>
      </c>
      <c r="R100" s="597">
        <v>72493.940473995986</v>
      </c>
      <c r="S100" s="597">
        <v>70635.015188696998</v>
      </c>
      <c r="T100" s="597">
        <v>72262.298456076998</v>
      </c>
      <c r="U100" s="622"/>
      <c r="V100" s="614"/>
      <c r="W100" s="614"/>
      <c r="X100" s="615"/>
    </row>
    <row r="101" spans="1:24" ht="75" customHeight="1">
      <c r="A101" s="1268" t="s">
        <v>825</v>
      </c>
      <c r="B101" s="1269"/>
      <c r="C101" s="1269"/>
      <c r="D101" s="1269"/>
      <c r="E101" s="1269"/>
      <c r="F101" s="1269"/>
      <c r="G101" s="1269"/>
      <c r="H101" s="1269"/>
      <c r="I101" s="1269"/>
      <c r="J101" s="1269"/>
      <c r="K101" s="1269"/>
      <c r="L101" s="1269"/>
      <c r="M101" s="1269"/>
      <c r="N101" s="1269"/>
      <c r="O101" s="1269"/>
      <c r="P101" s="1269"/>
      <c r="Q101" s="1269"/>
      <c r="R101" s="1269"/>
      <c r="S101" s="1269"/>
      <c r="T101" s="1269"/>
      <c r="U101" s="1270"/>
    </row>
    <row r="102" spans="1:24" ht="22.35" customHeight="1">
      <c r="A102" s="1231" t="s">
        <v>419</v>
      </c>
      <c r="B102" s="1607"/>
      <c r="C102" s="1652" t="s">
        <v>277</v>
      </c>
      <c r="D102" s="1235" t="s">
        <v>842</v>
      </c>
      <c r="E102" s="1208">
        <v>2021</v>
      </c>
      <c r="F102" s="1208">
        <v>2022</v>
      </c>
      <c r="G102" s="1234">
        <v>2023</v>
      </c>
      <c r="H102" s="1234">
        <v>2024</v>
      </c>
      <c r="I102" s="1234"/>
      <c r="J102" s="1234"/>
      <c r="K102" s="1234"/>
      <c r="L102" s="1234"/>
      <c r="M102" s="1234"/>
      <c r="N102" s="1234"/>
      <c r="O102" s="1234"/>
      <c r="P102" s="1234"/>
      <c r="Q102" s="1234"/>
      <c r="R102" s="1234"/>
      <c r="S102" s="1234"/>
      <c r="T102" s="1134">
        <v>2025</v>
      </c>
      <c r="U102" s="852"/>
    </row>
    <row r="103" spans="1:24" ht="22.35" customHeight="1">
      <c r="A103" s="1231"/>
      <c r="B103" s="1607"/>
      <c r="C103" s="1653"/>
      <c r="D103" s="1242"/>
      <c r="E103" s="1430"/>
      <c r="F103" s="1208"/>
      <c r="G103" s="1234"/>
      <c r="H103" s="776" t="s">
        <v>0</v>
      </c>
      <c r="I103" s="776" t="s">
        <v>1</v>
      </c>
      <c r="J103" s="776" t="s">
        <v>2</v>
      </c>
      <c r="K103" s="776" t="s">
        <v>3</v>
      </c>
      <c r="L103" s="776" t="s">
        <v>4</v>
      </c>
      <c r="M103" s="885" t="s">
        <v>5</v>
      </c>
      <c r="N103" s="885" t="s">
        <v>6</v>
      </c>
      <c r="O103" s="885" t="s">
        <v>267</v>
      </c>
      <c r="P103" s="885" t="s">
        <v>7</v>
      </c>
      <c r="Q103" s="885" t="s">
        <v>13</v>
      </c>
      <c r="R103" s="885" t="s">
        <v>14</v>
      </c>
      <c r="S103" s="885" t="s">
        <v>15</v>
      </c>
      <c r="T103" s="885" t="s">
        <v>0</v>
      </c>
      <c r="U103" s="775"/>
    </row>
    <row r="104" spans="1:24" ht="25.15" customHeight="1">
      <c r="A104" s="1358" t="s">
        <v>637</v>
      </c>
      <c r="B104" s="1641"/>
      <c r="C104" s="1642"/>
      <c r="D104" s="1642"/>
      <c r="E104" s="1642"/>
      <c r="F104" s="1642"/>
      <c r="G104" s="1642"/>
      <c r="H104" s="1642"/>
      <c r="I104" s="1642"/>
      <c r="J104" s="1642"/>
      <c r="K104" s="1642"/>
      <c r="L104" s="1642"/>
      <c r="M104" s="1642"/>
      <c r="N104" s="1642"/>
      <c r="O104" s="1642"/>
      <c r="P104" s="1642"/>
      <c r="Q104" s="1642"/>
      <c r="R104" s="1642"/>
      <c r="S104" s="1642"/>
      <c r="T104" s="1642"/>
      <c r="U104" s="590"/>
    </row>
    <row r="105" spans="1:24" ht="25.15" customHeight="1">
      <c r="A105" s="1358" t="s">
        <v>839</v>
      </c>
      <c r="B105" s="1641"/>
      <c r="C105" s="1642"/>
      <c r="D105" s="1642"/>
      <c r="E105" s="1642"/>
      <c r="F105" s="1642"/>
      <c r="G105" s="1642"/>
      <c r="H105" s="1642"/>
      <c r="I105" s="1642"/>
      <c r="J105" s="1642"/>
      <c r="K105" s="1642"/>
      <c r="L105" s="1642"/>
      <c r="M105" s="1642"/>
      <c r="N105" s="1642"/>
      <c r="O105" s="1642"/>
      <c r="P105" s="1642"/>
      <c r="Q105" s="1642"/>
      <c r="R105" s="1642"/>
      <c r="S105" s="1642"/>
      <c r="T105" s="1642"/>
      <c r="U105" s="590"/>
    </row>
    <row r="106" spans="1:24" ht="25.15" customHeight="1">
      <c r="A106" s="268" t="s">
        <v>18</v>
      </c>
      <c r="B106" s="1643" t="s">
        <v>590</v>
      </c>
      <c r="C106" s="612">
        <v>165652.858988024</v>
      </c>
      <c r="D106" s="612">
        <v>119736.71522173</v>
      </c>
      <c r="E106" s="1671">
        <v>122114.027780663</v>
      </c>
      <c r="F106" s="1671">
        <v>139012.70315786099</v>
      </c>
      <c r="G106" s="1676">
        <v>145321.34757624299</v>
      </c>
      <c r="H106" s="1676">
        <v>138869.434909679</v>
      </c>
      <c r="I106" s="1676">
        <v>138414.162959879</v>
      </c>
      <c r="J106" s="1676">
        <v>152287.37441983001</v>
      </c>
      <c r="K106" s="1676">
        <v>146651.90667414101</v>
      </c>
      <c r="L106" s="1676">
        <v>141569.46893415501</v>
      </c>
      <c r="M106" s="1676">
        <v>151082.13966615999</v>
      </c>
      <c r="N106" s="1676">
        <v>145657.92010270801</v>
      </c>
      <c r="O106" s="1676">
        <v>137237.943928714</v>
      </c>
      <c r="P106" s="1676">
        <v>134269.29643705601</v>
      </c>
      <c r="Q106" s="1676">
        <v>135712.983733195</v>
      </c>
      <c r="R106" s="1676">
        <v>140346.44853458999</v>
      </c>
      <c r="S106" s="1676">
        <v>149332.92337007</v>
      </c>
      <c r="T106" s="1676">
        <v>148295.48305698601</v>
      </c>
      <c r="U106" s="619"/>
    </row>
    <row r="107" spans="1:24" ht="25.15" customHeight="1">
      <c r="A107" s="268"/>
      <c r="B107" s="1608" t="s">
        <v>785</v>
      </c>
      <c r="C107" s="613">
        <v>2788.7397751580002</v>
      </c>
      <c r="D107" s="613">
        <v>1871.681443271</v>
      </c>
      <c r="E107" s="1671">
        <v>3652.85887843</v>
      </c>
      <c r="F107" s="1671">
        <v>1856.2252726229999</v>
      </c>
      <c r="G107" s="1676">
        <v>1543.8587160039999</v>
      </c>
      <c r="H107" s="1676">
        <v>1498.538040295</v>
      </c>
      <c r="I107" s="1676">
        <v>1387.453797052</v>
      </c>
      <c r="J107" s="1676">
        <v>2125.0924549269998</v>
      </c>
      <c r="K107" s="1676">
        <v>1950.52803402</v>
      </c>
      <c r="L107" s="1676">
        <v>1961.73948238</v>
      </c>
      <c r="M107" s="1676">
        <v>1966.366936336</v>
      </c>
      <c r="N107" s="1676">
        <v>2016.113411799</v>
      </c>
      <c r="O107" s="1676">
        <v>1918.525134942</v>
      </c>
      <c r="P107" s="1676">
        <v>1352.363993165</v>
      </c>
      <c r="Q107" s="1676">
        <v>1272.7930273500001</v>
      </c>
      <c r="R107" s="1676">
        <v>2001.539210016</v>
      </c>
      <c r="S107" s="1676">
        <v>1966.1169572849999</v>
      </c>
      <c r="T107" s="1676">
        <v>2010.7791584009999</v>
      </c>
      <c r="U107" s="619"/>
    </row>
    <row r="108" spans="1:24" ht="25.15" customHeight="1">
      <c r="A108" s="268" t="s">
        <v>19</v>
      </c>
      <c r="B108" s="1643" t="s">
        <v>586</v>
      </c>
      <c r="C108" s="612">
        <v>63290.303323045999</v>
      </c>
      <c r="D108" s="612">
        <v>46178.467656266999</v>
      </c>
      <c r="E108" s="1671">
        <v>34909.144778706002</v>
      </c>
      <c r="F108" s="1671">
        <v>33086.131245042998</v>
      </c>
      <c r="G108" s="1676">
        <v>27487.044609819</v>
      </c>
      <c r="H108" s="1676">
        <v>28045.494557577</v>
      </c>
      <c r="I108" s="1676">
        <v>28308.179809206998</v>
      </c>
      <c r="J108" s="1676">
        <v>28456.209382051002</v>
      </c>
      <c r="K108" s="1676">
        <v>28592.746435116002</v>
      </c>
      <c r="L108" s="1676">
        <v>29208.927468157999</v>
      </c>
      <c r="M108" s="1676">
        <v>27690.686577217999</v>
      </c>
      <c r="N108" s="1676">
        <v>27505.962076961001</v>
      </c>
      <c r="O108" s="1676">
        <v>26171.215341890002</v>
      </c>
      <c r="P108" s="1676">
        <v>23553.123720813001</v>
      </c>
      <c r="Q108" s="1676">
        <v>23921.744058368</v>
      </c>
      <c r="R108" s="1676">
        <v>25720.513471336999</v>
      </c>
      <c r="S108" s="1676">
        <v>26743.072005905</v>
      </c>
      <c r="T108" s="1676">
        <v>26521.338787189001</v>
      </c>
      <c r="U108" s="619"/>
      <c r="X108" s="10"/>
    </row>
    <row r="109" spans="1:24" ht="25.15" customHeight="1">
      <c r="A109" s="268"/>
      <c r="B109" s="1608" t="s">
        <v>785</v>
      </c>
      <c r="C109" s="612">
        <v>939.83141380400002</v>
      </c>
      <c r="D109" s="612">
        <v>109.0980649</v>
      </c>
      <c r="E109" s="1671">
        <v>757.82545161500002</v>
      </c>
      <c r="F109" s="1671">
        <v>596.318967671</v>
      </c>
      <c r="G109" s="1676">
        <v>384.64248614399997</v>
      </c>
      <c r="H109" s="1676">
        <v>394.21045861900001</v>
      </c>
      <c r="I109" s="1676">
        <v>392.58665128000001</v>
      </c>
      <c r="J109" s="1676">
        <v>396.08408247099999</v>
      </c>
      <c r="K109" s="1676">
        <v>406.20165127600001</v>
      </c>
      <c r="L109" s="1676">
        <v>405.95183476300002</v>
      </c>
      <c r="M109" s="1676">
        <v>409.074541184</v>
      </c>
      <c r="N109" s="1676">
        <v>406.20165127600001</v>
      </c>
      <c r="O109" s="1676">
        <v>386.09142192299998</v>
      </c>
      <c r="P109" s="1676">
        <v>378.22220174199998</v>
      </c>
      <c r="Q109" s="1676">
        <v>392.08701825200001</v>
      </c>
      <c r="R109" s="1676">
        <v>395.834265958</v>
      </c>
      <c r="S109" s="1676">
        <v>402.07967880000001</v>
      </c>
      <c r="T109" s="1676">
        <v>407.20091733100003</v>
      </c>
      <c r="U109" s="619"/>
      <c r="X109" s="10"/>
    </row>
    <row r="110" spans="1:24" ht="25.15" customHeight="1">
      <c r="A110" s="268" t="s">
        <v>20</v>
      </c>
      <c r="B110" s="1608" t="s">
        <v>587</v>
      </c>
      <c r="C110" s="612">
        <v>16051.310837290001</v>
      </c>
      <c r="D110" s="612">
        <v>12006.397254934</v>
      </c>
      <c r="E110" s="1671">
        <v>10832.141685061</v>
      </c>
      <c r="F110" s="1671">
        <v>10852.035887258</v>
      </c>
      <c r="G110" s="1676">
        <v>1526.326476235</v>
      </c>
      <c r="H110" s="1676">
        <v>1483.3146221879999</v>
      </c>
      <c r="I110" s="1676">
        <v>1752.6091556910001</v>
      </c>
      <c r="J110" s="1676">
        <v>1663.932801383</v>
      </c>
      <c r="K110" s="1676">
        <v>2189.1459093230001</v>
      </c>
      <c r="L110" s="1676">
        <v>2334.0804733690002</v>
      </c>
      <c r="M110" s="1676">
        <v>2482.0451023000001</v>
      </c>
      <c r="N110" s="1676">
        <v>2766.074894161</v>
      </c>
      <c r="O110" s="1676">
        <v>2061.2565182889998</v>
      </c>
      <c r="P110" s="1676">
        <v>3275.510105499</v>
      </c>
      <c r="Q110" s="1676">
        <v>3512.666667253</v>
      </c>
      <c r="R110" s="1676">
        <v>3684.451891145</v>
      </c>
      <c r="S110" s="1676">
        <v>3875.6673020489998</v>
      </c>
      <c r="T110" s="1676">
        <v>4050.8605597870001</v>
      </c>
      <c r="U110" s="619"/>
      <c r="X110" s="10"/>
    </row>
    <row r="111" spans="1:24" ht="25.15" customHeight="1">
      <c r="A111" s="268"/>
      <c r="B111" s="1608" t="s">
        <v>785</v>
      </c>
      <c r="C111" s="612">
        <v>468.595723771</v>
      </c>
      <c r="D111" s="612">
        <v>440.406778256</v>
      </c>
      <c r="E111" s="1671">
        <v>292.33540893499998</v>
      </c>
      <c r="F111" s="1671">
        <v>221.66394951999999</v>
      </c>
      <c r="G111" s="1676">
        <v>69.143093463</v>
      </c>
      <c r="H111" s="1676">
        <v>55.89767423</v>
      </c>
      <c r="I111" s="1676">
        <v>73.347104701999996</v>
      </c>
      <c r="J111" s="1676">
        <v>69.068488782000003</v>
      </c>
      <c r="K111" s="1676">
        <v>84.713893447000004</v>
      </c>
      <c r="L111" s="1676">
        <v>72.724406974999994</v>
      </c>
      <c r="M111" s="1676">
        <v>69.579396974999995</v>
      </c>
      <c r="N111" s="1676">
        <v>67.606350425000002</v>
      </c>
      <c r="O111" s="1676">
        <v>44.027745987999999</v>
      </c>
      <c r="P111" s="1676">
        <v>60.394103668</v>
      </c>
      <c r="Q111" s="1676">
        <v>61.478296258</v>
      </c>
      <c r="R111" s="1676">
        <v>27.423816716000001</v>
      </c>
      <c r="S111" s="1676">
        <v>34.742183191000002</v>
      </c>
      <c r="T111" s="1676">
        <v>1.7938050050000001</v>
      </c>
      <c r="U111" s="619"/>
      <c r="X111" s="10"/>
    </row>
    <row r="112" spans="1:24" s="585" customFormat="1" ht="25.15" customHeight="1">
      <c r="A112" s="1359" t="s">
        <v>840</v>
      </c>
      <c r="B112" s="1645"/>
      <c r="C112" s="581">
        <v>244994.47314836</v>
      </c>
      <c r="D112" s="581">
        <v>177921.58013293101</v>
      </c>
      <c r="E112" s="581">
        <v>167855.31424443002</v>
      </c>
      <c r="F112" s="581">
        <v>182950.87029016198</v>
      </c>
      <c r="G112" s="581">
        <v>174334.718662297</v>
      </c>
      <c r="H112" s="581">
        <v>168398.24408944399</v>
      </c>
      <c r="I112" s="581">
        <v>168474.95192477701</v>
      </c>
      <c r="J112" s="581">
        <v>182407.516603264</v>
      </c>
      <c r="K112" s="581">
        <v>177433.79901858</v>
      </c>
      <c r="L112" s="581">
        <v>173112.47687568201</v>
      </c>
      <c r="M112" s="581">
        <v>181254.871345678</v>
      </c>
      <c r="N112" s="581">
        <v>175929.95707383001</v>
      </c>
      <c r="O112" s="581">
        <v>165470.41578889301</v>
      </c>
      <c r="P112" s="581">
        <v>161097.93026336801</v>
      </c>
      <c r="Q112" s="581">
        <v>163147.39445881601</v>
      </c>
      <c r="R112" s="581">
        <v>169751.41389707199</v>
      </c>
      <c r="S112" s="581">
        <v>179951.662678024</v>
      </c>
      <c r="T112" s="581">
        <v>178867.68240396198</v>
      </c>
      <c r="U112" s="591"/>
      <c r="V112" s="614"/>
      <c r="W112" s="614"/>
      <c r="X112" s="615"/>
    </row>
    <row r="113" spans="1:27" s="585" customFormat="1" ht="25.15" customHeight="1">
      <c r="A113" s="592"/>
      <c r="B113" s="1646" t="s">
        <v>785</v>
      </c>
      <c r="C113" s="581">
        <v>4197.1669127330006</v>
      </c>
      <c r="D113" s="581">
        <v>2421.1862864270001</v>
      </c>
      <c r="E113" s="581">
        <v>4703.0197389799996</v>
      </c>
      <c r="F113" s="581">
        <v>2674.208189814</v>
      </c>
      <c r="G113" s="581">
        <v>1997.644295611</v>
      </c>
      <c r="H113" s="581">
        <v>1948.6461731439999</v>
      </c>
      <c r="I113" s="581">
        <v>1853.3875530340001</v>
      </c>
      <c r="J113" s="581">
        <v>2590.2450261799995</v>
      </c>
      <c r="K113" s="581">
        <v>2441.4435787429998</v>
      </c>
      <c r="L113" s="581">
        <v>2440.4157241180001</v>
      </c>
      <c r="M113" s="581">
        <v>2445.0208744949996</v>
      </c>
      <c r="N113" s="581">
        <v>2489.9214135000002</v>
      </c>
      <c r="O113" s="581">
        <v>2348.6443028529998</v>
      </c>
      <c r="P113" s="581">
        <v>1790.980298575</v>
      </c>
      <c r="Q113" s="581">
        <v>1726.3583418600001</v>
      </c>
      <c r="R113" s="581">
        <v>2424.7972926900002</v>
      </c>
      <c r="S113" s="581">
        <v>2402.9388192760002</v>
      </c>
      <c r="T113" s="581">
        <v>2419.7738807370001</v>
      </c>
      <c r="U113" s="591"/>
      <c r="V113" s="614"/>
      <c r="W113" s="614"/>
      <c r="X113" s="615"/>
    </row>
    <row r="114" spans="1:27" ht="12">
      <c r="A114" s="269"/>
      <c r="B114" s="1643"/>
      <c r="C114" s="350"/>
      <c r="D114" s="350"/>
      <c r="E114" s="576"/>
      <c r="F114" s="576"/>
      <c r="G114" s="576"/>
      <c r="H114" s="576"/>
      <c r="I114" s="576"/>
      <c r="J114" s="576"/>
      <c r="K114" s="576"/>
      <c r="L114" s="576"/>
      <c r="M114" s="576"/>
      <c r="N114" s="576"/>
      <c r="O114" s="576"/>
      <c r="P114" s="576"/>
      <c r="Q114" s="576"/>
      <c r="R114" s="576"/>
      <c r="S114" s="576"/>
      <c r="T114" s="576"/>
      <c r="U114" s="593"/>
      <c r="X114" s="10"/>
    </row>
    <row r="115" spans="1:27" ht="11.85" customHeight="1">
      <c r="A115" s="1358" t="s">
        <v>639</v>
      </c>
      <c r="B115" s="1641"/>
      <c r="C115" s="350"/>
      <c r="D115" s="350"/>
      <c r="E115" s="577"/>
      <c r="F115" s="577"/>
      <c r="G115" s="577"/>
      <c r="H115" s="577"/>
      <c r="I115" s="577"/>
      <c r="J115" s="577"/>
      <c r="K115" s="577"/>
      <c r="L115" s="577"/>
      <c r="M115" s="577"/>
      <c r="N115" s="577"/>
      <c r="O115" s="577"/>
      <c r="P115" s="577"/>
      <c r="Q115" s="577"/>
      <c r="R115" s="577"/>
      <c r="S115" s="577"/>
      <c r="T115" s="577"/>
      <c r="U115" s="594"/>
      <c r="X115" s="10"/>
    </row>
    <row r="116" spans="1:27" ht="25.15" customHeight="1">
      <c r="A116" s="1358" t="s">
        <v>839</v>
      </c>
      <c r="B116" s="1641"/>
      <c r="C116" s="350"/>
      <c r="D116" s="350"/>
      <c r="E116" s="1672"/>
      <c r="F116" s="1672"/>
      <c r="G116" s="1672"/>
      <c r="H116" s="1672"/>
      <c r="I116" s="1672"/>
      <c r="J116" s="1672"/>
      <c r="K116" s="1672"/>
      <c r="L116" s="1672"/>
      <c r="M116" s="1672"/>
      <c r="N116" s="1672"/>
      <c r="O116" s="1672"/>
      <c r="P116" s="1672"/>
      <c r="Q116" s="1672"/>
      <c r="R116" s="1672"/>
      <c r="S116" s="1672"/>
      <c r="T116" s="1672"/>
      <c r="U116" s="620"/>
      <c r="X116" s="10"/>
    </row>
    <row r="117" spans="1:27" ht="25.15" customHeight="1">
      <c r="A117" s="268" t="s">
        <v>18</v>
      </c>
      <c r="B117" s="1643" t="s">
        <v>640</v>
      </c>
      <c r="C117" s="610">
        <v>35015.542639277002</v>
      </c>
      <c r="D117" s="610">
        <v>22444.988897702999</v>
      </c>
      <c r="E117" s="609">
        <v>23611.905011565999</v>
      </c>
      <c r="F117" s="609">
        <v>27204.192384530001</v>
      </c>
      <c r="G117" s="609">
        <v>22846.938072469999</v>
      </c>
      <c r="H117" s="609">
        <v>23955.102147054</v>
      </c>
      <c r="I117" s="609">
        <v>23796.371635435</v>
      </c>
      <c r="J117" s="609">
        <v>25572.237344181998</v>
      </c>
      <c r="K117" s="609">
        <v>26664.814453166</v>
      </c>
      <c r="L117" s="609">
        <v>25164.259173053</v>
      </c>
      <c r="M117" s="609">
        <v>25909.944569466999</v>
      </c>
      <c r="N117" s="609">
        <v>26275.161066772998</v>
      </c>
      <c r="O117" s="609">
        <v>24906.743799057</v>
      </c>
      <c r="P117" s="609">
        <v>20731.008402817999</v>
      </c>
      <c r="Q117" s="609">
        <v>21355.689121897001</v>
      </c>
      <c r="R117" s="609">
        <v>22869.106624350999</v>
      </c>
      <c r="S117" s="609">
        <v>23360.392853148001</v>
      </c>
      <c r="T117" s="609">
        <v>22278.864441515001</v>
      </c>
      <c r="U117" s="621"/>
      <c r="X117" s="10"/>
    </row>
    <row r="118" spans="1:27" ht="25.15" customHeight="1">
      <c r="A118" s="268"/>
      <c r="B118" s="1608" t="s">
        <v>785</v>
      </c>
      <c r="C118" s="610">
        <v>348.35573085200002</v>
      </c>
      <c r="D118" s="610">
        <v>484.44084745800001</v>
      </c>
      <c r="E118" s="609">
        <v>2715.8370775769999</v>
      </c>
      <c r="F118" s="609">
        <v>2040.953041427</v>
      </c>
      <c r="G118" s="609">
        <v>597.56069607300003</v>
      </c>
      <c r="H118" s="609">
        <v>608.25283178699999</v>
      </c>
      <c r="I118" s="609">
        <v>607.74477350500001</v>
      </c>
      <c r="J118" s="609">
        <v>1344.7618232479999</v>
      </c>
      <c r="K118" s="609">
        <v>1168.1728192329999</v>
      </c>
      <c r="L118" s="609">
        <v>1179.241029218</v>
      </c>
      <c r="M118" s="609">
        <v>1182.933750383</v>
      </c>
      <c r="N118" s="609">
        <v>1178.8277358769999</v>
      </c>
      <c r="O118" s="609">
        <v>1144.9243696220001</v>
      </c>
      <c r="P118" s="609">
        <v>525.81022956200002</v>
      </c>
      <c r="Q118" s="609">
        <v>497.44401656299999</v>
      </c>
      <c r="R118" s="609">
        <v>1226.5827453500001</v>
      </c>
      <c r="S118" s="609">
        <v>1234.074130883</v>
      </c>
      <c r="T118" s="609">
        <v>1230.499156223</v>
      </c>
      <c r="U118" s="621"/>
      <c r="X118" s="10"/>
    </row>
    <row r="119" spans="1:27" ht="25.15" customHeight="1">
      <c r="A119" s="268" t="s">
        <v>19</v>
      </c>
      <c r="B119" s="1643" t="s">
        <v>641</v>
      </c>
      <c r="C119" s="610">
        <v>3566.824619987</v>
      </c>
      <c r="D119" s="610">
        <v>1559.4371314099999</v>
      </c>
      <c r="E119" s="609">
        <v>1775.7994000819999</v>
      </c>
      <c r="F119" s="609">
        <v>1075.7549939109999</v>
      </c>
      <c r="G119" s="609">
        <v>1535.093052793</v>
      </c>
      <c r="H119" s="609">
        <v>2920.5796763180001</v>
      </c>
      <c r="I119" s="609">
        <v>2221.81195841</v>
      </c>
      <c r="J119" s="609">
        <v>3046.6805127319999</v>
      </c>
      <c r="K119" s="609">
        <v>3705.052572868</v>
      </c>
      <c r="L119" s="609">
        <v>2999.6347765659998</v>
      </c>
      <c r="M119" s="609">
        <v>3692.3435767030001</v>
      </c>
      <c r="N119" s="609">
        <v>3126.8041486819998</v>
      </c>
      <c r="O119" s="609">
        <v>2584.1305502119999</v>
      </c>
      <c r="P119" s="609">
        <v>1774.1010228949999</v>
      </c>
      <c r="Q119" s="609">
        <v>2227.2170711039998</v>
      </c>
      <c r="R119" s="609">
        <v>2326.9452467470001</v>
      </c>
      <c r="S119" s="609">
        <v>1853.6294692240001</v>
      </c>
      <c r="T119" s="609">
        <v>2257.5007021729998</v>
      </c>
      <c r="U119" s="621"/>
      <c r="X119" s="10"/>
    </row>
    <row r="120" spans="1:27" ht="25.15" customHeight="1">
      <c r="A120" s="268"/>
      <c r="B120" s="1608" t="s">
        <v>785</v>
      </c>
      <c r="C120" s="610">
        <v>0</v>
      </c>
      <c r="D120" s="610">
        <v>0.40484878000000002</v>
      </c>
      <c r="E120" s="609">
        <v>15.765680154</v>
      </c>
      <c r="F120" s="609">
        <v>15.77011794</v>
      </c>
      <c r="G120" s="609">
        <v>15.710701383</v>
      </c>
      <c r="H120" s="609">
        <v>15.706295676</v>
      </c>
      <c r="I120" s="609">
        <v>15.702181377</v>
      </c>
      <c r="J120" s="609">
        <v>15.697799802</v>
      </c>
      <c r="K120" s="609">
        <v>15.693571683</v>
      </c>
      <c r="L120" s="609">
        <v>15.689220223</v>
      </c>
      <c r="M120" s="609">
        <v>15.685023931</v>
      </c>
      <c r="N120" s="609">
        <v>15.680708060000001</v>
      </c>
      <c r="O120" s="609">
        <v>15.676412311</v>
      </c>
      <c r="P120" s="609">
        <v>15.672273817000001</v>
      </c>
      <c r="Q120" s="609">
        <v>15.668021556999999</v>
      </c>
      <c r="R120" s="609">
        <v>15.663927598000001</v>
      </c>
      <c r="S120" s="609">
        <v>15.659723793</v>
      </c>
      <c r="T120" s="609">
        <v>15.655546436</v>
      </c>
      <c r="U120" s="621"/>
      <c r="X120" s="10"/>
    </row>
    <row r="121" spans="1:27" ht="25.15" customHeight="1">
      <c r="A121" s="268" t="s">
        <v>20</v>
      </c>
      <c r="B121" s="1643" t="s">
        <v>642</v>
      </c>
      <c r="C121" s="610">
        <v>206412.10588909601</v>
      </c>
      <c r="D121" s="610">
        <v>153917.154103818</v>
      </c>
      <c r="E121" s="609">
        <v>142467.60983278201</v>
      </c>
      <c r="F121" s="609">
        <v>154670.92291172099</v>
      </c>
      <c r="G121" s="609">
        <v>149952.68753703401</v>
      </c>
      <c r="H121" s="609">
        <v>141522.562266072</v>
      </c>
      <c r="I121" s="609">
        <v>142456.76833093201</v>
      </c>
      <c r="J121" s="609">
        <v>153788.59874635001</v>
      </c>
      <c r="K121" s="609">
        <v>147063.93199254599</v>
      </c>
      <c r="L121" s="609">
        <v>144948.58292606301</v>
      </c>
      <c r="M121" s="609">
        <v>151652.58319950799</v>
      </c>
      <c r="N121" s="609">
        <v>146527.991858375</v>
      </c>
      <c r="O121" s="609">
        <v>137979.54143962401</v>
      </c>
      <c r="P121" s="609">
        <v>138592.82083765499</v>
      </c>
      <c r="Q121" s="609">
        <v>139564.48826581499</v>
      </c>
      <c r="R121" s="609">
        <v>144555.362025974</v>
      </c>
      <c r="S121" s="609">
        <v>154737.64035565199</v>
      </c>
      <c r="T121" s="609">
        <v>154331.31726027399</v>
      </c>
      <c r="U121" s="621"/>
      <c r="X121" s="10"/>
    </row>
    <row r="122" spans="1:27" ht="25.15" customHeight="1">
      <c r="A122" s="269"/>
      <c r="B122" s="1608" t="s">
        <v>785</v>
      </c>
      <c r="C122" s="612">
        <v>3848.8111818809998</v>
      </c>
      <c r="D122" s="612">
        <v>1936.3405901890001</v>
      </c>
      <c r="E122" s="609">
        <v>1971.4169812489999</v>
      </c>
      <c r="F122" s="609">
        <v>617.48503044699999</v>
      </c>
      <c r="G122" s="609">
        <v>1384.372898155</v>
      </c>
      <c r="H122" s="609">
        <v>1324.687045681</v>
      </c>
      <c r="I122" s="609">
        <v>1229.9405981519999</v>
      </c>
      <c r="J122" s="609">
        <v>1229.7854031300001</v>
      </c>
      <c r="K122" s="609">
        <v>1257.577187827</v>
      </c>
      <c r="L122" s="609">
        <v>1245.485474677</v>
      </c>
      <c r="M122" s="609">
        <v>1246.4021001809999</v>
      </c>
      <c r="N122" s="609">
        <v>1295.4129695629999</v>
      </c>
      <c r="O122" s="609">
        <v>1188.04352092</v>
      </c>
      <c r="P122" s="609">
        <v>1249.497795196</v>
      </c>
      <c r="Q122" s="609">
        <v>1213.24630374</v>
      </c>
      <c r="R122" s="609">
        <v>1182.550619742</v>
      </c>
      <c r="S122" s="609">
        <v>1153.2049646</v>
      </c>
      <c r="T122" s="609">
        <v>1173.619178078</v>
      </c>
      <c r="U122" s="621"/>
      <c r="X122" s="10"/>
    </row>
    <row r="123" spans="1:27" s="585" customFormat="1" ht="25.15" customHeight="1">
      <c r="A123" s="1359" t="s">
        <v>840</v>
      </c>
      <c r="B123" s="1645"/>
      <c r="C123" s="581">
        <v>244994.47314836</v>
      </c>
      <c r="D123" s="581">
        <v>177921.58013293101</v>
      </c>
      <c r="E123" s="581">
        <v>167855.31424443002</v>
      </c>
      <c r="F123" s="581">
        <v>182950.87029016198</v>
      </c>
      <c r="G123" s="581">
        <v>174334.718662297</v>
      </c>
      <c r="H123" s="581">
        <v>168398.24408944399</v>
      </c>
      <c r="I123" s="581">
        <v>168474.95192477701</v>
      </c>
      <c r="J123" s="581">
        <v>182407.516603264</v>
      </c>
      <c r="K123" s="581">
        <v>177433.79901858</v>
      </c>
      <c r="L123" s="581">
        <v>173112.47687568201</v>
      </c>
      <c r="M123" s="581">
        <v>181254.871345678</v>
      </c>
      <c r="N123" s="581">
        <v>175929.95707383001</v>
      </c>
      <c r="O123" s="581">
        <v>165470.41578889301</v>
      </c>
      <c r="P123" s="581">
        <v>161097.93026336798</v>
      </c>
      <c r="Q123" s="581">
        <v>163147.39445881598</v>
      </c>
      <c r="R123" s="581">
        <v>169751.41389707199</v>
      </c>
      <c r="S123" s="581">
        <v>179951.662678024</v>
      </c>
      <c r="T123" s="581">
        <v>178867.68240396201</v>
      </c>
      <c r="U123" s="591"/>
      <c r="V123" s="614"/>
      <c r="W123" s="614"/>
      <c r="X123" s="615"/>
    </row>
    <row r="124" spans="1:27" s="585" customFormat="1" ht="25.15" customHeight="1" thickBot="1">
      <c r="A124" s="595"/>
      <c r="B124" s="596" t="s">
        <v>785</v>
      </c>
      <c r="C124" s="597">
        <v>4197.1669127329997</v>
      </c>
      <c r="D124" s="597">
        <v>2421.1862864270001</v>
      </c>
      <c r="E124" s="597">
        <v>4703.0197389799996</v>
      </c>
      <c r="F124" s="597">
        <v>2674.208189814</v>
      </c>
      <c r="G124" s="597">
        <v>1997.644295611</v>
      </c>
      <c r="H124" s="597">
        <v>1948.6461731439999</v>
      </c>
      <c r="I124" s="597">
        <v>1853.3875530339999</v>
      </c>
      <c r="J124" s="597">
        <v>2590.24502618</v>
      </c>
      <c r="K124" s="597">
        <v>2441.4435787430002</v>
      </c>
      <c r="L124" s="597">
        <v>2440.4157241180001</v>
      </c>
      <c r="M124" s="597">
        <v>2445.0208744949996</v>
      </c>
      <c r="N124" s="597">
        <v>2489.9214134999997</v>
      </c>
      <c r="O124" s="597">
        <v>2348.6443028530002</v>
      </c>
      <c r="P124" s="597">
        <v>1790.980298575</v>
      </c>
      <c r="Q124" s="597">
        <v>1726.3583418600001</v>
      </c>
      <c r="R124" s="597">
        <v>2424.7972926900002</v>
      </c>
      <c r="S124" s="597">
        <v>2402.9388192759998</v>
      </c>
      <c r="T124" s="597">
        <v>2419.7738807369997</v>
      </c>
      <c r="U124" s="622"/>
      <c r="V124" s="614"/>
      <c r="W124" s="614"/>
      <c r="X124" s="615"/>
    </row>
    <row r="125" spans="1:27" s="48" customFormat="1" ht="27.2" hidden="1" customHeight="1" thickBot="1">
      <c r="A125" s="1371" t="s">
        <v>239</v>
      </c>
      <c r="B125" s="1371"/>
      <c r="C125" s="600"/>
      <c r="D125" s="600"/>
      <c r="E125" s="600"/>
      <c r="F125" s="600"/>
      <c r="G125" s="600"/>
      <c r="H125" s="600"/>
      <c r="I125" s="600"/>
      <c r="J125" s="600"/>
      <c r="K125" s="600"/>
      <c r="L125" s="600"/>
      <c r="M125" s="600"/>
      <c r="N125" s="600"/>
      <c r="O125" s="600"/>
      <c r="P125" s="600"/>
      <c r="Q125" s="600"/>
      <c r="R125" s="600"/>
      <c r="S125" s="600"/>
      <c r="T125" s="600"/>
      <c r="U125" s="600"/>
      <c r="V125" s="274"/>
      <c r="W125" s="274"/>
      <c r="X125" s="270"/>
      <c r="Y125" s="270"/>
      <c r="Z125" s="270"/>
      <c r="AA125" s="270"/>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4">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2:U2"/>
    <mergeCell ref="A3:B4"/>
    <mergeCell ref="A5:B5"/>
    <mergeCell ref="A6:B6"/>
    <mergeCell ref="D3:D4"/>
    <mergeCell ref="E3:E4"/>
    <mergeCell ref="F3:F4"/>
    <mergeCell ref="C3:C4"/>
    <mergeCell ref="G3:G4"/>
    <mergeCell ref="H3:S3"/>
    <mergeCell ref="A125:B125"/>
    <mergeCell ref="C102:C103"/>
    <mergeCell ref="A104:B104"/>
    <mergeCell ref="A102:B103"/>
    <mergeCell ref="A105:B105"/>
    <mergeCell ref="A112:B112"/>
    <mergeCell ref="A115:B115"/>
    <mergeCell ref="A116:B116"/>
    <mergeCell ref="A123:B123"/>
    <mergeCell ref="A42:B42"/>
    <mergeCell ref="A49:B49"/>
    <mergeCell ref="A41:B41"/>
    <mergeCell ref="A52:U52"/>
    <mergeCell ref="A51:B51"/>
    <mergeCell ref="D53:D54"/>
    <mergeCell ref="E53:E54"/>
    <mergeCell ref="F53:F54"/>
    <mergeCell ref="C53:C54"/>
    <mergeCell ref="A53:B54"/>
    <mergeCell ref="A78:B79"/>
    <mergeCell ref="C78:C79"/>
    <mergeCell ref="D78:D79"/>
    <mergeCell ref="E78:E79"/>
    <mergeCell ref="F78:F79"/>
    <mergeCell ref="G102:G103"/>
    <mergeCell ref="H102:S102"/>
    <mergeCell ref="G28:G29"/>
    <mergeCell ref="H28:S28"/>
    <mergeCell ref="G53:G54"/>
    <mergeCell ref="H53:S53"/>
    <mergeCell ref="G78:G79"/>
    <mergeCell ref="H78:S7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B3" sqref="B3:C4"/>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379" t="s">
        <v>919</v>
      </c>
      <c r="C2" s="1380"/>
      <c r="D2" s="1380"/>
      <c r="E2" s="1380"/>
      <c r="F2" s="1380"/>
      <c r="G2" s="1380"/>
      <c r="H2" s="1380"/>
      <c r="I2" s="1381"/>
    </row>
    <row r="3" spans="2:9" ht="22.35" customHeight="1">
      <c r="B3" s="1382" t="s">
        <v>652</v>
      </c>
      <c r="C3" s="1677"/>
      <c r="D3" s="1678" t="s">
        <v>227</v>
      </c>
      <c r="E3" s="1678" t="s">
        <v>228</v>
      </c>
      <c r="F3" s="1678" t="s">
        <v>229</v>
      </c>
      <c r="G3" s="1383" t="s">
        <v>231</v>
      </c>
      <c r="H3" s="1383"/>
      <c r="I3" s="1384"/>
    </row>
    <row r="4" spans="2:9" ht="22.35" customHeight="1">
      <c r="B4" s="1382"/>
      <c r="C4" s="1677"/>
      <c r="D4" s="1678"/>
      <c r="E4" s="1678"/>
      <c r="F4" s="1678"/>
      <c r="G4" s="1679" t="s">
        <v>133</v>
      </c>
      <c r="H4" s="1679" t="s">
        <v>134</v>
      </c>
      <c r="I4" s="770" t="s">
        <v>70</v>
      </c>
    </row>
    <row r="5" spans="2:9" ht="13.5" customHeight="1">
      <c r="B5" s="217" t="s">
        <v>18</v>
      </c>
      <c r="C5" s="1680" t="s">
        <v>37</v>
      </c>
      <c r="D5" s="242">
        <v>203812.005519739</v>
      </c>
      <c r="E5" s="242">
        <v>96369.142761152994</v>
      </c>
      <c r="F5" s="242">
        <v>317332.42473305803</v>
      </c>
      <c r="G5" s="242">
        <v>5148.6088743729997</v>
      </c>
      <c r="H5" s="242">
        <v>3104.6391377760001</v>
      </c>
      <c r="I5" s="771">
        <v>609260.32500180101</v>
      </c>
    </row>
    <row r="6" spans="2:9" ht="10.15" customHeight="1">
      <c r="B6" s="217"/>
      <c r="C6" s="1681" t="s">
        <v>782</v>
      </c>
      <c r="D6" s="242">
        <v>10060.998061586</v>
      </c>
      <c r="E6" s="242">
        <v>2485.9595986889999</v>
      </c>
      <c r="F6" s="242">
        <v>8029.8826837489996</v>
      </c>
      <c r="G6" s="242">
        <v>295.58974636300002</v>
      </c>
      <c r="H6" s="242">
        <v>23.401354178999998</v>
      </c>
      <c r="I6" s="771">
        <v>20257.849243482</v>
      </c>
    </row>
    <row r="7" spans="2:9" ht="10.15" customHeight="1">
      <c r="B7" s="217" t="s">
        <v>19</v>
      </c>
      <c r="C7" s="1680" t="s">
        <v>38</v>
      </c>
      <c r="D7" s="242">
        <v>64559.000270418997</v>
      </c>
      <c r="E7" s="242">
        <v>35656.044753667004</v>
      </c>
      <c r="F7" s="242">
        <v>110110.99788095</v>
      </c>
      <c r="G7" s="242">
        <v>944.77479492800001</v>
      </c>
      <c r="H7" s="242">
        <v>317.92140023399998</v>
      </c>
      <c r="I7" s="771">
        <v>209063.34670987399</v>
      </c>
    </row>
    <row r="8" spans="2:9" ht="10.15" customHeight="1">
      <c r="B8" s="217"/>
      <c r="C8" s="1681" t="s">
        <v>782</v>
      </c>
      <c r="D8" s="242">
        <v>2948.365306618</v>
      </c>
      <c r="E8" s="242">
        <v>334.179871343</v>
      </c>
      <c r="F8" s="242">
        <v>2301.9395930579999</v>
      </c>
      <c r="G8" s="243">
        <v>82.939083561999993</v>
      </c>
      <c r="H8" s="243">
        <v>8.0173420269999998</v>
      </c>
      <c r="I8" s="772">
        <v>5493.5283454299997</v>
      </c>
    </row>
    <row r="9" spans="2:9" ht="10.15" customHeight="1">
      <c r="B9" s="217" t="s">
        <v>20</v>
      </c>
      <c r="C9" s="1680" t="s">
        <v>39</v>
      </c>
      <c r="D9" s="242">
        <v>1921616.4733124799</v>
      </c>
      <c r="E9" s="242">
        <v>1360796.0878934499</v>
      </c>
      <c r="F9" s="242">
        <v>651067.22151937999</v>
      </c>
      <c r="G9" s="243">
        <v>125849.795682433</v>
      </c>
      <c r="H9" s="243">
        <v>80554.366517189002</v>
      </c>
      <c r="I9" s="772">
        <v>3727075.62052568</v>
      </c>
    </row>
    <row r="10" spans="2:9" ht="10.15" customHeight="1">
      <c r="B10" s="217"/>
      <c r="C10" s="1681" t="s">
        <v>782</v>
      </c>
      <c r="D10" s="242">
        <v>36252.267548718002</v>
      </c>
      <c r="E10" s="242">
        <v>17093.765400215001</v>
      </c>
      <c r="F10" s="242">
        <v>15532.682542565</v>
      </c>
      <c r="G10" s="243">
        <v>2896.1671571699999</v>
      </c>
      <c r="H10" s="243">
        <v>817.12409062999996</v>
      </c>
      <c r="I10" s="772">
        <v>65165.424243697998</v>
      </c>
    </row>
    <row r="11" spans="2:9" ht="10.15" customHeight="1">
      <c r="B11" s="217" t="s">
        <v>22</v>
      </c>
      <c r="C11" s="1680" t="s">
        <v>40</v>
      </c>
      <c r="D11" s="242">
        <v>19414.641544378999</v>
      </c>
      <c r="E11" s="242">
        <v>18389.27293775</v>
      </c>
      <c r="F11" s="242">
        <v>17370.769058309001</v>
      </c>
      <c r="G11" s="243">
        <v>371.86752365900003</v>
      </c>
      <c r="H11" s="243">
        <v>88.778843687000006</v>
      </c>
      <c r="I11" s="772">
        <v>54714.037173092001</v>
      </c>
    </row>
    <row r="12" spans="2:9" ht="10.15" customHeight="1">
      <c r="B12" s="217"/>
      <c r="C12" s="1681" t="s">
        <v>782</v>
      </c>
      <c r="D12" s="242">
        <v>767.80974726199997</v>
      </c>
      <c r="E12" s="242">
        <v>483.51052130800002</v>
      </c>
      <c r="F12" s="242">
        <v>402.97105051900002</v>
      </c>
      <c r="G12" s="243">
        <v>34.115420329000003</v>
      </c>
      <c r="H12" s="243">
        <v>6.2271907659999997</v>
      </c>
      <c r="I12" s="772">
        <v>1613.948707994</v>
      </c>
    </row>
    <row r="13" spans="2:9" ht="10.15" customHeight="1">
      <c r="B13" s="217" t="s">
        <v>23</v>
      </c>
      <c r="C13" s="1680" t="s">
        <v>41</v>
      </c>
      <c r="D13" s="242">
        <v>203134.72061451399</v>
      </c>
      <c r="E13" s="242">
        <v>68391.920403855998</v>
      </c>
      <c r="F13" s="242">
        <v>111553.29135936699</v>
      </c>
      <c r="G13" s="242">
        <v>5654.3158830849998</v>
      </c>
      <c r="H13" s="242">
        <v>1305.565833268</v>
      </c>
      <c r="I13" s="771">
        <v>376120.05066138401</v>
      </c>
    </row>
    <row r="14" spans="2:9" ht="10.15" customHeight="1">
      <c r="B14" s="217"/>
      <c r="C14" s="1681" t="s">
        <v>782</v>
      </c>
      <c r="D14" s="242">
        <v>12419.393835831999</v>
      </c>
      <c r="E14" s="242">
        <v>2290.3220750740002</v>
      </c>
      <c r="F14" s="242">
        <v>1412.1955985899999</v>
      </c>
      <c r="G14" s="242">
        <v>357.02677148100003</v>
      </c>
      <c r="H14" s="242">
        <v>248.46817126299999</v>
      </c>
      <c r="I14" s="771">
        <v>15516.416566751999</v>
      </c>
    </row>
    <row r="15" spans="2:9" ht="10.15" customHeight="1">
      <c r="B15" s="217" t="s">
        <v>24</v>
      </c>
      <c r="C15" s="1680" t="s">
        <v>42</v>
      </c>
      <c r="D15" s="242">
        <v>306925.11338795099</v>
      </c>
      <c r="E15" s="242">
        <v>101129.434269349</v>
      </c>
      <c r="F15" s="242">
        <v>181404.106593587</v>
      </c>
      <c r="G15" s="242">
        <v>13120.741906063</v>
      </c>
      <c r="H15" s="242">
        <v>5914.5579403470001</v>
      </c>
      <c r="I15" s="771">
        <v>570423.35440447705</v>
      </c>
    </row>
    <row r="16" spans="2:9" ht="10.15" customHeight="1">
      <c r="B16" s="217"/>
      <c r="C16" s="1681" t="s">
        <v>782</v>
      </c>
      <c r="D16" s="242">
        <v>10472.351464580001</v>
      </c>
      <c r="E16" s="242">
        <v>2851.0644317249998</v>
      </c>
      <c r="F16" s="242">
        <v>3853.2102893830001</v>
      </c>
      <c r="G16" s="242">
        <v>1198.2168699829999</v>
      </c>
      <c r="H16" s="242">
        <v>98.230428932999999</v>
      </c>
      <c r="I16" s="771">
        <v>15880.178886772001</v>
      </c>
    </row>
    <row r="17" spans="2:9" ht="10.15" customHeight="1">
      <c r="B17" s="217" t="s">
        <v>25</v>
      </c>
      <c r="C17" s="1680" t="s">
        <v>43</v>
      </c>
      <c r="D17" s="242">
        <v>8617.2068773310002</v>
      </c>
      <c r="E17" s="242">
        <v>5693.7207319930003</v>
      </c>
      <c r="F17" s="242">
        <v>15291.589021382</v>
      </c>
      <c r="G17" s="242">
        <v>357.51626899000001</v>
      </c>
      <c r="H17" s="242">
        <v>45.665123254000001</v>
      </c>
      <c r="I17" s="771">
        <v>29199.335238462001</v>
      </c>
    </row>
    <row r="18" spans="2:9" ht="10.15" customHeight="1">
      <c r="B18" s="217"/>
      <c r="C18" s="1681" t="s">
        <v>782</v>
      </c>
      <c r="D18" s="242">
        <v>196.922395483</v>
      </c>
      <c r="E18" s="242">
        <v>111.036769835</v>
      </c>
      <c r="F18" s="242">
        <v>153.414544425</v>
      </c>
      <c r="G18" s="242">
        <v>6.8049430529999997</v>
      </c>
      <c r="H18" s="242">
        <v>3.4144268649999998</v>
      </c>
      <c r="I18" s="771">
        <v>451.15433982500002</v>
      </c>
    </row>
    <row r="19" spans="2:9" ht="10.15" customHeight="1">
      <c r="B19" s="217" t="s">
        <v>26</v>
      </c>
      <c r="C19" s="1680" t="s">
        <v>44</v>
      </c>
      <c r="D19" s="242">
        <v>15528.074432056999</v>
      </c>
      <c r="E19" s="242">
        <v>15785.877802952</v>
      </c>
      <c r="F19" s="242">
        <v>23096.461091722002</v>
      </c>
      <c r="G19" s="242">
        <v>450.09914206600001</v>
      </c>
      <c r="H19" s="242">
        <v>95.752783914999995</v>
      </c>
      <c r="I19" s="771">
        <v>53864.561400749997</v>
      </c>
    </row>
    <row r="20" spans="2:9" ht="10.15" customHeight="1">
      <c r="B20" s="217"/>
      <c r="C20" s="1681" t="s">
        <v>782</v>
      </c>
      <c r="D20" s="242">
        <v>372.07260070500001</v>
      </c>
      <c r="E20" s="242">
        <v>194.31375762799999</v>
      </c>
      <c r="F20" s="242">
        <v>412.55200015999998</v>
      </c>
      <c r="G20" s="242">
        <v>23.636703685000001</v>
      </c>
      <c r="H20" s="242">
        <v>3.5681555180000002</v>
      </c>
      <c r="I20" s="771">
        <v>951.73349929000005</v>
      </c>
    </row>
    <row r="21" spans="2:9" ht="10.15" customHeight="1">
      <c r="B21" s="217" t="s">
        <v>27</v>
      </c>
      <c r="C21" s="1680" t="s">
        <v>115</v>
      </c>
      <c r="D21" s="242">
        <v>7010.0268130519999</v>
      </c>
      <c r="E21" s="242">
        <v>7521.6330480679999</v>
      </c>
      <c r="F21" s="242">
        <v>29186.007756077001</v>
      </c>
      <c r="G21" s="242">
        <v>0.92507951700000002</v>
      </c>
      <c r="H21" s="242">
        <v>0.90976375200000004</v>
      </c>
      <c r="I21" s="771">
        <v>43715.832773927999</v>
      </c>
    </row>
    <row r="22" spans="2:9" ht="10.15" customHeight="1">
      <c r="B22" s="217"/>
      <c r="C22" s="1681" t="s">
        <v>782</v>
      </c>
      <c r="D22" s="242">
        <v>422.35195609700003</v>
      </c>
      <c r="E22" s="242">
        <v>193.42852957100001</v>
      </c>
      <c r="F22" s="242">
        <v>217.88733165799999</v>
      </c>
      <c r="G22" s="242">
        <v>0</v>
      </c>
      <c r="H22" s="242">
        <v>0</v>
      </c>
      <c r="I22" s="771">
        <v>833.66781732599998</v>
      </c>
    </row>
    <row r="23" spans="2:9" ht="10.15" customHeight="1">
      <c r="B23" s="217" t="s">
        <v>28</v>
      </c>
      <c r="C23" s="1680" t="s">
        <v>46</v>
      </c>
      <c r="D23" s="242">
        <v>137444.492611561</v>
      </c>
      <c r="E23" s="242">
        <v>65809.326048100003</v>
      </c>
      <c r="F23" s="242">
        <v>78940.108528539</v>
      </c>
      <c r="G23" s="242">
        <v>14479.196844214999</v>
      </c>
      <c r="H23" s="242">
        <v>1660.353952254</v>
      </c>
      <c r="I23" s="771">
        <v>266054.37639173103</v>
      </c>
    </row>
    <row r="24" spans="2:9" ht="10.15" customHeight="1">
      <c r="B24" s="217"/>
      <c r="C24" s="1681" t="s">
        <v>782</v>
      </c>
      <c r="D24" s="242">
        <v>2260.3676579439998</v>
      </c>
      <c r="E24" s="242">
        <v>1007.599585189</v>
      </c>
      <c r="F24" s="242">
        <v>1507.6300637689999</v>
      </c>
      <c r="G24" s="242">
        <v>47.037628536</v>
      </c>
      <c r="H24" s="242">
        <v>10.983049572000001</v>
      </c>
      <c r="I24" s="771">
        <v>4717.5766287939996</v>
      </c>
    </row>
    <row r="25" spans="2:9" ht="10.15" customHeight="1">
      <c r="B25" s="217" t="s">
        <v>119</v>
      </c>
      <c r="C25" s="1680" t="s">
        <v>47</v>
      </c>
      <c r="D25" s="242">
        <v>26156.800942766</v>
      </c>
      <c r="E25" s="242">
        <v>11996.546142020001</v>
      </c>
      <c r="F25" s="242">
        <v>32916.133979404003</v>
      </c>
      <c r="G25" s="242">
        <v>1132.756844125</v>
      </c>
      <c r="H25" s="242">
        <v>58.339705776000002</v>
      </c>
      <c r="I25" s="771">
        <v>69878.384514289006</v>
      </c>
    </row>
    <row r="26" spans="2:9" ht="10.15" customHeight="1">
      <c r="B26" s="217"/>
      <c r="C26" s="1681" t="s">
        <v>782</v>
      </c>
      <c r="D26" s="242">
        <v>885.78654005099997</v>
      </c>
      <c r="E26" s="242">
        <v>343.77368841100002</v>
      </c>
      <c r="F26" s="242">
        <v>289.876915989</v>
      </c>
      <c r="G26" s="242">
        <v>19.860400134999999</v>
      </c>
      <c r="H26" s="242">
        <v>3.41146394</v>
      </c>
      <c r="I26" s="771">
        <v>1496.1652803760001</v>
      </c>
    </row>
    <row r="27" spans="2:9" ht="10.15" customHeight="1">
      <c r="B27" s="217" t="s">
        <v>81</v>
      </c>
      <c r="C27" s="1680" t="s">
        <v>48</v>
      </c>
      <c r="D27" s="242">
        <v>28452.292332943001</v>
      </c>
      <c r="E27" s="242">
        <v>33415.174882405998</v>
      </c>
      <c r="F27" s="242">
        <v>38500.925410048003</v>
      </c>
      <c r="G27" s="242">
        <v>436.05835886400001</v>
      </c>
      <c r="H27" s="242">
        <v>413.64636192099999</v>
      </c>
      <c r="I27" s="771">
        <v>99518.687904612001</v>
      </c>
    </row>
    <row r="28" spans="2:9" ht="10.15" customHeight="1">
      <c r="B28" s="217"/>
      <c r="C28" s="1681" t="s">
        <v>782</v>
      </c>
      <c r="D28" s="242">
        <v>898.383439834</v>
      </c>
      <c r="E28" s="242">
        <v>523.07220923199998</v>
      </c>
      <c r="F28" s="242">
        <v>806.98149518499997</v>
      </c>
      <c r="G28" s="242">
        <v>12.212731793</v>
      </c>
      <c r="H28" s="242">
        <v>6.7019821840000002</v>
      </c>
      <c r="I28" s="771">
        <v>2209.5224302739998</v>
      </c>
    </row>
    <row r="29" spans="2:9" ht="10.15" customHeight="1">
      <c r="B29" s="217" t="s">
        <v>82</v>
      </c>
      <c r="C29" s="1680" t="s">
        <v>50</v>
      </c>
      <c r="D29" s="242">
        <v>42580.259884976003</v>
      </c>
      <c r="E29" s="242">
        <v>25492.704092861</v>
      </c>
      <c r="F29" s="242">
        <v>48989.922886259003</v>
      </c>
      <c r="G29" s="242">
        <v>904.79527177700004</v>
      </c>
      <c r="H29" s="242">
        <v>124.321808008</v>
      </c>
      <c r="I29" s="771">
        <v>116033.76978431101</v>
      </c>
    </row>
    <row r="30" spans="2:9" ht="10.15" customHeight="1">
      <c r="B30" s="217"/>
      <c r="C30" s="1681" t="s">
        <v>782</v>
      </c>
      <c r="D30" s="242">
        <v>1385.340853941</v>
      </c>
      <c r="E30" s="242">
        <v>422.88286262899999</v>
      </c>
      <c r="F30" s="242">
        <v>877.13963075699996</v>
      </c>
      <c r="G30" s="242">
        <v>38.211882961000001</v>
      </c>
      <c r="H30" s="242">
        <v>65.403333618999994</v>
      </c>
      <c r="I30" s="771">
        <v>2581.7481307469998</v>
      </c>
    </row>
    <row r="31" spans="2:9" ht="10.15" customHeight="1">
      <c r="B31" s="217" t="s">
        <v>83</v>
      </c>
      <c r="C31" s="1680" t="s">
        <v>51</v>
      </c>
      <c r="D31" s="242">
        <v>5277.2214572160001</v>
      </c>
      <c r="E31" s="242">
        <v>3394.483307</v>
      </c>
      <c r="F31" s="242">
        <v>8791.7828104470009</v>
      </c>
      <c r="G31" s="242">
        <v>102.060915506</v>
      </c>
      <c r="H31" s="242">
        <v>9.0463669029999991</v>
      </c>
      <c r="I31" s="771">
        <v>17352.380292254002</v>
      </c>
    </row>
    <row r="32" spans="2:9" ht="10.15" customHeight="1">
      <c r="B32" s="217"/>
      <c r="C32" s="1681" t="s">
        <v>782</v>
      </c>
      <c r="D32" s="242">
        <v>150.160339206</v>
      </c>
      <c r="E32" s="242">
        <v>75.232944224999997</v>
      </c>
      <c r="F32" s="242">
        <v>101.931642545</v>
      </c>
      <c r="G32" s="242">
        <v>6.7999058960000003</v>
      </c>
      <c r="H32" s="242">
        <v>0.189666533</v>
      </c>
      <c r="I32" s="771">
        <v>320.33535354700001</v>
      </c>
    </row>
    <row r="33" spans="2:9" ht="10.15" customHeight="1">
      <c r="B33" s="217" t="s">
        <v>84</v>
      </c>
      <c r="C33" s="1680" t="s">
        <v>49</v>
      </c>
      <c r="D33" s="242">
        <v>16149.471595438001</v>
      </c>
      <c r="E33" s="242">
        <v>15263.810067838</v>
      </c>
      <c r="F33" s="242">
        <v>22531.752253766001</v>
      </c>
      <c r="G33" s="242">
        <v>57.723989367000001</v>
      </c>
      <c r="H33" s="242">
        <v>1297.790019863</v>
      </c>
      <c r="I33" s="771">
        <v>52589.519907811999</v>
      </c>
    </row>
    <row r="34" spans="2:9" ht="10.15" customHeight="1">
      <c r="B34" s="217"/>
      <c r="C34" s="1681" t="s">
        <v>782</v>
      </c>
      <c r="D34" s="242">
        <v>462.89983616699999</v>
      </c>
      <c r="E34" s="242">
        <v>1092.803612706</v>
      </c>
      <c r="F34" s="242">
        <v>419.31782436700001</v>
      </c>
      <c r="G34" s="242">
        <v>0.77386219599999995</v>
      </c>
      <c r="H34" s="242">
        <v>0.77515806600000003</v>
      </c>
      <c r="I34" s="771">
        <v>1973.4722529779999</v>
      </c>
    </row>
    <row r="35" spans="2:9" ht="10.15" customHeight="1">
      <c r="B35" s="217" t="s">
        <v>85</v>
      </c>
      <c r="C35" s="1680" t="s">
        <v>52</v>
      </c>
      <c r="D35" s="242">
        <v>33245.397598887997</v>
      </c>
      <c r="E35" s="242">
        <v>8535.5511373070003</v>
      </c>
      <c r="F35" s="242">
        <v>22490.038290699002</v>
      </c>
      <c r="G35" s="242">
        <v>827.94612943100003</v>
      </c>
      <c r="H35" s="242">
        <v>192.43884973900001</v>
      </c>
      <c r="I35" s="771">
        <v>63250.602047724002</v>
      </c>
    </row>
    <row r="36" spans="2:9" ht="10.15" customHeight="1">
      <c r="B36" s="217"/>
      <c r="C36" s="1681" t="s">
        <v>782</v>
      </c>
      <c r="D36" s="242">
        <v>1329.386997892</v>
      </c>
      <c r="E36" s="242">
        <v>238.09896548200001</v>
      </c>
      <c r="F36" s="242">
        <v>330.82016191899999</v>
      </c>
      <c r="G36" s="242">
        <v>30.174526920999998</v>
      </c>
      <c r="H36" s="242">
        <v>3.3226743459999999</v>
      </c>
      <c r="I36" s="771">
        <v>1864.8089240260001</v>
      </c>
    </row>
    <row r="37" spans="2:9" ht="10.15" customHeight="1">
      <c r="B37" s="217" t="s">
        <v>86</v>
      </c>
      <c r="C37" s="1680" t="s">
        <v>53</v>
      </c>
      <c r="D37" s="242">
        <v>27524.653247176</v>
      </c>
      <c r="E37" s="242">
        <v>19090.397215936999</v>
      </c>
      <c r="F37" s="242">
        <v>30494.313237912</v>
      </c>
      <c r="G37" s="242">
        <v>615.53228777200002</v>
      </c>
      <c r="H37" s="242">
        <v>99.259259091999994</v>
      </c>
      <c r="I37" s="771">
        <v>76394.572154160996</v>
      </c>
    </row>
    <row r="38" spans="2:9" ht="10.15" customHeight="1">
      <c r="B38" s="217"/>
      <c r="C38" s="1681" t="s">
        <v>782</v>
      </c>
      <c r="D38" s="242">
        <v>853.05398078400003</v>
      </c>
      <c r="E38" s="242">
        <v>187.87213641899999</v>
      </c>
      <c r="F38" s="242">
        <v>744.68272453400004</v>
      </c>
      <c r="G38" s="242">
        <v>33.372019694000002</v>
      </c>
      <c r="H38" s="242">
        <v>2.6680950330000002</v>
      </c>
      <c r="I38" s="771">
        <v>1749.56872701</v>
      </c>
    </row>
    <row r="39" spans="2:9" ht="10.15" customHeight="1">
      <c r="B39" s="217" t="s">
        <v>87</v>
      </c>
      <c r="C39" s="1680" t="s">
        <v>54</v>
      </c>
      <c r="D39" s="242">
        <v>20010.070565434999</v>
      </c>
      <c r="E39" s="242">
        <v>22776.747373594</v>
      </c>
      <c r="F39" s="242">
        <v>32807.244143042997</v>
      </c>
      <c r="G39" s="242">
        <v>485.82180779200002</v>
      </c>
      <c r="H39" s="242">
        <v>45.840395178999998</v>
      </c>
      <c r="I39" s="771">
        <v>75062.399879100994</v>
      </c>
    </row>
    <row r="40" spans="2:9" ht="10.15" customHeight="1">
      <c r="B40" s="217"/>
      <c r="C40" s="1681" t="s">
        <v>782</v>
      </c>
      <c r="D40" s="242">
        <v>928.20927833899998</v>
      </c>
      <c r="E40" s="242">
        <v>311.87088562299999</v>
      </c>
      <c r="F40" s="242">
        <v>491.53198734300003</v>
      </c>
      <c r="G40" s="242">
        <v>16.039556947000001</v>
      </c>
      <c r="H40" s="242">
        <v>0.71687956200000003</v>
      </c>
      <c r="I40" s="771">
        <v>1714.855714796</v>
      </c>
    </row>
    <row r="41" spans="2:9" ht="10.15" customHeight="1">
      <c r="B41" s="217" t="s">
        <v>88</v>
      </c>
      <c r="C41" s="1680" t="s">
        <v>55</v>
      </c>
      <c r="D41" s="242">
        <v>31424.029002782001</v>
      </c>
      <c r="E41" s="242">
        <v>39351.851099141</v>
      </c>
      <c r="F41" s="242">
        <v>38028.954173001999</v>
      </c>
      <c r="G41" s="242">
        <v>687.049255625</v>
      </c>
      <c r="H41" s="242">
        <v>291.57741610199997</v>
      </c>
      <c r="I41" s="771">
        <v>107826.207603198</v>
      </c>
    </row>
    <row r="42" spans="2:9" ht="10.15" customHeight="1">
      <c r="B42" s="217"/>
      <c r="C42" s="1681" t="s">
        <v>782</v>
      </c>
      <c r="D42" s="242">
        <v>1300.5608255770001</v>
      </c>
      <c r="E42" s="242">
        <v>296.69601144000001</v>
      </c>
      <c r="F42" s="242">
        <v>745.42988594799999</v>
      </c>
      <c r="G42" s="242">
        <v>49.573190484000001</v>
      </c>
      <c r="H42" s="242">
        <v>9.1263432840000007</v>
      </c>
      <c r="I42" s="771">
        <v>2283.9871891970001</v>
      </c>
    </row>
    <row r="43" spans="2:9" ht="10.15" customHeight="1">
      <c r="B43" s="217" t="s">
        <v>120</v>
      </c>
      <c r="C43" s="1680" t="s">
        <v>56</v>
      </c>
      <c r="D43" s="242">
        <v>16923.419595272</v>
      </c>
      <c r="E43" s="242">
        <v>13036.071756293</v>
      </c>
      <c r="F43" s="242">
        <v>19667.891534544</v>
      </c>
      <c r="G43" s="242">
        <v>288.22418713799999</v>
      </c>
      <c r="H43" s="242">
        <v>49.382171315999997</v>
      </c>
      <c r="I43" s="771">
        <v>49289.776527654998</v>
      </c>
    </row>
    <row r="44" spans="2:9" ht="10.15" customHeight="1">
      <c r="B44" s="244"/>
      <c r="C44" s="1681" t="s">
        <v>782</v>
      </c>
      <c r="D44" s="623">
        <v>459.44982605799999</v>
      </c>
      <c r="E44" s="623">
        <v>99.864619640000001</v>
      </c>
      <c r="F44" s="623">
        <v>314.71344043599998</v>
      </c>
      <c r="G44" s="623">
        <v>20.434052205</v>
      </c>
      <c r="H44" s="623">
        <v>1.7520588050000001</v>
      </c>
      <c r="I44" s="773">
        <v>851.84177512400004</v>
      </c>
    </row>
    <row r="45" spans="2:9" ht="10.15" customHeight="1">
      <c r="B45" s="217" t="s">
        <v>186</v>
      </c>
      <c r="C45" s="1680" t="s">
        <v>57</v>
      </c>
      <c r="D45" s="242">
        <v>23855.65193398</v>
      </c>
      <c r="E45" s="242">
        <v>10438.626840860001</v>
      </c>
      <c r="F45" s="242">
        <v>24143.098773449001</v>
      </c>
      <c r="G45" s="242">
        <v>606.86470808399997</v>
      </c>
      <c r="H45" s="242">
        <v>29.383734277999999</v>
      </c>
      <c r="I45" s="771">
        <v>57801.129105927001</v>
      </c>
    </row>
    <row r="46" spans="2:9" ht="10.15" customHeight="1">
      <c r="B46" s="217"/>
      <c r="C46" s="1681" t="s">
        <v>782</v>
      </c>
      <c r="D46" s="242">
        <v>502.09294702900002</v>
      </c>
      <c r="E46" s="242">
        <v>71.437950954000002</v>
      </c>
      <c r="F46" s="242">
        <v>317.684626552</v>
      </c>
      <c r="G46" s="242">
        <v>19.761944164999999</v>
      </c>
      <c r="H46" s="242">
        <v>1.0811860069999999</v>
      </c>
      <c r="I46" s="771">
        <v>870.37239436300001</v>
      </c>
    </row>
    <row r="47" spans="2:9" ht="10.15" customHeight="1">
      <c r="B47" s="217" t="s">
        <v>187</v>
      </c>
      <c r="C47" s="1680" t="s">
        <v>58</v>
      </c>
      <c r="D47" s="242">
        <v>59262.537089696998</v>
      </c>
      <c r="E47" s="242">
        <v>28813.228159651</v>
      </c>
      <c r="F47" s="242">
        <v>72615.536363256993</v>
      </c>
      <c r="G47" s="242">
        <v>3375.3416779449999</v>
      </c>
      <c r="H47" s="242">
        <v>250.69860090899999</v>
      </c>
      <c r="I47" s="771">
        <v>157065.261333751</v>
      </c>
    </row>
    <row r="48" spans="2:9" ht="10.15" customHeight="1">
      <c r="B48" s="217"/>
      <c r="C48" s="1681" t="s">
        <v>782</v>
      </c>
      <c r="D48" s="242">
        <v>2383.7944124589999</v>
      </c>
      <c r="E48" s="242">
        <v>975.37944851600002</v>
      </c>
      <c r="F48" s="242">
        <v>1181.949927415</v>
      </c>
      <c r="G48" s="242">
        <v>120.088078162</v>
      </c>
      <c r="H48" s="242">
        <v>37.368945295000003</v>
      </c>
      <c r="I48" s="771">
        <v>4383.6667649330002</v>
      </c>
    </row>
    <row r="49" spans="2:9" ht="10.15" customHeight="1">
      <c r="B49" s="217" t="s">
        <v>188</v>
      </c>
      <c r="C49" s="1680" t="s">
        <v>59</v>
      </c>
      <c r="D49" s="242">
        <v>13927.745007469999</v>
      </c>
      <c r="E49" s="242">
        <v>7402.4364713750001</v>
      </c>
      <c r="F49" s="242">
        <v>30301.802002347998</v>
      </c>
      <c r="G49" s="242">
        <v>2291.6094178180001</v>
      </c>
      <c r="H49" s="242">
        <v>68.869647108999999</v>
      </c>
      <c r="I49" s="771">
        <v>49271.504416265998</v>
      </c>
    </row>
    <row r="50" spans="2:9" ht="10.15" customHeight="1">
      <c r="B50" s="217"/>
      <c r="C50" s="1681" t="s">
        <v>782</v>
      </c>
      <c r="D50" s="242">
        <v>525.81004412699997</v>
      </c>
      <c r="E50" s="242">
        <v>71.630088999999998</v>
      </c>
      <c r="F50" s="242">
        <v>531.90101006800001</v>
      </c>
      <c r="G50" s="242">
        <v>26.837279548000001</v>
      </c>
      <c r="H50" s="242">
        <v>4.6765858E-2</v>
      </c>
      <c r="I50" s="771">
        <v>1102.457097789</v>
      </c>
    </row>
    <row r="51" spans="2:9" ht="10.15" customHeight="1">
      <c r="B51" s="217" t="s">
        <v>191</v>
      </c>
      <c r="C51" s="1680" t="s">
        <v>62</v>
      </c>
      <c r="D51" s="242">
        <v>3700.6104037270002</v>
      </c>
      <c r="E51" s="242">
        <v>3006.9062567890001</v>
      </c>
      <c r="F51" s="242">
        <v>10706.013907852999</v>
      </c>
      <c r="G51" s="242">
        <v>219.871524053</v>
      </c>
      <c r="H51" s="242">
        <v>4.3673478530000001</v>
      </c>
      <c r="I51" s="771">
        <v>17189.291696462999</v>
      </c>
    </row>
    <row r="52" spans="2:9" ht="10.15" customHeight="1">
      <c r="B52" s="217"/>
      <c r="C52" s="1681" t="s">
        <v>782</v>
      </c>
      <c r="D52" s="242">
        <v>343.15028828200002</v>
      </c>
      <c r="E52" s="242">
        <v>112.536423586</v>
      </c>
      <c r="F52" s="242">
        <v>146.27996427599999</v>
      </c>
      <c r="G52" s="242">
        <v>18.926009703999998</v>
      </c>
      <c r="H52" s="242">
        <v>0.40013560799999998</v>
      </c>
      <c r="I52" s="771">
        <v>582.64053083199997</v>
      </c>
    </row>
    <row r="53" spans="2:9" ht="10.15" customHeight="1">
      <c r="B53" s="217" t="s">
        <v>190</v>
      </c>
      <c r="C53" s="1680" t="s">
        <v>61</v>
      </c>
      <c r="D53" s="242">
        <v>3656.060911651</v>
      </c>
      <c r="E53" s="242">
        <v>2103.4424036999999</v>
      </c>
      <c r="F53" s="242">
        <v>6623.6699763380002</v>
      </c>
      <c r="G53" s="242">
        <v>102.08750722400001</v>
      </c>
      <c r="H53" s="242">
        <v>10.704606383</v>
      </c>
      <c r="I53" s="771">
        <v>12270.381178082</v>
      </c>
    </row>
    <row r="54" spans="2:9" ht="10.15" customHeight="1">
      <c r="B54" s="217"/>
      <c r="C54" s="1681" t="s">
        <v>782</v>
      </c>
      <c r="D54" s="242">
        <v>161.19474074600001</v>
      </c>
      <c r="E54" s="242">
        <v>61.494251165000001</v>
      </c>
      <c r="F54" s="242">
        <v>67.459737075000007</v>
      </c>
      <c r="G54" s="242">
        <v>6.3371916600000002</v>
      </c>
      <c r="H54" s="242">
        <v>0.57705582799999999</v>
      </c>
      <c r="I54" s="771">
        <v>283.23448149799998</v>
      </c>
    </row>
    <row r="55" spans="2:9" ht="10.15" customHeight="1">
      <c r="B55" s="217" t="s">
        <v>189</v>
      </c>
      <c r="C55" s="1680" t="s">
        <v>60</v>
      </c>
      <c r="D55" s="242">
        <v>11538.285098528</v>
      </c>
      <c r="E55" s="242">
        <v>6327.7367367039997</v>
      </c>
      <c r="F55" s="242">
        <v>22197.268922101</v>
      </c>
      <c r="G55" s="242">
        <v>295.92601901199998</v>
      </c>
      <c r="H55" s="242">
        <v>17.456862133000001</v>
      </c>
      <c r="I55" s="771">
        <v>39749.907876188001</v>
      </c>
    </row>
    <row r="56" spans="2:9" ht="10.15" customHeight="1">
      <c r="B56" s="217"/>
      <c r="C56" s="1681" t="s">
        <v>782</v>
      </c>
      <c r="D56" s="242">
        <v>356.17863234999999</v>
      </c>
      <c r="E56" s="242">
        <v>101.78130661599999</v>
      </c>
      <c r="F56" s="242">
        <v>228.09133366899999</v>
      </c>
      <c r="G56" s="242">
        <v>26.094354481</v>
      </c>
      <c r="H56" s="242">
        <v>1.6862547189999999</v>
      </c>
      <c r="I56" s="771">
        <v>658.27066343499996</v>
      </c>
    </row>
    <row r="57" spans="2:9" ht="10.15" customHeight="1">
      <c r="B57" s="217" t="s">
        <v>192</v>
      </c>
      <c r="C57" s="1680" t="s">
        <v>63</v>
      </c>
      <c r="D57" s="242">
        <v>22210.834183596999</v>
      </c>
      <c r="E57" s="242">
        <v>16252.489079527</v>
      </c>
      <c r="F57" s="242">
        <v>30750.876372505001</v>
      </c>
      <c r="G57" s="242">
        <v>445.14466728100001</v>
      </c>
      <c r="H57" s="242">
        <v>27.202315103</v>
      </c>
      <c r="I57" s="771">
        <v>68741.852653245005</v>
      </c>
    </row>
    <row r="58" spans="2:9" ht="10.15" customHeight="1">
      <c r="B58" s="217"/>
      <c r="C58" s="1681" t="s">
        <v>782</v>
      </c>
      <c r="D58" s="242">
        <v>1128.97616692</v>
      </c>
      <c r="E58" s="242">
        <v>120.61027468899999</v>
      </c>
      <c r="F58" s="242">
        <v>295.49496866800001</v>
      </c>
      <c r="G58" s="242">
        <v>22.881667144000001</v>
      </c>
      <c r="H58" s="242">
        <v>0.89849999999999997</v>
      </c>
      <c r="I58" s="771">
        <v>1521.3012431330001</v>
      </c>
    </row>
    <row r="59" spans="2:9" ht="10.15" customHeight="1">
      <c r="B59" s="217" t="s">
        <v>193</v>
      </c>
      <c r="C59" s="1680" t="s">
        <v>64</v>
      </c>
      <c r="D59" s="242">
        <v>31935.160095873998</v>
      </c>
      <c r="E59" s="242">
        <v>32909.477009249</v>
      </c>
      <c r="F59" s="242">
        <v>33807.566147737001</v>
      </c>
      <c r="G59" s="242">
        <v>705.76680123999995</v>
      </c>
      <c r="H59" s="242">
        <v>52.181051154999999</v>
      </c>
      <c r="I59" s="771">
        <v>97894.255400465001</v>
      </c>
    </row>
    <row r="60" spans="2:9" ht="10.15" customHeight="1">
      <c r="B60" s="217"/>
      <c r="C60" s="1681" t="s">
        <v>782</v>
      </c>
      <c r="D60" s="242">
        <v>584.70765438000001</v>
      </c>
      <c r="E60" s="242">
        <v>305.51299415199998</v>
      </c>
      <c r="F60" s="242">
        <v>466.428266941</v>
      </c>
      <c r="G60" s="242">
        <v>11.947981677</v>
      </c>
      <c r="H60" s="242">
        <v>0.17068487399999999</v>
      </c>
      <c r="I60" s="771">
        <v>1344.5302489220001</v>
      </c>
    </row>
    <row r="61" spans="2:9" ht="10.15" customHeight="1">
      <c r="B61" s="217" t="s">
        <v>194</v>
      </c>
      <c r="C61" s="1680" t="s">
        <v>65</v>
      </c>
      <c r="D61" s="242">
        <v>15358.309075880999</v>
      </c>
      <c r="E61" s="242">
        <v>3149.6240930270001</v>
      </c>
      <c r="F61" s="242">
        <v>26595.226068774999</v>
      </c>
      <c r="G61" s="242">
        <v>662.98745307599995</v>
      </c>
      <c r="H61" s="242">
        <v>40.441016968</v>
      </c>
      <c r="I61" s="771">
        <v>44399.730767638997</v>
      </c>
    </row>
    <row r="62" spans="2:9" ht="10.15" customHeight="1">
      <c r="B62" s="217"/>
      <c r="C62" s="1681" t="s">
        <v>782</v>
      </c>
      <c r="D62" s="242">
        <v>1112.3788647849999</v>
      </c>
      <c r="E62" s="242">
        <v>256.09584337500002</v>
      </c>
      <c r="F62" s="242">
        <v>231.75311361300001</v>
      </c>
      <c r="G62" s="242">
        <v>18.260915351000001</v>
      </c>
      <c r="H62" s="242">
        <v>3.761612467</v>
      </c>
      <c r="I62" s="771">
        <v>1578.2052939549999</v>
      </c>
    </row>
    <row r="63" spans="2:9" ht="10.15" customHeight="1">
      <c r="B63" s="217" t="s">
        <v>195</v>
      </c>
      <c r="C63" s="1680" t="s">
        <v>66</v>
      </c>
      <c r="D63" s="242">
        <v>5841.9609093919998</v>
      </c>
      <c r="E63" s="242">
        <v>1321.9261801529999</v>
      </c>
      <c r="F63" s="242">
        <v>9978.6571817870008</v>
      </c>
      <c r="G63" s="242">
        <v>193.727963727</v>
      </c>
      <c r="H63" s="242">
        <v>18.943295178</v>
      </c>
      <c r="I63" s="771">
        <v>16929.873012427001</v>
      </c>
    </row>
    <row r="64" spans="2:9" ht="10.15" customHeight="1">
      <c r="B64" s="217"/>
      <c r="C64" s="1681" t="s">
        <v>782</v>
      </c>
      <c r="D64" s="242">
        <v>287.81250720899999</v>
      </c>
      <c r="E64" s="242">
        <v>43.605055860999997</v>
      </c>
      <c r="F64" s="242">
        <v>132.00240642700001</v>
      </c>
      <c r="G64" s="242">
        <v>15.907770383000001</v>
      </c>
      <c r="H64" s="242">
        <v>0.16781981600000001</v>
      </c>
      <c r="I64" s="771">
        <v>447.34437929799998</v>
      </c>
    </row>
    <row r="65" spans="2:9" ht="10.15" customHeight="1">
      <c r="B65" s="217" t="s">
        <v>196</v>
      </c>
      <c r="C65" s="1680" t="s">
        <v>67</v>
      </c>
      <c r="D65" s="242">
        <v>11245.778724301999</v>
      </c>
      <c r="E65" s="242">
        <v>7113.9040921209998</v>
      </c>
      <c r="F65" s="242">
        <v>22259.834842803</v>
      </c>
      <c r="G65" s="242">
        <v>569.80373847299995</v>
      </c>
      <c r="H65" s="242">
        <v>75.754841952000007</v>
      </c>
      <c r="I65" s="771">
        <v>39973.959078801003</v>
      </c>
    </row>
    <row r="66" spans="2:9" ht="10.15" customHeight="1">
      <c r="B66" s="217"/>
      <c r="C66" s="1681" t="s">
        <v>782</v>
      </c>
      <c r="D66" s="242">
        <v>467.18281646600002</v>
      </c>
      <c r="E66" s="242">
        <v>165.492769614</v>
      </c>
      <c r="F66" s="242">
        <v>265.42096506600001</v>
      </c>
      <c r="G66" s="242">
        <v>36.035131544999999</v>
      </c>
      <c r="H66" s="242">
        <v>5.1140077809999998</v>
      </c>
      <c r="I66" s="771">
        <v>856.94741181999996</v>
      </c>
    </row>
    <row r="67" spans="2:9" ht="10.15" customHeight="1">
      <c r="B67" s="217" t="s">
        <v>197</v>
      </c>
      <c r="C67" s="1680" t="s">
        <v>68</v>
      </c>
      <c r="D67" s="242">
        <v>3075.027707192</v>
      </c>
      <c r="E67" s="242">
        <v>3210.228631552</v>
      </c>
      <c r="F67" s="242">
        <v>9694.8152930190008</v>
      </c>
      <c r="G67" s="242">
        <v>154.217819456</v>
      </c>
      <c r="H67" s="242">
        <v>12.204681102</v>
      </c>
      <c r="I67" s="771">
        <v>15813.649131205</v>
      </c>
    </row>
    <row r="68" spans="2:9" ht="12">
      <c r="B68" s="217"/>
      <c r="C68" s="1681" t="s">
        <v>782</v>
      </c>
      <c r="D68" s="242">
        <v>91.358584613999994</v>
      </c>
      <c r="E68" s="242">
        <v>32.969767068000003</v>
      </c>
      <c r="F68" s="242">
        <v>245.48174968699999</v>
      </c>
      <c r="G68" s="242">
        <v>16.065708046000001</v>
      </c>
      <c r="H68" s="242">
        <v>0.229039356</v>
      </c>
      <c r="I68" s="771">
        <v>353.51535396700001</v>
      </c>
    </row>
    <row r="69" spans="2:9" ht="12">
      <c r="B69" s="217" t="s">
        <v>198</v>
      </c>
      <c r="C69" s="1680" t="s">
        <v>69</v>
      </c>
      <c r="D69" s="242">
        <v>4687.6262326960004</v>
      </c>
      <c r="E69" s="242">
        <v>1894.34074315</v>
      </c>
      <c r="F69" s="242">
        <v>10976.392254222001</v>
      </c>
      <c r="G69" s="242">
        <v>181.003911464</v>
      </c>
      <c r="H69" s="242">
        <v>32.557597084000001</v>
      </c>
      <c r="I69" s="771">
        <v>17344.797721520001</v>
      </c>
    </row>
    <row r="70" spans="2:9" ht="10.15" customHeight="1">
      <c r="B70" s="217"/>
      <c r="C70" s="1681" t="s">
        <v>782</v>
      </c>
      <c r="D70" s="242">
        <v>160.10095664799999</v>
      </c>
      <c r="E70" s="242">
        <v>55.169992938999997</v>
      </c>
      <c r="F70" s="242">
        <v>280.940322315</v>
      </c>
      <c r="G70" s="242">
        <v>9.0419381029999997</v>
      </c>
      <c r="H70" s="242">
        <v>5.7847074530000002</v>
      </c>
      <c r="I70" s="771">
        <v>481.384626346</v>
      </c>
    </row>
    <row r="71" spans="2:9" ht="10.15" customHeight="1">
      <c r="B71" s="217" t="s">
        <v>199</v>
      </c>
      <c r="C71" s="1680" t="s">
        <v>70</v>
      </c>
      <c r="D71" s="245">
        <v>94984.265810691999</v>
      </c>
      <c r="E71" s="242">
        <v>106763.46514064699</v>
      </c>
      <c r="F71" s="242">
        <v>1307.861862517</v>
      </c>
      <c r="G71" s="242">
        <v>6794.0778363259997</v>
      </c>
      <c r="H71" s="242">
        <v>20911.166237707999</v>
      </c>
      <c r="I71" s="774">
        <v>175350.34873982199</v>
      </c>
    </row>
    <row r="72" spans="2:9" ht="10.15" customHeight="1">
      <c r="B72" s="217"/>
      <c r="C72" s="1681" t="s">
        <v>782</v>
      </c>
      <c r="D72" s="245">
        <v>280.863302761</v>
      </c>
      <c r="E72" s="245">
        <v>182.26626259</v>
      </c>
      <c r="F72" s="242">
        <v>9.7131168619999997</v>
      </c>
      <c r="G72" s="242">
        <v>0</v>
      </c>
      <c r="H72" s="242">
        <v>20.717300000000002</v>
      </c>
      <c r="I72" s="774">
        <v>452.12538221300002</v>
      </c>
    </row>
    <row r="73" spans="2:9" ht="12">
      <c r="B73" s="625"/>
      <c r="C73" s="1682" t="s">
        <v>72</v>
      </c>
      <c r="D73" s="624">
        <v>3441085.2247910541</v>
      </c>
      <c r="E73" s="624">
        <v>2198603.6295632394</v>
      </c>
      <c r="F73" s="624">
        <v>2142530.5562302065</v>
      </c>
      <c r="G73" s="624">
        <v>188514.24209190495</v>
      </c>
      <c r="H73" s="624">
        <v>117222.08548449</v>
      </c>
      <c r="I73" s="1100">
        <v>7476483.0830080975</v>
      </c>
    </row>
    <row r="74" spans="2:9" ht="12.95" customHeight="1" thickBot="1">
      <c r="B74" s="626"/>
      <c r="C74" s="627" t="s">
        <v>782</v>
      </c>
      <c r="D74" s="628">
        <v>93211.73441145003</v>
      </c>
      <c r="E74" s="628">
        <v>33193.330906509</v>
      </c>
      <c r="F74" s="628">
        <v>43347.39291553299</v>
      </c>
      <c r="G74" s="628">
        <v>5517.1724233629984</v>
      </c>
      <c r="H74" s="628">
        <v>1391.5058801870005</v>
      </c>
      <c r="I74" s="1101">
        <v>162843.77992994201</v>
      </c>
    </row>
    <row r="75" spans="2:9" s="48" customFormat="1" ht="24.2" hidden="1" customHeight="1" thickBot="1">
      <c r="B75" s="1375" t="s">
        <v>239</v>
      </c>
      <c r="C75" s="1376"/>
      <c r="D75" s="208"/>
      <c r="E75" s="208"/>
      <c r="F75" s="208"/>
      <c r="G75" s="208"/>
      <c r="H75" s="208"/>
      <c r="I75" s="794" t="s">
        <v>244</v>
      </c>
    </row>
    <row r="76" spans="2:9" ht="44.1" hidden="1" customHeight="1" thickBot="1">
      <c r="B76" s="1377" t="s">
        <v>249</v>
      </c>
      <c r="C76" s="1378"/>
      <c r="D76" s="97"/>
      <c r="E76" s="97"/>
      <c r="F76" s="97"/>
      <c r="G76" s="97"/>
      <c r="H76" s="97"/>
      <c r="I76" s="795" t="s">
        <v>250</v>
      </c>
    </row>
    <row r="77" spans="2:9" ht="38.450000000000003" customHeight="1">
      <c r="B77" s="121"/>
      <c r="D77" s="35"/>
      <c r="E77" s="35"/>
      <c r="F77" s="82"/>
      <c r="G77" s="81"/>
      <c r="H77" s="82"/>
      <c r="I77" s="82"/>
    </row>
    <row r="78" spans="2:9" ht="12.95" customHeight="1">
      <c r="D78" s="35"/>
      <c r="E78" s="35">
        <f>D73+E73+F73</f>
        <v>7782219.4105845001</v>
      </c>
      <c r="F78" s="82"/>
      <c r="G78" s="81">
        <f>SUM(G73+H73+I73)</f>
        <v>7782219.4105844926</v>
      </c>
      <c r="H78" s="35"/>
      <c r="I78" s="82"/>
    </row>
    <row r="79" spans="2:9" ht="12.95" customHeight="1">
      <c r="D79" s="35"/>
      <c r="E79" s="35">
        <f>D74+E74+F74</f>
        <v>169752.45823349201</v>
      </c>
      <c r="F79" s="82"/>
      <c r="G79" s="81">
        <f>SUM(G74+H74+I74)</f>
        <v>169752.45823349201</v>
      </c>
      <c r="H79" s="35"/>
      <c r="I79" s="82"/>
    </row>
    <row r="80" spans="2:9" ht="12.95" customHeight="1">
      <c r="D80" s="35"/>
      <c r="E80" s="35"/>
      <c r="F80" s="82"/>
      <c r="G80" s="81"/>
      <c r="H80" s="35"/>
    </row>
    <row r="81" spans="6:6" ht="12.95" customHeight="1">
      <c r="F81" s="82"/>
    </row>
    <row r="82" spans="6:6" ht="12.95" customHeight="1">
      <c r="F82" s="82"/>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activeCell="A2" sqref="A2:V75"/>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268" t="s">
        <v>826</v>
      </c>
      <c r="B2" s="1269"/>
      <c r="C2" s="1269"/>
      <c r="D2" s="1269"/>
      <c r="E2" s="1269"/>
      <c r="F2" s="1269"/>
      <c r="G2" s="1269"/>
      <c r="H2" s="1269"/>
      <c r="I2" s="1269"/>
      <c r="J2" s="1269"/>
      <c r="K2" s="1269"/>
      <c r="L2" s="1269"/>
      <c r="M2" s="1269"/>
      <c r="N2" s="1269"/>
      <c r="O2" s="1269"/>
      <c r="P2" s="1269"/>
      <c r="Q2" s="1269"/>
      <c r="R2" s="1269"/>
      <c r="S2" s="1269"/>
      <c r="T2" s="1269"/>
      <c r="U2" s="1269"/>
      <c r="V2" s="1270"/>
      <c r="W2" s="51"/>
    </row>
    <row r="3" spans="1:23" ht="22.35" customHeight="1">
      <c r="A3" s="1273" t="s">
        <v>419</v>
      </c>
      <c r="B3" s="1530"/>
      <c r="C3" s="1652" t="s">
        <v>277</v>
      </c>
      <c r="D3" s="1235" t="s">
        <v>842</v>
      </c>
      <c r="E3" s="1235">
        <v>2020</v>
      </c>
      <c r="F3" s="1234">
        <v>2021</v>
      </c>
      <c r="G3" s="1234">
        <v>2022</v>
      </c>
      <c r="H3" s="1234">
        <v>2023</v>
      </c>
      <c r="I3" s="1265">
        <v>2024</v>
      </c>
      <c r="J3" s="1265"/>
      <c r="K3" s="1265"/>
      <c r="L3" s="1265"/>
      <c r="M3" s="1265"/>
      <c r="N3" s="1265"/>
      <c r="O3" s="1265"/>
      <c r="P3" s="1265"/>
      <c r="Q3" s="1265"/>
      <c r="R3" s="1265"/>
      <c r="S3" s="1265"/>
      <c r="T3" s="1265"/>
      <c r="U3" s="1136">
        <v>2025</v>
      </c>
      <c r="V3" s="852"/>
    </row>
    <row r="4" spans="1:23" ht="22.35" customHeight="1">
      <c r="A4" s="1273"/>
      <c r="B4" s="1530"/>
      <c r="C4" s="1653"/>
      <c r="D4" s="1242"/>
      <c r="E4" s="1242"/>
      <c r="F4" s="1475"/>
      <c r="G4" s="1234"/>
      <c r="H4" s="1234"/>
      <c r="I4" s="776" t="s">
        <v>0</v>
      </c>
      <c r="J4" s="776" t="s">
        <v>1</v>
      </c>
      <c r="K4" s="776" t="s">
        <v>2</v>
      </c>
      <c r="L4" s="776" t="s">
        <v>889</v>
      </c>
      <c r="M4" s="776" t="s">
        <v>4</v>
      </c>
      <c r="N4" s="885" t="s">
        <v>5</v>
      </c>
      <c r="O4" s="885" t="s">
        <v>6</v>
      </c>
      <c r="P4" s="885" t="s">
        <v>267</v>
      </c>
      <c r="Q4" s="885" t="s">
        <v>7</v>
      </c>
      <c r="R4" s="885" t="s">
        <v>13</v>
      </c>
      <c r="S4" s="885" t="s">
        <v>14</v>
      </c>
      <c r="T4" s="885" t="s">
        <v>15</v>
      </c>
      <c r="U4" s="885" t="s">
        <v>0</v>
      </c>
      <c r="V4" s="775"/>
    </row>
    <row r="5" spans="1:23" ht="18.75" customHeight="1">
      <c r="A5" s="217" t="s">
        <v>18</v>
      </c>
      <c r="B5" s="1683" t="s">
        <v>37</v>
      </c>
      <c r="C5" s="629">
        <v>429832.01350334298</v>
      </c>
      <c r="D5" s="629">
        <v>463411.335865275</v>
      </c>
      <c r="E5" s="629">
        <v>472032.41777404305</v>
      </c>
      <c r="F5" s="629">
        <v>501482.78742405499</v>
      </c>
      <c r="G5" s="629">
        <v>543165.33010198595</v>
      </c>
      <c r="H5" s="629">
        <v>577246.35246836499</v>
      </c>
      <c r="I5" s="629">
        <v>589715.20738059899</v>
      </c>
      <c r="J5" s="629">
        <v>587660.64645376999</v>
      </c>
      <c r="K5" s="629">
        <v>598021.77635382803</v>
      </c>
      <c r="L5" s="629">
        <v>599197.70870209893</v>
      </c>
      <c r="M5" s="629">
        <v>601915.79722019995</v>
      </c>
      <c r="N5" s="629">
        <v>606257.53093835409</v>
      </c>
      <c r="O5" s="629">
        <v>610531.94211642398</v>
      </c>
      <c r="P5" s="629">
        <v>613767.41186785791</v>
      </c>
      <c r="Q5" s="629">
        <v>615843.12672245805</v>
      </c>
      <c r="R5" s="629">
        <v>617646.13413275301</v>
      </c>
      <c r="S5" s="629">
        <v>621867.40606150392</v>
      </c>
      <c r="T5" s="629">
        <v>620097.87336047599</v>
      </c>
      <c r="U5" s="629">
        <v>617513.57301395002</v>
      </c>
      <c r="V5" s="632"/>
      <c r="W5" s="214"/>
    </row>
    <row r="6" spans="1:23" ht="10.9" customHeight="1">
      <c r="A6" s="217"/>
      <c r="B6" s="1684" t="s">
        <v>782</v>
      </c>
      <c r="C6" s="115">
        <v>12294.472515673</v>
      </c>
      <c r="D6" s="115">
        <v>15726.71738013</v>
      </c>
      <c r="E6" s="115">
        <v>17707.371786814998</v>
      </c>
      <c r="F6" s="115">
        <v>17697.803798702</v>
      </c>
      <c r="G6" s="115">
        <v>16496.315801761</v>
      </c>
      <c r="H6" s="115">
        <v>17232.37049338</v>
      </c>
      <c r="I6" s="115">
        <v>17906.401074704998</v>
      </c>
      <c r="J6" s="115">
        <v>17800.695846369003</v>
      </c>
      <c r="K6" s="115">
        <v>17391.479368718999</v>
      </c>
      <c r="L6" s="115">
        <v>18254.000752594999</v>
      </c>
      <c r="M6" s="115">
        <v>18153.944806411</v>
      </c>
      <c r="N6" s="115">
        <v>17288.269152149001</v>
      </c>
      <c r="O6" s="115">
        <v>18177.168509644998</v>
      </c>
      <c r="P6" s="115">
        <v>18410.627375550001</v>
      </c>
      <c r="Q6" s="115">
        <v>18613.125790078997</v>
      </c>
      <c r="R6" s="115">
        <v>19068.288383851999</v>
      </c>
      <c r="S6" s="115">
        <v>19605.547107042999</v>
      </c>
      <c r="T6" s="115">
        <v>19291.356971950001</v>
      </c>
      <c r="U6" s="115">
        <v>20576.840344024</v>
      </c>
      <c r="V6" s="633"/>
      <c r="W6" s="21"/>
    </row>
    <row r="7" spans="1:23" ht="10.9" customHeight="1">
      <c r="A7" s="217" t="s">
        <v>19</v>
      </c>
      <c r="B7" s="1683" t="s">
        <v>38</v>
      </c>
      <c r="C7" s="115">
        <v>146536.87451417898</v>
      </c>
      <c r="D7" s="115">
        <v>150927.19090560099</v>
      </c>
      <c r="E7" s="115">
        <v>152069.52999880599</v>
      </c>
      <c r="F7" s="115">
        <v>170500.09968426701</v>
      </c>
      <c r="G7" s="115">
        <v>182240.17052941499</v>
      </c>
      <c r="H7" s="115">
        <v>195872.748688113</v>
      </c>
      <c r="I7" s="115">
        <v>200156.54539744</v>
      </c>
      <c r="J7" s="115">
        <v>200404.51404914897</v>
      </c>
      <c r="K7" s="115">
        <v>201812.98008161402</v>
      </c>
      <c r="L7" s="115">
        <v>203687.639344517</v>
      </c>
      <c r="M7" s="115">
        <v>204635.46829027499</v>
      </c>
      <c r="N7" s="115">
        <v>203540.123859382</v>
      </c>
      <c r="O7" s="115">
        <v>203962.742677712</v>
      </c>
      <c r="P7" s="115">
        <v>205455.32989960301</v>
      </c>
      <c r="Q7" s="115">
        <v>205350.535468474</v>
      </c>
      <c r="R7" s="115">
        <v>206438.967523384</v>
      </c>
      <c r="S7" s="115">
        <v>208516.381944836</v>
      </c>
      <c r="T7" s="115">
        <v>212995.62340875898</v>
      </c>
      <c r="U7" s="115">
        <v>210326.04290503598</v>
      </c>
      <c r="V7" s="633"/>
      <c r="W7" s="21"/>
    </row>
    <row r="8" spans="1:23" ht="10.9" customHeight="1">
      <c r="A8" s="217"/>
      <c r="B8" s="1684" t="s">
        <v>782</v>
      </c>
      <c r="C8" s="115">
        <v>2480.3200766620002</v>
      </c>
      <c r="D8" s="115">
        <v>3831.1717438420001</v>
      </c>
      <c r="E8" s="115">
        <v>3740.8657604719997</v>
      </c>
      <c r="F8" s="115">
        <v>3861.3682553670001</v>
      </c>
      <c r="G8" s="115">
        <v>3676.5224088320001</v>
      </c>
      <c r="H8" s="115">
        <v>3384.3663452630003</v>
      </c>
      <c r="I8" s="115">
        <v>3754.8867211329998</v>
      </c>
      <c r="J8" s="115">
        <v>3854.3894853709999</v>
      </c>
      <c r="K8" s="115">
        <v>3703.164935235</v>
      </c>
      <c r="L8" s="115">
        <v>3923.1245899699998</v>
      </c>
      <c r="M8" s="115">
        <v>4206.4442480280004</v>
      </c>
      <c r="N8" s="115">
        <v>4112.0032811820001</v>
      </c>
      <c r="O8" s="115">
        <v>4270.0037897149996</v>
      </c>
      <c r="P8" s="115">
        <v>4307.5503622360002</v>
      </c>
      <c r="Q8" s="115">
        <v>4250.2028085270003</v>
      </c>
      <c r="R8" s="115">
        <v>4292.2402394559995</v>
      </c>
      <c r="S8" s="115">
        <v>4310.1841012539999</v>
      </c>
      <c r="T8" s="115">
        <v>4941.0909867499995</v>
      </c>
      <c r="U8" s="115">
        <v>5584.4847710189997</v>
      </c>
      <c r="V8" s="633"/>
      <c r="W8" s="21"/>
    </row>
    <row r="9" spans="1:23" ht="10.9" customHeight="1">
      <c r="A9" s="217" t="s">
        <v>20</v>
      </c>
      <c r="B9" s="1683" t="s">
        <v>169</v>
      </c>
      <c r="C9" s="115">
        <v>2616298.6877112049</v>
      </c>
      <c r="D9" s="115">
        <v>2641368.9677032242</v>
      </c>
      <c r="E9" s="115">
        <v>2608359.4664185452</v>
      </c>
      <c r="F9" s="115">
        <v>2733221.6193334982</v>
      </c>
      <c r="G9" s="115">
        <v>3129491.2804022441</v>
      </c>
      <c r="H9" s="115">
        <v>3540977.3297316227</v>
      </c>
      <c r="I9" s="115">
        <v>3503247.7166418242</v>
      </c>
      <c r="J9" s="115">
        <v>3531954.3500983021</v>
      </c>
      <c r="K9" s="115">
        <v>3632603.9372621272</v>
      </c>
      <c r="L9" s="115">
        <v>3679147.9951894227</v>
      </c>
      <c r="M9" s="115">
        <v>3733467.1853911262</v>
      </c>
      <c r="N9" s="115">
        <v>3787867.7553351922</v>
      </c>
      <c r="O9" s="115">
        <v>3794763.4174405877</v>
      </c>
      <c r="P9" s="115">
        <v>3767259.6893221401</v>
      </c>
      <c r="Q9" s="115">
        <v>3803706.317756277</v>
      </c>
      <c r="R9" s="115">
        <v>3842568.9908405179</v>
      </c>
      <c r="S9" s="115">
        <v>3873437.195204088</v>
      </c>
      <c r="T9" s="115">
        <v>3957808.8278224613</v>
      </c>
      <c r="U9" s="115">
        <v>3933479.782725302</v>
      </c>
      <c r="V9" s="633"/>
      <c r="W9" s="21"/>
    </row>
    <row r="10" spans="1:23" ht="10.9" customHeight="1">
      <c r="A10" s="217"/>
      <c r="B10" s="1684" t="s">
        <v>782</v>
      </c>
      <c r="C10" s="115">
        <v>55967.615200690001</v>
      </c>
      <c r="D10" s="115">
        <v>79597.404270333995</v>
      </c>
      <c r="E10" s="115">
        <v>76760.962697633004</v>
      </c>
      <c r="F10" s="115">
        <v>80647.630324281999</v>
      </c>
      <c r="G10" s="115">
        <v>67798.162633590007</v>
      </c>
      <c r="H10" s="115">
        <v>65491.028449418998</v>
      </c>
      <c r="I10" s="115">
        <v>69608.521016054001</v>
      </c>
      <c r="J10" s="115">
        <v>69804.450225167006</v>
      </c>
      <c r="K10" s="115">
        <v>67623.023840980997</v>
      </c>
      <c r="L10" s="115">
        <v>69111.855929224999</v>
      </c>
      <c r="M10" s="115">
        <v>71972.503443658003</v>
      </c>
      <c r="N10" s="115">
        <v>71633.585682531993</v>
      </c>
      <c r="O10" s="115">
        <v>71542.013385762009</v>
      </c>
      <c r="P10" s="115">
        <v>71051.554438239997</v>
      </c>
      <c r="Q10" s="115">
        <v>69125.250038910002</v>
      </c>
      <c r="R10" s="115">
        <v>69112.077604423001</v>
      </c>
      <c r="S10" s="115">
        <v>69162.325190108008</v>
      </c>
      <c r="T10" s="115">
        <v>68140.743365887</v>
      </c>
      <c r="U10" s="115">
        <v>68878.715491498006</v>
      </c>
      <c r="V10" s="633"/>
      <c r="W10" s="21"/>
    </row>
    <row r="11" spans="1:23" ht="10.9" customHeight="1">
      <c r="A11" s="217" t="s">
        <v>22</v>
      </c>
      <c r="B11" s="1683" t="s">
        <v>170</v>
      </c>
      <c r="C11" s="115">
        <v>36913.529220766999</v>
      </c>
      <c r="D11" s="115">
        <v>39915.855039967995</v>
      </c>
      <c r="E11" s="115">
        <v>40599.616355658996</v>
      </c>
      <c r="F11" s="115">
        <v>42704.305710138004</v>
      </c>
      <c r="G11" s="115">
        <v>47355.031231540997</v>
      </c>
      <c r="H11" s="115">
        <v>51385.986825852997</v>
      </c>
      <c r="I11" s="115">
        <v>51033.309452206995</v>
      </c>
      <c r="J11" s="115">
        <v>51517.487193513</v>
      </c>
      <c r="K11" s="115">
        <v>52066.495733863005</v>
      </c>
      <c r="L11" s="115">
        <v>52329.343172203997</v>
      </c>
      <c r="M11" s="115">
        <v>52592.855682334004</v>
      </c>
      <c r="N11" s="115">
        <v>53316.111592276997</v>
      </c>
      <c r="O11" s="115">
        <v>53163.973680330004</v>
      </c>
      <c r="P11" s="115">
        <v>54219.442736222001</v>
      </c>
      <c r="Q11" s="115">
        <v>54683.149560794001</v>
      </c>
      <c r="R11" s="115">
        <v>54770.081194594</v>
      </c>
      <c r="S11" s="115">
        <v>54911.438476602001</v>
      </c>
      <c r="T11" s="115">
        <v>55714.195787733996</v>
      </c>
      <c r="U11" s="115">
        <v>55174.683540438004</v>
      </c>
      <c r="V11" s="633"/>
      <c r="W11" s="21"/>
    </row>
    <row r="12" spans="1:23" ht="10.9" customHeight="1">
      <c r="A12" s="217"/>
      <c r="B12" s="1684" t="s">
        <v>782</v>
      </c>
      <c r="C12" s="115">
        <v>964.34356715799993</v>
      </c>
      <c r="D12" s="115">
        <v>938.32196537499999</v>
      </c>
      <c r="E12" s="115">
        <v>907.58752753900001</v>
      </c>
      <c r="F12" s="115">
        <v>1122.0028339569999</v>
      </c>
      <c r="G12" s="115">
        <v>1259.6576546389999</v>
      </c>
      <c r="H12" s="115">
        <v>1330.3399631979999</v>
      </c>
      <c r="I12" s="115">
        <v>1463.053195789</v>
      </c>
      <c r="J12" s="115">
        <v>1483.5370597829999</v>
      </c>
      <c r="K12" s="115">
        <v>1470.018708973</v>
      </c>
      <c r="L12" s="115">
        <v>1736.1366513380001</v>
      </c>
      <c r="M12" s="115">
        <v>1749.9932178900001</v>
      </c>
      <c r="N12" s="115">
        <v>1648.1852729710001</v>
      </c>
      <c r="O12" s="115">
        <v>1697.093565268</v>
      </c>
      <c r="P12" s="115">
        <v>1680.62627389</v>
      </c>
      <c r="Q12" s="115">
        <v>1700.151091465</v>
      </c>
      <c r="R12" s="115">
        <v>1714.07806392</v>
      </c>
      <c r="S12" s="115">
        <v>1712.9328034709999</v>
      </c>
      <c r="T12" s="115">
        <v>1573.2563967160002</v>
      </c>
      <c r="U12" s="115">
        <v>1654.2913190889999</v>
      </c>
      <c r="V12" s="633"/>
      <c r="W12" s="21"/>
    </row>
    <row r="13" spans="1:23" ht="10.9" customHeight="1">
      <c r="A13" s="217" t="s">
        <v>23</v>
      </c>
      <c r="B13" s="1683" t="s">
        <v>171</v>
      </c>
      <c r="C13" s="115">
        <v>278257.17776356603</v>
      </c>
      <c r="D13" s="115">
        <v>300565.73851338599</v>
      </c>
      <c r="E13" s="115">
        <v>303108.65798559599</v>
      </c>
      <c r="F13" s="115">
        <v>318563.74420259503</v>
      </c>
      <c r="G13" s="115">
        <v>351350.032700382</v>
      </c>
      <c r="H13" s="115">
        <v>373723.97573702299</v>
      </c>
      <c r="I13" s="115">
        <v>371825.51399125898</v>
      </c>
      <c r="J13" s="115">
        <v>373261.78942965501</v>
      </c>
      <c r="K13" s="115">
        <v>376148.92853817501</v>
      </c>
      <c r="L13" s="115">
        <v>379692.96985980199</v>
      </c>
      <c r="M13" s="115">
        <v>374494.74859152699</v>
      </c>
      <c r="N13" s="115">
        <v>376679.75154287304</v>
      </c>
      <c r="O13" s="115">
        <v>376728.14174011897</v>
      </c>
      <c r="P13" s="115">
        <v>378548.981764764</v>
      </c>
      <c r="Q13" s="115">
        <v>384065.13703830203</v>
      </c>
      <c r="R13" s="115">
        <v>385503.21897229599</v>
      </c>
      <c r="S13" s="115">
        <v>388010.46791023202</v>
      </c>
      <c r="T13" s="115">
        <v>386544.13057774899</v>
      </c>
      <c r="U13" s="115">
        <v>383079.93237773702</v>
      </c>
      <c r="V13" s="633"/>
      <c r="W13" s="21"/>
    </row>
    <row r="14" spans="1:23" ht="10.9" customHeight="1">
      <c r="A14" s="217"/>
      <c r="B14" s="1684" t="s">
        <v>782</v>
      </c>
      <c r="C14" s="115">
        <v>6857.8243995190005</v>
      </c>
      <c r="D14" s="115">
        <v>14770.29416336</v>
      </c>
      <c r="E14" s="115">
        <v>14092.970006586</v>
      </c>
      <c r="F14" s="115">
        <v>16157.900537011001</v>
      </c>
      <c r="G14" s="115">
        <v>14530.966351702</v>
      </c>
      <c r="H14" s="115">
        <v>15269.51475583</v>
      </c>
      <c r="I14" s="115">
        <v>16801.347732687998</v>
      </c>
      <c r="J14" s="115">
        <v>16963.365150317</v>
      </c>
      <c r="K14" s="115">
        <v>16945.911193063999</v>
      </c>
      <c r="L14" s="115">
        <v>17756.725256098001</v>
      </c>
      <c r="M14" s="115">
        <v>16351.070008151</v>
      </c>
      <c r="N14" s="115">
        <v>18555.727112896999</v>
      </c>
      <c r="O14" s="115">
        <v>19183.443910373</v>
      </c>
      <c r="P14" s="115">
        <v>18375.336680316999</v>
      </c>
      <c r="Q14" s="115">
        <v>18088.237169350003</v>
      </c>
      <c r="R14" s="115">
        <v>17887.955216929</v>
      </c>
      <c r="S14" s="115">
        <v>17877.684648425002</v>
      </c>
      <c r="T14" s="115">
        <v>15837.562161948001</v>
      </c>
      <c r="U14" s="115">
        <v>16121.911509496</v>
      </c>
      <c r="V14" s="633"/>
      <c r="W14" s="21"/>
    </row>
    <row r="15" spans="1:23" ht="10.9" customHeight="1">
      <c r="A15" s="217" t="s">
        <v>24</v>
      </c>
      <c r="B15" s="1683" t="s">
        <v>172</v>
      </c>
      <c r="C15" s="115">
        <v>478777.54759330803</v>
      </c>
      <c r="D15" s="115">
        <v>471908.40951956599</v>
      </c>
      <c r="E15" s="115">
        <v>476987.61691091501</v>
      </c>
      <c r="F15" s="115">
        <v>491192.72739733302</v>
      </c>
      <c r="G15" s="115">
        <v>520568.61567426997</v>
      </c>
      <c r="H15" s="115">
        <v>551128.67989687691</v>
      </c>
      <c r="I15" s="115">
        <v>546583.52416715096</v>
      </c>
      <c r="J15" s="115">
        <v>547581.05186189106</v>
      </c>
      <c r="K15" s="115">
        <v>554905.046412286</v>
      </c>
      <c r="L15" s="115">
        <v>555740.21940613608</v>
      </c>
      <c r="M15" s="115">
        <v>557300.93080484704</v>
      </c>
      <c r="N15" s="115">
        <v>564494.5410163881</v>
      </c>
      <c r="O15" s="115">
        <v>566112.98795916501</v>
      </c>
      <c r="P15" s="115">
        <v>571368.50949643308</v>
      </c>
      <c r="Q15" s="115">
        <v>583248.74305039993</v>
      </c>
      <c r="R15" s="115">
        <v>588490.93484535895</v>
      </c>
      <c r="S15" s="115">
        <v>590636.95627943403</v>
      </c>
      <c r="T15" s="115">
        <v>595353.84599181905</v>
      </c>
      <c r="U15" s="115">
        <v>589458.65425088711</v>
      </c>
      <c r="V15" s="633"/>
      <c r="W15" s="21"/>
    </row>
    <row r="16" spans="1:23" ht="10.9" customHeight="1">
      <c r="A16" s="217"/>
      <c r="B16" s="1684" t="s">
        <v>782</v>
      </c>
      <c r="C16" s="115">
        <v>13868.960439811</v>
      </c>
      <c r="D16" s="115">
        <v>17746.039791865001</v>
      </c>
      <c r="E16" s="115">
        <v>16921.707877516001</v>
      </c>
      <c r="F16" s="115">
        <v>17532.207826115002</v>
      </c>
      <c r="G16" s="115">
        <v>17487.339144673002</v>
      </c>
      <c r="H16" s="115">
        <v>16565.584174437998</v>
      </c>
      <c r="I16" s="115">
        <v>17333.351538570998</v>
      </c>
      <c r="J16" s="115">
        <v>16979.734755419002</v>
      </c>
      <c r="K16" s="115">
        <v>16946.013374168</v>
      </c>
      <c r="L16" s="115">
        <v>17760.85522184</v>
      </c>
      <c r="M16" s="115">
        <v>17735.872081644997</v>
      </c>
      <c r="N16" s="115">
        <v>16812.682995440999</v>
      </c>
      <c r="O16" s="115">
        <v>16510.191458508001</v>
      </c>
      <c r="P16" s="115">
        <v>16453.159183336</v>
      </c>
      <c r="Q16" s="115">
        <v>16194.089593081</v>
      </c>
      <c r="R16" s="115">
        <v>16433.968173240999</v>
      </c>
      <c r="S16" s="115">
        <v>16432.238193425997</v>
      </c>
      <c r="T16" s="115">
        <v>15521.056315716</v>
      </c>
      <c r="U16" s="115">
        <v>17176.626185688001</v>
      </c>
      <c r="V16" s="633"/>
      <c r="W16" s="21"/>
    </row>
    <row r="17" spans="1:23" ht="10.9" customHeight="1">
      <c r="A17" s="217" t="s">
        <v>25</v>
      </c>
      <c r="B17" s="1683" t="s">
        <v>43</v>
      </c>
      <c r="C17" s="115">
        <v>19287.949300574001</v>
      </c>
      <c r="D17" s="115">
        <v>22121.007033077</v>
      </c>
      <c r="E17" s="115">
        <v>22461.189859909002</v>
      </c>
      <c r="F17" s="115">
        <v>24254.019769516002</v>
      </c>
      <c r="G17" s="115">
        <v>26190.762747727</v>
      </c>
      <c r="H17" s="115">
        <v>27804.127594638998</v>
      </c>
      <c r="I17" s="115">
        <v>27851.506645917998</v>
      </c>
      <c r="J17" s="115">
        <v>27949.539833929997</v>
      </c>
      <c r="K17" s="115">
        <v>28171.091475616999</v>
      </c>
      <c r="L17" s="115">
        <v>28210.089018625</v>
      </c>
      <c r="M17" s="115">
        <v>28411.606173734002</v>
      </c>
      <c r="N17" s="115">
        <v>28564.370105878999</v>
      </c>
      <c r="O17" s="115">
        <v>28798.922457843997</v>
      </c>
      <c r="P17" s="115">
        <v>28934.265348424</v>
      </c>
      <c r="Q17" s="115">
        <v>29291.238038200001</v>
      </c>
      <c r="R17" s="115">
        <v>29419.115332997997</v>
      </c>
      <c r="S17" s="115">
        <v>29510.633698281999</v>
      </c>
      <c r="T17" s="115">
        <v>29562.510911124002</v>
      </c>
      <c r="U17" s="115">
        <v>29602.516630706003</v>
      </c>
      <c r="V17" s="633"/>
      <c r="W17" s="21"/>
    </row>
    <row r="18" spans="1:23" ht="10.9" customHeight="1">
      <c r="A18" s="217"/>
      <c r="B18" s="1684" t="s">
        <v>782</v>
      </c>
      <c r="C18" s="115">
        <v>302.84534989500003</v>
      </c>
      <c r="D18" s="115">
        <v>355.83927900200001</v>
      </c>
      <c r="E18" s="115">
        <v>307.46701999800001</v>
      </c>
      <c r="F18" s="115">
        <v>332.98605574499999</v>
      </c>
      <c r="G18" s="115">
        <v>384.72757786699998</v>
      </c>
      <c r="H18" s="115">
        <v>537.37185366200004</v>
      </c>
      <c r="I18" s="115">
        <v>594.14328444</v>
      </c>
      <c r="J18" s="115">
        <v>590.96417371300004</v>
      </c>
      <c r="K18" s="115">
        <v>544.56294100599996</v>
      </c>
      <c r="L18" s="115">
        <v>589.16669457800003</v>
      </c>
      <c r="M18" s="115">
        <v>569.30561413700002</v>
      </c>
      <c r="N18" s="115">
        <v>547.29693845700001</v>
      </c>
      <c r="O18" s="115">
        <v>516.38085893100003</v>
      </c>
      <c r="P18" s="115">
        <v>500.53831931300004</v>
      </c>
      <c r="Q18" s="115">
        <v>480.65603357700002</v>
      </c>
      <c r="R18" s="115">
        <v>487.64753955700002</v>
      </c>
      <c r="S18" s="115">
        <v>483.52835470799999</v>
      </c>
      <c r="T18" s="115">
        <v>431.73261216600002</v>
      </c>
      <c r="U18" s="115">
        <v>461.37370974300001</v>
      </c>
      <c r="V18" s="633"/>
      <c r="W18" s="21"/>
    </row>
    <row r="19" spans="1:23" ht="10.9" customHeight="1">
      <c r="A19" s="217" t="s">
        <v>26</v>
      </c>
      <c r="B19" s="1683" t="s">
        <v>44</v>
      </c>
      <c r="C19" s="115">
        <v>36581.493093494995</v>
      </c>
      <c r="D19" s="115">
        <v>41687.015218435001</v>
      </c>
      <c r="E19" s="115">
        <v>42534.635160820995</v>
      </c>
      <c r="F19" s="115">
        <v>44479.284190653001</v>
      </c>
      <c r="G19" s="115">
        <v>47270.253497477999</v>
      </c>
      <c r="H19" s="115">
        <v>50203.499252378999</v>
      </c>
      <c r="I19" s="115">
        <v>50403.419439637</v>
      </c>
      <c r="J19" s="115">
        <v>50606.698909346</v>
      </c>
      <c r="K19" s="115">
        <v>51411.256154930001</v>
      </c>
      <c r="L19" s="115">
        <v>51470.092952630002</v>
      </c>
      <c r="M19" s="115">
        <v>52045.771297034997</v>
      </c>
      <c r="N19" s="115">
        <v>52446.226352684003</v>
      </c>
      <c r="O19" s="115">
        <v>52529.176027743</v>
      </c>
      <c r="P19" s="115">
        <v>52748.182799660004</v>
      </c>
      <c r="Q19" s="115">
        <v>53623.016752369003</v>
      </c>
      <c r="R19" s="115">
        <v>54256.946575795002</v>
      </c>
      <c r="S19" s="115">
        <v>54366.101007703997</v>
      </c>
      <c r="T19" s="115">
        <v>54593.516651998994</v>
      </c>
      <c r="U19" s="115">
        <v>54410.413326730995</v>
      </c>
      <c r="V19" s="633"/>
      <c r="W19" s="21"/>
    </row>
    <row r="20" spans="1:23" ht="10.9" customHeight="1">
      <c r="A20" s="217"/>
      <c r="B20" s="1684" t="s">
        <v>782</v>
      </c>
      <c r="C20" s="115">
        <v>963.36905368800001</v>
      </c>
      <c r="D20" s="115">
        <v>1154.3486133899999</v>
      </c>
      <c r="E20" s="115">
        <v>1083.275045976</v>
      </c>
      <c r="F20" s="115">
        <v>896.64891252199993</v>
      </c>
      <c r="G20" s="115">
        <v>893.22433084600004</v>
      </c>
      <c r="H20" s="115">
        <v>910.397623737</v>
      </c>
      <c r="I20" s="115">
        <v>981.92512443300006</v>
      </c>
      <c r="J20" s="115">
        <v>1022.6480549319999</v>
      </c>
      <c r="K20" s="115">
        <v>990.37980301200002</v>
      </c>
      <c r="L20" s="115">
        <v>1036.5229590829999</v>
      </c>
      <c r="M20" s="115">
        <v>1045.9194034659999</v>
      </c>
      <c r="N20" s="115">
        <v>1016.2844151290001</v>
      </c>
      <c r="O20" s="115">
        <v>1018.6644814580001</v>
      </c>
      <c r="P20" s="115">
        <v>1011.72745459</v>
      </c>
      <c r="Q20" s="115">
        <v>991.29641565399993</v>
      </c>
      <c r="R20" s="115">
        <v>991.6822116269999</v>
      </c>
      <c r="S20" s="115">
        <v>981.41808239800002</v>
      </c>
      <c r="T20" s="115">
        <v>927.07947180300005</v>
      </c>
      <c r="U20" s="115">
        <v>978.93835849300001</v>
      </c>
      <c r="V20" s="633"/>
      <c r="W20" s="21"/>
    </row>
    <row r="21" spans="1:23" ht="10.9" customHeight="1">
      <c r="A21" s="217" t="s">
        <v>27</v>
      </c>
      <c r="B21" s="1683" t="s">
        <v>45</v>
      </c>
      <c r="C21" s="115">
        <v>35890.000740853997</v>
      </c>
      <c r="D21" s="115">
        <v>37054.150837329005</v>
      </c>
      <c r="E21" s="115">
        <v>36838.021328764</v>
      </c>
      <c r="F21" s="115">
        <v>31166.067076429001</v>
      </c>
      <c r="G21" s="115">
        <v>34231.992145359</v>
      </c>
      <c r="H21" s="115">
        <v>38567.108994645001</v>
      </c>
      <c r="I21" s="115">
        <v>38204.440659141001</v>
      </c>
      <c r="J21" s="115">
        <v>38518.420863033003</v>
      </c>
      <c r="K21" s="115">
        <v>39059.231393356</v>
      </c>
      <c r="L21" s="115">
        <v>39545.169469423003</v>
      </c>
      <c r="M21" s="115">
        <v>40082.365664255005</v>
      </c>
      <c r="N21" s="115">
        <v>40798.414540746999</v>
      </c>
      <c r="O21" s="115">
        <v>41270.176802589995</v>
      </c>
      <c r="P21" s="115">
        <v>41894.673630532998</v>
      </c>
      <c r="Q21" s="115">
        <v>42512.884201448003</v>
      </c>
      <c r="R21" s="115">
        <v>43061.774487088005</v>
      </c>
      <c r="S21" s="115">
        <v>43427.653746609998</v>
      </c>
      <c r="T21" s="115">
        <v>43983.708213894002</v>
      </c>
      <c r="U21" s="115">
        <v>43717.667617197003</v>
      </c>
      <c r="V21" s="633"/>
      <c r="W21" s="21"/>
    </row>
    <row r="22" spans="1:23" ht="10.9" customHeight="1">
      <c r="A22" s="217"/>
      <c r="B22" s="1684" t="s">
        <v>782</v>
      </c>
      <c r="C22" s="115">
        <v>551.10945969900001</v>
      </c>
      <c r="D22" s="115">
        <v>931.63109242600001</v>
      </c>
      <c r="E22" s="115">
        <v>833.48207196500005</v>
      </c>
      <c r="F22" s="115">
        <v>604.64894033099995</v>
      </c>
      <c r="G22" s="115">
        <v>523.78538160999994</v>
      </c>
      <c r="H22" s="115">
        <v>605.39678608199995</v>
      </c>
      <c r="I22" s="115">
        <v>627.62742340199998</v>
      </c>
      <c r="J22" s="115">
        <v>635.61728388200004</v>
      </c>
      <c r="K22" s="115">
        <v>656.37196782199999</v>
      </c>
      <c r="L22" s="115">
        <v>689.76626586999998</v>
      </c>
      <c r="M22" s="115">
        <v>678.919955641</v>
      </c>
      <c r="N22" s="115">
        <v>657.75315243499995</v>
      </c>
      <c r="O22" s="115">
        <v>670.637533125</v>
      </c>
      <c r="P22" s="115">
        <v>696.88481620000005</v>
      </c>
      <c r="Q22" s="115">
        <v>697.43776887599995</v>
      </c>
      <c r="R22" s="115">
        <v>750.51068926899995</v>
      </c>
      <c r="S22" s="115">
        <v>776.93837193299998</v>
      </c>
      <c r="T22" s="115">
        <v>787.20912829899999</v>
      </c>
      <c r="U22" s="115">
        <v>833.66781732599998</v>
      </c>
      <c r="V22" s="633"/>
      <c r="W22" s="21"/>
    </row>
    <row r="23" spans="1:23" ht="10.9" customHeight="1">
      <c r="A23" s="217" t="s">
        <v>28</v>
      </c>
      <c r="B23" s="1683" t="s">
        <v>173</v>
      </c>
      <c r="C23" s="115">
        <v>218458.42341782301</v>
      </c>
      <c r="D23" s="115">
        <v>218287.34584830701</v>
      </c>
      <c r="E23" s="115">
        <v>216540.158853389</v>
      </c>
      <c r="F23" s="115">
        <v>211424.01851726801</v>
      </c>
      <c r="G23" s="115">
        <v>222900.45935403899</v>
      </c>
      <c r="H23" s="115">
        <v>250210.20085488501</v>
      </c>
      <c r="I23" s="115">
        <v>247594.27763413801</v>
      </c>
      <c r="J23" s="115">
        <v>247907.47045983199</v>
      </c>
      <c r="K23" s="115">
        <v>254576.21448844802</v>
      </c>
      <c r="L23" s="115">
        <v>254706.48946907002</v>
      </c>
      <c r="M23" s="115">
        <v>255771.647380949</v>
      </c>
      <c r="N23" s="115">
        <v>261264.998705623</v>
      </c>
      <c r="O23" s="115">
        <v>263521.13369384099</v>
      </c>
      <c r="P23" s="115">
        <v>264238.14526936802</v>
      </c>
      <c r="Q23" s="115">
        <v>266315.80875617999</v>
      </c>
      <c r="R23" s="115">
        <v>268699.55112236901</v>
      </c>
      <c r="S23" s="115">
        <v>273383.82473221701</v>
      </c>
      <c r="T23" s="115">
        <v>280943.490920685</v>
      </c>
      <c r="U23" s="115">
        <v>282193.9271882</v>
      </c>
      <c r="V23" s="633"/>
      <c r="W23" s="21"/>
    </row>
    <row r="24" spans="1:23" ht="10.9" customHeight="1">
      <c r="A24" s="217"/>
      <c r="B24" s="1684" t="s">
        <v>782</v>
      </c>
      <c r="C24" s="115">
        <v>5234.7712817070005</v>
      </c>
      <c r="D24" s="115">
        <v>7720.7093389740003</v>
      </c>
      <c r="E24" s="115">
        <v>7183.9168447089996</v>
      </c>
      <c r="F24" s="115">
        <v>5511.1847007080005</v>
      </c>
      <c r="G24" s="115">
        <v>5163.1102389600001</v>
      </c>
      <c r="H24" s="115">
        <v>4624.2340511680004</v>
      </c>
      <c r="I24" s="115">
        <v>5014.1111087729996</v>
      </c>
      <c r="J24" s="115">
        <v>5115.0949940419996</v>
      </c>
      <c r="K24" s="115">
        <v>5143.8036336279993</v>
      </c>
      <c r="L24" s="115">
        <v>5394.2948084660002</v>
      </c>
      <c r="M24" s="115">
        <v>5456.653779321</v>
      </c>
      <c r="N24" s="115">
        <v>5299.200309717</v>
      </c>
      <c r="O24" s="115">
        <v>5363.3581045680003</v>
      </c>
      <c r="P24" s="115">
        <v>5128.7776418460007</v>
      </c>
      <c r="Q24" s="115">
        <v>5048.9660988269998</v>
      </c>
      <c r="R24" s="115">
        <v>5069.354270371</v>
      </c>
      <c r="S24" s="115">
        <v>5051.0886138079995</v>
      </c>
      <c r="T24" s="115">
        <v>4579.0243910499994</v>
      </c>
      <c r="U24" s="115">
        <v>4775.5973069019992</v>
      </c>
      <c r="V24" s="633"/>
      <c r="W24" s="21"/>
    </row>
    <row r="25" spans="1:23" ht="10.9" customHeight="1">
      <c r="A25" s="217" t="s">
        <v>119</v>
      </c>
      <c r="B25" s="1683" t="s">
        <v>174</v>
      </c>
      <c r="C25" s="115">
        <v>49804.138247721996</v>
      </c>
      <c r="D25" s="115">
        <v>53134.792194235</v>
      </c>
      <c r="E25" s="115">
        <v>54553.014059269997</v>
      </c>
      <c r="F25" s="115">
        <v>58632.631482466997</v>
      </c>
      <c r="G25" s="115">
        <v>63335.718401000006</v>
      </c>
      <c r="H25" s="115">
        <v>67729.674743950003</v>
      </c>
      <c r="I25" s="115">
        <v>67700.408421356988</v>
      </c>
      <c r="J25" s="115">
        <v>67943.498620757004</v>
      </c>
      <c r="K25" s="115">
        <v>68554.135905415009</v>
      </c>
      <c r="L25" s="115">
        <v>68577.657935447991</v>
      </c>
      <c r="M25" s="115">
        <v>68886.883235632005</v>
      </c>
      <c r="N25" s="115">
        <v>69365.629008835997</v>
      </c>
      <c r="O25" s="115">
        <v>69535.840984663009</v>
      </c>
      <c r="P25" s="115">
        <v>70153.600107117993</v>
      </c>
      <c r="Q25" s="115">
        <v>70858.785571241009</v>
      </c>
      <c r="R25" s="115">
        <v>71243.467035291003</v>
      </c>
      <c r="S25" s="115">
        <v>71397.967090068007</v>
      </c>
      <c r="T25" s="115">
        <v>71245.474901462992</v>
      </c>
      <c r="U25" s="115">
        <v>71069.481064190011</v>
      </c>
      <c r="V25" s="633"/>
      <c r="W25" s="21"/>
    </row>
    <row r="26" spans="1:23" ht="10.9" customHeight="1">
      <c r="A26" s="217"/>
      <c r="B26" s="1684" t="s">
        <v>782</v>
      </c>
      <c r="C26" s="115">
        <v>1108.399128217</v>
      </c>
      <c r="D26" s="115">
        <v>1196.579588072</v>
      </c>
      <c r="E26" s="115">
        <v>1042.4622497560001</v>
      </c>
      <c r="F26" s="115">
        <v>1035.8045040110001</v>
      </c>
      <c r="G26" s="115">
        <v>1065.5498573710001</v>
      </c>
      <c r="H26" s="115">
        <v>1183.0350443350001</v>
      </c>
      <c r="I26" s="115">
        <v>1408.106481046</v>
      </c>
      <c r="J26" s="115">
        <v>1489.654611981</v>
      </c>
      <c r="K26" s="115">
        <v>1498.4677657769998</v>
      </c>
      <c r="L26" s="115">
        <v>1643.449744562</v>
      </c>
      <c r="M26" s="115">
        <v>1676.0487191969999</v>
      </c>
      <c r="N26" s="115">
        <v>1589.1897287629999</v>
      </c>
      <c r="O26" s="115">
        <v>1574.6432369009999</v>
      </c>
      <c r="P26" s="115">
        <v>1548.1065484200001</v>
      </c>
      <c r="Q26" s="115">
        <v>1487.9307424030001</v>
      </c>
      <c r="R26" s="115">
        <v>1485.666311945</v>
      </c>
      <c r="S26" s="115">
        <v>1467.41863586</v>
      </c>
      <c r="T26" s="115">
        <v>1349.575608569</v>
      </c>
      <c r="U26" s="115">
        <v>1519.437144451</v>
      </c>
      <c r="V26" s="633"/>
      <c r="W26" s="21"/>
    </row>
    <row r="27" spans="1:23" ht="10.9" customHeight="1">
      <c r="A27" s="217" t="s">
        <v>81</v>
      </c>
      <c r="B27" s="1683" t="s">
        <v>48</v>
      </c>
      <c r="C27" s="115">
        <v>65316.488182321002</v>
      </c>
      <c r="D27" s="115">
        <v>70642.088063688003</v>
      </c>
      <c r="E27" s="115">
        <v>72354.665597307001</v>
      </c>
      <c r="F27" s="115">
        <v>77625.279383219997</v>
      </c>
      <c r="G27" s="115">
        <v>84935.234268843997</v>
      </c>
      <c r="H27" s="115">
        <v>91971.325068812002</v>
      </c>
      <c r="I27" s="115">
        <v>92370.276710124002</v>
      </c>
      <c r="J27" s="115">
        <v>92484.102804904003</v>
      </c>
      <c r="K27" s="115">
        <v>93646.446834037008</v>
      </c>
      <c r="L27" s="115">
        <v>93697.367086320999</v>
      </c>
      <c r="M27" s="115">
        <v>94562.612056710001</v>
      </c>
      <c r="N27" s="115">
        <v>95398.03513992099</v>
      </c>
      <c r="O27" s="115">
        <v>96767.274668554994</v>
      </c>
      <c r="P27" s="115">
        <v>97937.07516487001</v>
      </c>
      <c r="Q27" s="115">
        <v>98353.608337792</v>
      </c>
      <c r="R27" s="115">
        <v>99146.541001766993</v>
      </c>
      <c r="S27" s="115">
        <v>99867.082435887991</v>
      </c>
      <c r="T27" s="115">
        <v>101165.38071321799</v>
      </c>
      <c r="U27" s="115">
        <v>100368.392625397</v>
      </c>
      <c r="V27" s="633"/>
      <c r="W27" s="21"/>
    </row>
    <row r="28" spans="1:23" ht="10.9" customHeight="1">
      <c r="A28" s="217"/>
      <c r="B28" s="1684" t="s">
        <v>782</v>
      </c>
      <c r="C28" s="115">
        <v>1742.6994873389999</v>
      </c>
      <c r="D28" s="115">
        <v>2077.6822495680003</v>
      </c>
      <c r="E28" s="115">
        <v>1817.0322309610001</v>
      </c>
      <c r="F28" s="115">
        <v>1769.5119773020001</v>
      </c>
      <c r="G28" s="115">
        <v>1658.0403830779999</v>
      </c>
      <c r="H28" s="115">
        <v>2004.1097413500001</v>
      </c>
      <c r="I28" s="115">
        <v>2190.6775577039998</v>
      </c>
      <c r="J28" s="115">
        <v>2246.1577132020002</v>
      </c>
      <c r="K28" s="115">
        <v>2243.6497369560002</v>
      </c>
      <c r="L28" s="115">
        <v>2319.30402288</v>
      </c>
      <c r="M28" s="115">
        <v>2425.473541196</v>
      </c>
      <c r="N28" s="115">
        <v>2288.206441408</v>
      </c>
      <c r="O28" s="115">
        <v>2321.9141330369998</v>
      </c>
      <c r="P28" s="115">
        <v>2336.5349440370001</v>
      </c>
      <c r="Q28" s="115">
        <v>2324.3754647709998</v>
      </c>
      <c r="R28" s="115">
        <v>2383.508783281</v>
      </c>
      <c r="S28" s="115">
        <v>2387.2856409579999</v>
      </c>
      <c r="T28" s="115">
        <v>2108.206424596</v>
      </c>
      <c r="U28" s="115">
        <v>2228.4371442509996</v>
      </c>
      <c r="V28" s="633"/>
      <c r="W28" s="21"/>
    </row>
    <row r="29" spans="1:23" ht="10.9" customHeight="1">
      <c r="A29" s="217" t="s">
        <v>82</v>
      </c>
      <c r="B29" s="1683" t="s">
        <v>175</v>
      </c>
      <c r="C29" s="115">
        <v>81602.323989131008</v>
      </c>
      <c r="D29" s="115">
        <v>85016.264223538994</v>
      </c>
      <c r="E29" s="115">
        <v>86176.877590527001</v>
      </c>
      <c r="F29" s="115">
        <v>89397.653171158003</v>
      </c>
      <c r="G29" s="115">
        <v>94766.799338844998</v>
      </c>
      <c r="H29" s="115">
        <v>103049.56499741299</v>
      </c>
      <c r="I29" s="115">
        <v>102018.467220543</v>
      </c>
      <c r="J29" s="115">
        <v>102617.413674827</v>
      </c>
      <c r="K29" s="115">
        <v>103959.961980988</v>
      </c>
      <c r="L29" s="115">
        <v>104958.294045078</v>
      </c>
      <c r="M29" s="115">
        <v>107384.828396842</v>
      </c>
      <c r="N29" s="115">
        <v>109600.15108111101</v>
      </c>
      <c r="O29" s="115">
        <v>114590.31901079</v>
      </c>
      <c r="P29" s="115">
        <v>115106.322122557</v>
      </c>
      <c r="Q29" s="115">
        <v>116364.45125420901</v>
      </c>
      <c r="R29" s="115">
        <v>118471.29733040901</v>
      </c>
      <c r="S29" s="115">
        <v>118140.195977114</v>
      </c>
      <c r="T29" s="115">
        <v>116735.548466564</v>
      </c>
      <c r="U29" s="115">
        <v>117062.88686409601</v>
      </c>
      <c r="V29" s="633"/>
      <c r="W29" s="21"/>
    </row>
    <row r="30" spans="1:23" ht="10.9" customHeight="1">
      <c r="A30" s="217"/>
      <c r="B30" s="1684" t="s">
        <v>782</v>
      </c>
      <c r="C30" s="115">
        <v>2796.3977862040001</v>
      </c>
      <c r="D30" s="115">
        <v>3915.2281048709997</v>
      </c>
      <c r="E30" s="115">
        <v>3471.6102523479999</v>
      </c>
      <c r="F30" s="115">
        <v>2747.011591212</v>
      </c>
      <c r="G30" s="115">
        <v>2792.3162805809998</v>
      </c>
      <c r="H30" s="115">
        <v>3523.0894885110001</v>
      </c>
      <c r="I30" s="115">
        <v>3650.4867382389998</v>
      </c>
      <c r="J30" s="115">
        <v>3692.4926014330003</v>
      </c>
      <c r="K30" s="115">
        <v>3696.0014715490001</v>
      </c>
      <c r="L30" s="115">
        <v>3700.5052926779999</v>
      </c>
      <c r="M30" s="115">
        <v>3848.2326052829999</v>
      </c>
      <c r="N30" s="115">
        <v>2501.1498664979999</v>
      </c>
      <c r="O30" s="115">
        <v>2512.5374707680003</v>
      </c>
      <c r="P30" s="115">
        <v>2502.9820483379999</v>
      </c>
      <c r="Q30" s="115">
        <v>2470.1594885069999</v>
      </c>
      <c r="R30" s="115">
        <v>2537.6029571140002</v>
      </c>
      <c r="S30" s="115">
        <v>2580.7629068669999</v>
      </c>
      <c r="T30" s="115">
        <v>2619.3896486049998</v>
      </c>
      <c r="U30" s="115">
        <v>2685.3633473269997</v>
      </c>
      <c r="V30" s="633"/>
      <c r="W30" s="21"/>
    </row>
    <row r="31" spans="1:23" ht="10.9" customHeight="1">
      <c r="A31" s="217" t="s">
        <v>83</v>
      </c>
      <c r="B31" s="1683" t="s">
        <v>51</v>
      </c>
      <c r="C31" s="115">
        <v>12444.472863702</v>
      </c>
      <c r="D31" s="115">
        <v>12480.709973645</v>
      </c>
      <c r="E31" s="115">
        <v>12362.025348211</v>
      </c>
      <c r="F31" s="115">
        <v>13027.812789019001</v>
      </c>
      <c r="G31" s="115">
        <v>14473.630158972999</v>
      </c>
      <c r="H31" s="115">
        <v>16161.775838834999</v>
      </c>
      <c r="I31" s="115">
        <v>15986.219895173999</v>
      </c>
      <c r="J31" s="115">
        <v>15994.36122386</v>
      </c>
      <c r="K31" s="115">
        <v>16092.147376426001</v>
      </c>
      <c r="L31" s="115">
        <v>16099.111207889</v>
      </c>
      <c r="M31" s="115">
        <v>16232.888433140999</v>
      </c>
      <c r="N31" s="115">
        <v>16517.326557830998</v>
      </c>
      <c r="O31" s="115">
        <v>16782.192702057</v>
      </c>
      <c r="P31" s="115">
        <v>17413.259155260999</v>
      </c>
      <c r="Q31" s="115">
        <v>17551.842327814</v>
      </c>
      <c r="R31" s="115">
        <v>17874.175837561997</v>
      </c>
      <c r="S31" s="115">
        <v>17753.069442969001</v>
      </c>
      <c r="T31" s="115">
        <v>17809.788755270001</v>
      </c>
      <c r="U31" s="115">
        <v>17463.487574663002</v>
      </c>
      <c r="V31" s="633"/>
      <c r="W31" s="21"/>
    </row>
    <row r="32" spans="1:23" ht="10.9" customHeight="1">
      <c r="A32" s="217"/>
      <c r="B32" s="1684" t="s">
        <v>782</v>
      </c>
      <c r="C32" s="115">
        <v>171.42534349300001</v>
      </c>
      <c r="D32" s="115">
        <v>537.88040537999996</v>
      </c>
      <c r="E32" s="115">
        <v>287.96545484199999</v>
      </c>
      <c r="F32" s="115">
        <v>288.09259485300004</v>
      </c>
      <c r="G32" s="115">
        <v>477.88429052599997</v>
      </c>
      <c r="H32" s="115">
        <v>263.63428777999997</v>
      </c>
      <c r="I32" s="115">
        <v>288.84842801900004</v>
      </c>
      <c r="J32" s="115">
        <v>294.63125881400003</v>
      </c>
      <c r="K32" s="115">
        <v>289.32183971799998</v>
      </c>
      <c r="L32" s="115">
        <v>305.12223942600002</v>
      </c>
      <c r="M32" s="115">
        <v>299.58082493900002</v>
      </c>
      <c r="N32" s="115">
        <v>291.44305574700002</v>
      </c>
      <c r="O32" s="115">
        <v>327.50651933500001</v>
      </c>
      <c r="P32" s="115">
        <v>312.55244721499997</v>
      </c>
      <c r="Q32" s="115">
        <v>296.452464749</v>
      </c>
      <c r="R32" s="115">
        <v>302.769366096</v>
      </c>
      <c r="S32" s="115">
        <v>309.14518800000002</v>
      </c>
      <c r="T32" s="115">
        <v>293.51675912899998</v>
      </c>
      <c r="U32" s="115">
        <v>327.32492597600003</v>
      </c>
      <c r="V32" s="633"/>
      <c r="W32" s="21"/>
    </row>
    <row r="33" spans="1:24" s="276" customFormat="1" ht="10.9" customHeight="1">
      <c r="A33" s="217" t="s">
        <v>84</v>
      </c>
      <c r="B33" s="1683" t="s">
        <v>49</v>
      </c>
      <c r="C33" s="115">
        <v>36704.407739079004</v>
      </c>
      <c r="D33" s="115">
        <v>37567.028332975002</v>
      </c>
      <c r="E33" s="115">
        <v>37770.772753634999</v>
      </c>
      <c r="F33" s="115">
        <v>40243.248629174996</v>
      </c>
      <c r="G33" s="115">
        <v>45724.396468785999</v>
      </c>
      <c r="H33" s="115">
        <v>49441.315482439997</v>
      </c>
      <c r="I33" s="115">
        <v>48388.973199992004</v>
      </c>
      <c r="J33" s="115">
        <v>48807.062382429998</v>
      </c>
      <c r="K33" s="115">
        <v>48868.631879213994</v>
      </c>
      <c r="L33" s="115">
        <v>49451.490770570999</v>
      </c>
      <c r="M33" s="115">
        <v>49675.374873665998</v>
      </c>
      <c r="N33" s="115">
        <v>51288.081672699998</v>
      </c>
      <c r="O33" s="115">
        <v>50701.852971045002</v>
      </c>
      <c r="P33" s="115">
        <v>51549.609703045993</v>
      </c>
      <c r="Q33" s="115">
        <v>52207.037615400994</v>
      </c>
      <c r="R33" s="115">
        <v>52256.974600191003</v>
      </c>
      <c r="S33" s="115">
        <v>52626.320237045999</v>
      </c>
      <c r="T33" s="115">
        <v>53312.689598313998</v>
      </c>
      <c r="U33" s="115">
        <v>53945.033917041997</v>
      </c>
      <c r="V33" s="633"/>
      <c r="W33" s="215"/>
      <c r="X33" s="285"/>
    </row>
    <row r="34" spans="1:24" ht="10.9" customHeight="1">
      <c r="A34" s="217"/>
      <c r="B34" s="1684" t="s">
        <v>782</v>
      </c>
      <c r="C34" s="115">
        <v>895.19955676300003</v>
      </c>
      <c r="D34" s="115">
        <v>1570.6838632240001</v>
      </c>
      <c r="E34" s="115">
        <v>1536.2908510500001</v>
      </c>
      <c r="F34" s="115">
        <v>1201.531838549</v>
      </c>
      <c r="G34" s="115">
        <v>872.58964069399997</v>
      </c>
      <c r="H34" s="115">
        <v>1885.7045331709999</v>
      </c>
      <c r="I34" s="115">
        <v>1944.8817890560001</v>
      </c>
      <c r="J34" s="115">
        <v>1941.8591678859998</v>
      </c>
      <c r="K34" s="115">
        <v>1891.980639309</v>
      </c>
      <c r="L34" s="115">
        <v>2075.8458560249996</v>
      </c>
      <c r="M34" s="115">
        <v>2028.353476838</v>
      </c>
      <c r="N34" s="115">
        <v>1971.5905237799998</v>
      </c>
      <c r="O34" s="115">
        <v>1988.0288255119999</v>
      </c>
      <c r="P34" s="115">
        <v>1989.7596841719999</v>
      </c>
      <c r="Q34" s="115">
        <v>2000.2722268080001</v>
      </c>
      <c r="R34" s="115">
        <v>2041.307833417</v>
      </c>
      <c r="S34" s="115">
        <v>1942.600871547</v>
      </c>
      <c r="T34" s="115">
        <v>1923.8202331819998</v>
      </c>
      <c r="U34" s="115">
        <v>1975.02127324</v>
      </c>
      <c r="V34" s="633"/>
      <c r="W34" s="21"/>
    </row>
    <row r="35" spans="1:24" ht="10.9" customHeight="1">
      <c r="A35" s="217" t="s">
        <v>85</v>
      </c>
      <c r="B35" s="1683" t="s">
        <v>52</v>
      </c>
      <c r="C35" s="115">
        <v>51661.433891351</v>
      </c>
      <c r="D35" s="115">
        <v>52821.155576160003</v>
      </c>
      <c r="E35" s="115">
        <v>53348.096946623002</v>
      </c>
      <c r="F35" s="115">
        <v>56739.520068250997</v>
      </c>
      <c r="G35" s="115">
        <v>60667.195017897</v>
      </c>
      <c r="H35" s="115">
        <v>60478.746357399999</v>
      </c>
      <c r="I35" s="115">
        <v>60183.198966137999</v>
      </c>
      <c r="J35" s="115">
        <v>60536.488857441</v>
      </c>
      <c r="K35" s="115">
        <v>61829.116639128995</v>
      </c>
      <c r="L35" s="115">
        <v>62014.483623467</v>
      </c>
      <c r="M35" s="115">
        <v>62865.659013785997</v>
      </c>
      <c r="N35" s="115">
        <v>63731.925058478002</v>
      </c>
      <c r="O35" s="115">
        <v>64304.769053563999</v>
      </c>
      <c r="P35" s="115">
        <v>64845.397440093002</v>
      </c>
      <c r="Q35" s="115">
        <v>65106.188657478</v>
      </c>
      <c r="R35" s="115">
        <v>64925.478002208998</v>
      </c>
      <c r="S35" s="115">
        <v>64777.803334790005</v>
      </c>
      <c r="T35" s="115">
        <v>64918.633836135996</v>
      </c>
      <c r="U35" s="115">
        <v>64270.987026893999</v>
      </c>
      <c r="V35" s="633"/>
      <c r="W35" s="21"/>
    </row>
    <row r="36" spans="1:24" ht="10.9" customHeight="1">
      <c r="A36" s="217"/>
      <c r="B36" s="1684" t="s">
        <v>782</v>
      </c>
      <c r="C36" s="115">
        <v>1271.843187878</v>
      </c>
      <c r="D36" s="115">
        <v>1541.158694553</v>
      </c>
      <c r="E36" s="115">
        <v>1430.414985806</v>
      </c>
      <c r="F36" s="115">
        <v>3043.938075691</v>
      </c>
      <c r="G36" s="115">
        <v>2954.6275643519998</v>
      </c>
      <c r="H36" s="115">
        <v>1572.6438883520002</v>
      </c>
      <c r="I36" s="115">
        <v>1696.560147038</v>
      </c>
      <c r="J36" s="115">
        <v>1718.5630625039998</v>
      </c>
      <c r="K36" s="115">
        <v>1661.7501945689999</v>
      </c>
      <c r="L36" s="115">
        <v>1676.2812867120001</v>
      </c>
      <c r="M36" s="115">
        <v>1668.351819553</v>
      </c>
      <c r="N36" s="115">
        <v>1630.8310312140002</v>
      </c>
      <c r="O36" s="115">
        <v>1607.5932739309999</v>
      </c>
      <c r="P36" s="115">
        <v>1745.633158929</v>
      </c>
      <c r="Q36" s="115">
        <v>1695.07540395</v>
      </c>
      <c r="R36" s="115">
        <v>1706.332543619</v>
      </c>
      <c r="S36" s="115">
        <v>1682.396377176</v>
      </c>
      <c r="T36" s="115">
        <v>1805.859705756</v>
      </c>
      <c r="U36" s="115">
        <v>1898.3061252930002</v>
      </c>
      <c r="V36" s="633"/>
      <c r="W36" s="21"/>
    </row>
    <row r="37" spans="1:24" ht="10.9" customHeight="1">
      <c r="A37" s="217" t="s">
        <v>86</v>
      </c>
      <c r="B37" s="1683" t="s">
        <v>176</v>
      </c>
      <c r="C37" s="115">
        <v>51846.07938476</v>
      </c>
      <c r="D37" s="115">
        <v>51121.081453657003</v>
      </c>
      <c r="E37" s="115">
        <v>50947.669510230997</v>
      </c>
      <c r="F37" s="115">
        <v>53331.702326940002</v>
      </c>
      <c r="G37" s="115">
        <v>56903.863394078995</v>
      </c>
      <c r="H37" s="115">
        <v>64693.201758032999</v>
      </c>
      <c r="I37" s="115">
        <v>65257.980723637003</v>
      </c>
      <c r="J37" s="115">
        <v>65312.880651434003</v>
      </c>
      <c r="K37" s="115">
        <v>66276.081537584003</v>
      </c>
      <c r="L37" s="115">
        <v>67879.788592369994</v>
      </c>
      <c r="M37" s="115">
        <v>67341.034566123999</v>
      </c>
      <c r="N37" s="115">
        <v>69166.085070056011</v>
      </c>
      <c r="O37" s="115">
        <v>71817.919227544</v>
      </c>
      <c r="P37" s="115">
        <v>72779.599719086997</v>
      </c>
      <c r="Q37" s="115">
        <v>74581.365999190006</v>
      </c>
      <c r="R37" s="115">
        <v>76824.493611395999</v>
      </c>
      <c r="S37" s="115">
        <v>76909.884270467999</v>
      </c>
      <c r="T37" s="115">
        <v>77779.537097095992</v>
      </c>
      <c r="U37" s="115">
        <v>77109.363701024995</v>
      </c>
      <c r="V37" s="633"/>
      <c r="W37" s="21"/>
    </row>
    <row r="38" spans="1:24" ht="10.9" customHeight="1">
      <c r="A38" s="217"/>
      <c r="B38" s="1684" t="s">
        <v>782</v>
      </c>
      <c r="C38" s="115">
        <v>1373.3736977410001</v>
      </c>
      <c r="D38" s="115">
        <v>1294.2456237889999</v>
      </c>
      <c r="E38" s="115">
        <v>1169.4425825870001</v>
      </c>
      <c r="F38" s="115">
        <v>1275.4920115</v>
      </c>
      <c r="G38" s="115">
        <v>1460.92211234</v>
      </c>
      <c r="H38" s="115">
        <v>1421.4937573709999</v>
      </c>
      <c r="I38" s="115">
        <v>1458.6502645139999</v>
      </c>
      <c r="J38" s="115">
        <v>1530.4931756870001</v>
      </c>
      <c r="K38" s="115">
        <v>1571.1628001870001</v>
      </c>
      <c r="L38" s="115">
        <v>1561.2706590530001</v>
      </c>
      <c r="M38" s="115">
        <v>1604.345424247</v>
      </c>
      <c r="N38" s="115">
        <v>1514.583670214</v>
      </c>
      <c r="O38" s="115">
        <v>1552.167539867</v>
      </c>
      <c r="P38" s="115">
        <v>1533.149313849</v>
      </c>
      <c r="Q38" s="115">
        <v>1573.74985801</v>
      </c>
      <c r="R38" s="115">
        <v>1646.688774365</v>
      </c>
      <c r="S38" s="115">
        <v>1661.2611651560001</v>
      </c>
      <c r="T38" s="115">
        <v>1678.1740474849998</v>
      </c>
      <c r="U38" s="115">
        <v>1785.6088417369999</v>
      </c>
      <c r="V38" s="633"/>
      <c r="W38" s="21"/>
    </row>
    <row r="39" spans="1:24" ht="10.9" customHeight="1">
      <c r="A39" s="217" t="s">
        <v>87</v>
      </c>
      <c r="B39" s="1683" t="s">
        <v>177</v>
      </c>
      <c r="C39" s="115">
        <v>49356.503788067996</v>
      </c>
      <c r="D39" s="115">
        <v>54213.554627769001</v>
      </c>
      <c r="E39" s="115">
        <v>55952.386989757004</v>
      </c>
      <c r="F39" s="115">
        <v>58137.538344617999</v>
      </c>
      <c r="G39" s="115">
        <v>64787.184594354003</v>
      </c>
      <c r="H39" s="115">
        <v>71394.615182302994</v>
      </c>
      <c r="I39" s="115">
        <v>70790.966054067001</v>
      </c>
      <c r="J39" s="115">
        <v>71596.548253925008</v>
      </c>
      <c r="K39" s="115">
        <v>72155.829572803006</v>
      </c>
      <c r="L39" s="115">
        <v>72433.692881203009</v>
      </c>
      <c r="M39" s="115">
        <v>73055.926099946009</v>
      </c>
      <c r="N39" s="115">
        <v>74752.06751808399</v>
      </c>
      <c r="O39" s="115">
        <v>74691.021700248995</v>
      </c>
      <c r="P39" s="115">
        <v>74953.722291729995</v>
      </c>
      <c r="Q39" s="115">
        <v>75437.699854980005</v>
      </c>
      <c r="R39" s="115">
        <v>75613.394383372011</v>
      </c>
      <c r="S39" s="115">
        <v>75956.704503390996</v>
      </c>
      <c r="T39" s="115">
        <v>76132.793620406999</v>
      </c>
      <c r="U39" s="115">
        <v>75594.062082071992</v>
      </c>
      <c r="V39" s="633"/>
      <c r="W39" s="18"/>
    </row>
    <row r="40" spans="1:24" ht="10.9" customHeight="1">
      <c r="A40" s="217"/>
      <c r="B40" s="1684" t="s">
        <v>782</v>
      </c>
      <c r="C40" s="115">
        <v>900.80784759999995</v>
      </c>
      <c r="D40" s="115">
        <v>1053.104578617</v>
      </c>
      <c r="E40" s="115">
        <v>960.25017943800003</v>
      </c>
      <c r="F40" s="115">
        <v>1262.1273559159999</v>
      </c>
      <c r="G40" s="115">
        <v>1260.2077573089998</v>
      </c>
      <c r="H40" s="115">
        <v>1257.449060749</v>
      </c>
      <c r="I40" s="115">
        <v>1454.7636449890001</v>
      </c>
      <c r="J40" s="115">
        <v>1409.962341185</v>
      </c>
      <c r="K40" s="115">
        <v>1361.59201949</v>
      </c>
      <c r="L40" s="115">
        <v>1511.6573938179999</v>
      </c>
      <c r="M40" s="115">
        <v>1667.8434706989999</v>
      </c>
      <c r="N40" s="115">
        <v>1674.7272021259998</v>
      </c>
      <c r="O40" s="115">
        <v>1716.2007660470001</v>
      </c>
      <c r="P40" s="115">
        <v>1675.712873319</v>
      </c>
      <c r="Q40" s="115">
        <v>1680.4563557890001</v>
      </c>
      <c r="R40" s="115">
        <v>1709.838274919</v>
      </c>
      <c r="S40" s="115">
        <v>1691.55927948</v>
      </c>
      <c r="T40" s="115">
        <v>1621.150166657</v>
      </c>
      <c r="U40" s="115">
        <v>1731.612151305</v>
      </c>
      <c r="V40" s="633"/>
      <c r="W40" s="216"/>
    </row>
    <row r="41" spans="1:24" ht="10.9" customHeight="1">
      <c r="A41" s="217" t="s">
        <v>88</v>
      </c>
      <c r="B41" s="1683" t="s">
        <v>178</v>
      </c>
      <c r="C41" s="115">
        <v>72625.304647579003</v>
      </c>
      <c r="D41" s="115">
        <v>72639.188008505007</v>
      </c>
      <c r="E41" s="115">
        <v>73371.760631355006</v>
      </c>
      <c r="F41" s="115">
        <v>80962.814337137999</v>
      </c>
      <c r="G41" s="115">
        <v>88371.703876932996</v>
      </c>
      <c r="H41" s="115">
        <v>100730.903729197</v>
      </c>
      <c r="I41" s="115">
        <v>97836.865856632008</v>
      </c>
      <c r="J41" s="115">
        <v>98965.243837364993</v>
      </c>
      <c r="K41" s="115">
        <v>97700.849733520998</v>
      </c>
      <c r="L41" s="115">
        <v>98417.754092268995</v>
      </c>
      <c r="M41" s="115">
        <v>98749.904579540002</v>
      </c>
      <c r="N41" s="115">
        <v>99316.031181218001</v>
      </c>
      <c r="O41" s="115">
        <v>101430.98864819799</v>
      </c>
      <c r="P41" s="115">
        <v>101449.53410653</v>
      </c>
      <c r="Q41" s="115">
        <v>102666.359283981</v>
      </c>
      <c r="R41" s="115">
        <v>106741.15007321601</v>
      </c>
      <c r="S41" s="115">
        <v>109386.18290523399</v>
      </c>
      <c r="T41" s="115">
        <v>110093.309006019</v>
      </c>
      <c r="U41" s="115">
        <v>108804.834274925</v>
      </c>
      <c r="V41" s="633"/>
    </row>
    <row r="42" spans="1:24" ht="10.9" customHeight="1">
      <c r="A42" s="217"/>
      <c r="B42" s="1684" t="s">
        <v>782</v>
      </c>
      <c r="C42" s="115">
        <v>3814.3710260410003</v>
      </c>
      <c r="D42" s="115">
        <v>4499.4447979269999</v>
      </c>
      <c r="E42" s="115">
        <v>4038.9248972200003</v>
      </c>
      <c r="F42" s="115">
        <v>3150.8012418920002</v>
      </c>
      <c r="G42" s="115">
        <v>2890.4059936039998</v>
      </c>
      <c r="H42" s="115">
        <v>1907.524835532</v>
      </c>
      <c r="I42" s="115">
        <v>2199.2467698840001</v>
      </c>
      <c r="J42" s="115">
        <v>2018.9311679370001</v>
      </c>
      <c r="K42" s="115">
        <v>2060.2336327180001</v>
      </c>
      <c r="L42" s="115">
        <v>2125.750283887</v>
      </c>
      <c r="M42" s="115">
        <v>2231.7646256849998</v>
      </c>
      <c r="N42" s="115">
        <v>1893.908246875</v>
      </c>
      <c r="O42" s="115">
        <v>1899.3928443510001</v>
      </c>
      <c r="P42" s="115">
        <v>1934.5796184859998</v>
      </c>
      <c r="Q42" s="115">
        <v>2156.651353704</v>
      </c>
      <c r="R42" s="115">
        <v>2193.8271649600001</v>
      </c>
      <c r="S42" s="115">
        <v>2259.682589774</v>
      </c>
      <c r="T42" s="115">
        <v>2177.4700241659998</v>
      </c>
      <c r="U42" s="115">
        <v>2342.6867229650002</v>
      </c>
      <c r="V42" s="633"/>
    </row>
    <row r="43" spans="1:24" ht="12">
      <c r="A43" s="217" t="s">
        <v>120</v>
      </c>
      <c r="B43" s="1683" t="s">
        <v>56</v>
      </c>
      <c r="C43" s="115">
        <v>26831.231403785998</v>
      </c>
      <c r="D43" s="115">
        <v>32641.251156680999</v>
      </c>
      <c r="E43" s="115">
        <v>33652.585458145004</v>
      </c>
      <c r="F43" s="115">
        <v>36544.000334894001</v>
      </c>
      <c r="G43" s="115">
        <v>42588.369682935998</v>
      </c>
      <c r="H43" s="115">
        <v>47033.648185858001</v>
      </c>
      <c r="I43" s="115">
        <v>46643.550689530995</v>
      </c>
      <c r="J43" s="115">
        <v>45940.377063943</v>
      </c>
      <c r="K43" s="115">
        <v>46175.042769114996</v>
      </c>
      <c r="L43" s="115">
        <v>46261.115170038</v>
      </c>
      <c r="M43" s="115">
        <v>45972.728041180999</v>
      </c>
      <c r="N43" s="115">
        <v>48272.531471407994</v>
      </c>
      <c r="O43" s="115">
        <v>48977.191028547</v>
      </c>
      <c r="P43" s="115">
        <v>49195.961672514</v>
      </c>
      <c r="Q43" s="115">
        <v>49508.807771208005</v>
      </c>
      <c r="R43" s="115">
        <v>49458.244249597003</v>
      </c>
      <c r="S43" s="115">
        <v>49851.917636615006</v>
      </c>
      <c r="T43" s="115">
        <v>50201.130488668998</v>
      </c>
      <c r="U43" s="115">
        <v>49627.382886109001</v>
      </c>
      <c r="V43" s="633"/>
    </row>
    <row r="44" spans="1:24" ht="10.9" customHeight="1">
      <c r="A44" s="186"/>
      <c r="B44" s="1684" t="s">
        <v>782</v>
      </c>
      <c r="C44" s="200">
        <v>242.84501243699998</v>
      </c>
      <c r="D44" s="200">
        <v>453.08596806000003</v>
      </c>
      <c r="E44" s="200">
        <v>405.40199480499996</v>
      </c>
      <c r="F44" s="200">
        <v>450.190544827</v>
      </c>
      <c r="G44" s="200">
        <v>487.91127423800003</v>
      </c>
      <c r="H44" s="200">
        <v>633.35878686900003</v>
      </c>
      <c r="I44" s="200">
        <v>705.985582314</v>
      </c>
      <c r="J44" s="200">
        <v>767.80331589500008</v>
      </c>
      <c r="K44" s="200">
        <v>779.41480088200001</v>
      </c>
      <c r="L44" s="200">
        <v>809.81216974099993</v>
      </c>
      <c r="M44" s="200">
        <v>841.54023699999993</v>
      </c>
      <c r="N44" s="200">
        <v>803.78310589600005</v>
      </c>
      <c r="O44" s="200">
        <v>813.16468874499992</v>
      </c>
      <c r="P44" s="200">
        <v>803.02750142499997</v>
      </c>
      <c r="Q44" s="200">
        <v>786.41673189599999</v>
      </c>
      <c r="R44" s="200">
        <v>801.93232265400002</v>
      </c>
      <c r="S44" s="200">
        <v>815.13178608700002</v>
      </c>
      <c r="T44" s="200">
        <v>806.49914112500005</v>
      </c>
      <c r="U44" s="200">
        <v>874.02788613400003</v>
      </c>
      <c r="V44" s="605"/>
    </row>
    <row r="45" spans="1:24" ht="10.9" customHeight="1">
      <c r="A45" s="217" t="s">
        <v>186</v>
      </c>
      <c r="B45" s="1683" t="s">
        <v>179</v>
      </c>
      <c r="C45" s="115">
        <v>27707.765291448002</v>
      </c>
      <c r="D45" s="115">
        <v>30759.308006666</v>
      </c>
      <c r="E45" s="115">
        <v>31086.110462930003</v>
      </c>
      <c r="F45" s="115">
        <v>38353.802710052005</v>
      </c>
      <c r="G45" s="115">
        <v>45256.236340102005</v>
      </c>
      <c r="H45" s="115">
        <v>48260.197468784994</v>
      </c>
      <c r="I45" s="115">
        <v>49778.764944736002</v>
      </c>
      <c r="J45" s="115">
        <v>49980.652986672001</v>
      </c>
      <c r="K45" s="115">
        <v>52595.398096640994</v>
      </c>
      <c r="L45" s="115">
        <v>52111.390068382003</v>
      </c>
      <c r="M45" s="115">
        <v>52639.173110018004</v>
      </c>
      <c r="N45" s="115">
        <v>53916.394043869004</v>
      </c>
      <c r="O45" s="115">
        <v>55338.826537834</v>
      </c>
      <c r="P45" s="115">
        <v>56230.462849023999</v>
      </c>
      <c r="Q45" s="115">
        <v>56878.654216859002</v>
      </c>
      <c r="R45" s="115">
        <v>57484.730938675995</v>
      </c>
      <c r="S45" s="115">
        <v>58066.802487610999</v>
      </c>
      <c r="T45" s="115">
        <v>58720.862366646004</v>
      </c>
      <c r="U45" s="115">
        <v>58437.377548288998</v>
      </c>
      <c r="V45" s="633"/>
    </row>
    <row r="46" spans="1:24" ht="10.9" customHeight="1">
      <c r="A46" s="217"/>
      <c r="B46" s="1684" t="s">
        <v>782</v>
      </c>
      <c r="C46" s="115">
        <v>540.48167195200006</v>
      </c>
      <c r="D46" s="115">
        <v>690.65614541499997</v>
      </c>
      <c r="E46" s="115">
        <v>565.30732410300004</v>
      </c>
      <c r="F46" s="115">
        <v>733.09937700900002</v>
      </c>
      <c r="G46" s="115">
        <v>756.52181093899992</v>
      </c>
      <c r="H46" s="115">
        <v>840.20465123100007</v>
      </c>
      <c r="I46" s="115">
        <v>901.17313829400007</v>
      </c>
      <c r="J46" s="115">
        <v>880.90453080700001</v>
      </c>
      <c r="K46" s="115">
        <v>858.47772448900002</v>
      </c>
      <c r="L46" s="115">
        <v>928.11503035399994</v>
      </c>
      <c r="M46" s="115">
        <v>946.2020708099999</v>
      </c>
      <c r="N46" s="115">
        <v>842.32454168599998</v>
      </c>
      <c r="O46" s="115">
        <v>844.22685869199995</v>
      </c>
      <c r="P46" s="115">
        <v>837.84537569099996</v>
      </c>
      <c r="Q46" s="115">
        <v>834.69253953400005</v>
      </c>
      <c r="R46" s="115">
        <v>841.138629885</v>
      </c>
      <c r="S46" s="115">
        <v>859.71619593000003</v>
      </c>
      <c r="T46" s="115">
        <v>840.77410870699998</v>
      </c>
      <c r="U46" s="115">
        <v>891.21552453499999</v>
      </c>
      <c r="V46" s="633"/>
    </row>
    <row r="47" spans="1:24" ht="10.9" customHeight="1">
      <c r="A47" s="217" t="s">
        <v>187</v>
      </c>
      <c r="B47" s="1683" t="s">
        <v>180</v>
      </c>
      <c r="C47" s="115">
        <v>117923.958530376</v>
      </c>
      <c r="D47" s="115">
        <v>119905.90134365601</v>
      </c>
      <c r="E47" s="115">
        <v>122562.54696533299</v>
      </c>
      <c r="F47" s="115">
        <v>126947.528496442</v>
      </c>
      <c r="G47" s="115">
        <v>136667.01100976302</v>
      </c>
      <c r="H47" s="115">
        <v>154689.841814516</v>
      </c>
      <c r="I47" s="115">
        <v>153770.88627337999</v>
      </c>
      <c r="J47" s="115">
        <v>155124.010042309</v>
      </c>
      <c r="K47" s="115">
        <v>156776.244964126</v>
      </c>
      <c r="L47" s="115">
        <v>156468.26413861502</v>
      </c>
      <c r="M47" s="115">
        <v>157149.14314442899</v>
      </c>
      <c r="N47" s="115">
        <v>158108.598061464</v>
      </c>
      <c r="O47" s="115">
        <v>158392.61956429898</v>
      </c>
      <c r="P47" s="115">
        <v>159175.23217339802</v>
      </c>
      <c r="Q47" s="115">
        <v>160131.60536724998</v>
      </c>
      <c r="R47" s="115">
        <v>161431.6785988</v>
      </c>
      <c r="S47" s="115">
        <v>161148.17926025699</v>
      </c>
      <c r="T47" s="115">
        <v>161071.38559692202</v>
      </c>
      <c r="U47" s="115">
        <v>160691.30161260499</v>
      </c>
      <c r="V47" s="633"/>
    </row>
    <row r="48" spans="1:24" ht="10.9" customHeight="1">
      <c r="A48" s="217"/>
      <c r="B48" s="1684" t="s">
        <v>782</v>
      </c>
      <c r="C48" s="115">
        <v>4153.2608082280003</v>
      </c>
      <c r="D48" s="115">
        <v>3132.3232130790002</v>
      </c>
      <c r="E48" s="115">
        <v>3036.6708334099999</v>
      </c>
      <c r="F48" s="115">
        <v>4173.5151641450002</v>
      </c>
      <c r="G48" s="115">
        <v>3414.5406811429998</v>
      </c>
      <c r="H48" s="115">
        <v>4346.4066696190002</v>
      </c>
      <c r="I48" s="115">
        <v>4669.1712826410003</v>
      </c>
      <c r="J48" s="115">
        <v>4772.8813532080003</v>
      </c>
      <c r="K48" s="115">
        <v>4705.4569728320002</v>
      </c>
      <c r="L48" s="115">
        <v>5136.4039836430002</v>
      </c>
      <c r="M48" s="115">
        <v>5105.2282124200001</v>
      </c>
      <c r="N48" s="115">
        <v>4806.1535512119999</v>
      </c>
      <c r="O48" s="115">
        <v>4771.1872075650008</v>
      </c>
      <c r="P48" s="115">
        <v>4740.504622294</v>
      </c>
      <c r="Q48" s="115">
        <v>4647.8603457639992</v>
      </c>
      <c r="R48" s="115">
        <v>4676.0552303080003</v>
      </c>
      <c r="S48" s="115">
        <v>4670.6818376009996</v>
      </c>
      <c r="T48" s="115">
        <v>4339.0402131310002</v>
      </c>
      <c r="U48" s="115">
        <v>4541.1237883900003</v>
      </c>
      <c r="V48" s="633"/>
    </row>
    <row r="49" spans="1:22" ht="10.9" customHeight="1">
      <c r="A49" s="217" t="s">
        <v>188</v>
      </c>
      <c r="B49" s="1683" t="s">
        <v>181</v>
      </c>
      <c r="C49" s="115">
        <v>36882.701509913997</v>
      </c>
      <c r="D49" s="115">
        <v>39510.744953968999</v>
      </c>
      <c r="E49" s="115">
        <v>39385.598754775005</v>
      </c>
      <c r="F49" s="115">
        <v>41432.687731702004</v>
      </c>
      <c r="G49" s="115">
        <v>44068.485187951999</v>
      </c>
      <c r="H49" s="115">
        <v>48841.181195042001</v>
      </c>
      <c r="I49" s="115">
        <v>48854.977387619001</v>
      </c>
      <c r="J49" s="115">
        <v>49018.149406043005</v>
      </c>
      <c r="K49" s="115">
        <v>49359.780655570998</v>
      </c>
      <c r="L49" s="115">
        <v>49729.437317361</v>
      </c>
      <c r="M49" s="115">
        <v>49860.000154823996</v>
      </c>
      <c r="N49" s="115">
        <v>50225.578709083005</v>
      </c>
      <c r="O49" s="115">
        <v>50350.190380076994</v>
      </c>
      <c r="P49" s="115">
        <v>50291.552653792998</v>
      </c>
      <c r="Q49" s="115">
        <v>50779.786883235996</v>
      </c>
      <c r="R49" s="115">
        <v>51426.475052153</v>
      </c>
      <c r="S49" s="115">
        <v>51598.025796321002</v>
      </c>
      <c r="T49" s="115">
        <v>51764.403695450004</v>
      </c>
      <c r="U49" s="115">
        <v>51631.983481192998</v>
      </c>
      <c r="V49" s="633"/>
    </row>
    <row r="50" spans="1:22" ht="10.9" customHeight="1">
      <c r="A50" s="217"/>
      <c r="B50" s="1684" t="s">
        <v>782</v>
      </c>
      <c r="C50" s="115">
        <v>1087.4093682750001</v>
      </c>
      <c r="D50" s="115">
        <v>1493.1779527380002</v>
      </c>
      <c r="E50" s="115">
        <v>1396.3051443539998</v>
      </c>
      <c r="F50" s="115">
        <v>1316.2463776069999</v>
      </c>
      <c r="G50" s="115">
        <v>1211.1130735229999</v>
      </c>
      <c r="H50" s="115">
        <v>1207.1557181899998</v>
      </c>
      <c r="I50" s="115">
        <v>1218.654917306</v>
      </c>
      <c r="J50" s="115">
        <v>1229.8777835129999</v>
      </c>
      <c r="K50" s="115">
        <v>1181.4614319970001</v>
      </c>
      <c r="L50" s="115">
        <v>1249.64512225</v>
      </c>
      <c r="M50" s="115">
        <v>1213.366685251</v>
      </c>
      <c r="N50" s="115">
        <v>1148.3329479009999</v>
      </c>
      <c r="O50" s="115">
        <v>1120.1023076209999</v>
      </c>
      <c r="P50" s="115">
        <v>1086.2610590109998</v>
      </c>
      <c r="Q50" s="115">
        <v>1055.480102218</v>
      </c>
      <c r="R50" s="115">
        <v>1080.3902189529999</v>
      </c>
      <c r="S50" s="115">
        <v>1076.3438189780002</v>
      </c>
      <c r="T50" s="115">
        <v>1079.2849024960001</v>
      </c>
      <c r="U50" s="115">
        <v>1129.3411431950001</v>
      </c>
      <c r="V50" s="633"/>
    </row>
    <row r="51" spans="1:22" ht="10.9" customHeight="1">
      <c r="A51" s="217" t="s">
        <v>189</v>
      </c>
      <c r="B51" s="1683" t="s">
        <v>62</v>
      </c>
      <c r="C51" s="115">
        <v>12178.546785215001</v>
      </c>
      <c r="D51" s="115">
        <v>14474.063574953001</v>
      </c>
      <c r="E51" s="115">
        <v>14590.279593474001</v>
      </c>
      <c r="F51" s="115">
        <v>15901.358029811001</v>
      </c>
      <c r="G51" s="115">
        <v>17035.642759866998</v>
      </c>
      <c r="H51" s="115">
        <v>17545.261112761</v>
      </c>
      <c r="I51" s="115">
        <v>17527.240114303</v>
      </c>
      <c r="J51" s="115">
        <v>17529.816195223</v>
      </c>
      <c r="K51" s="115">
        <v>17677.47654684</v>
      </c>
      <c r="L51" s="115">
        <v>17628.205910311</v>
      </c>
      <c r="M51" s="115">
        <v>17621.377160640997</v>
      </c>
      <c r="N51" s="115">
        <v>17435.054682175003</v>
      </c>
      <c r="O51" s="115">
        <v>17454.501592019998</v>
      </c>
      <c r="P51" s="115">
        <v>17363.096274364998</v>
      </c>
      <c r="Q51" s="115">
        <v>17372.74190352</v>
      </c>
      <c r="R51" s="115">
        <v>17512.395737612002</v>
      </c>
      <c r="S51" s="115">
        <v>17446.227603223</v>
      </c>
      <c r="T51" s="115">
        <v>17471.805415905998</v>
      </c>
      <c r="U51" s="115">
        <v>17413.530568368999</v>
      </c>
      <c r="V51" s="633"/>
    </row>
    <row r="52" spans="1:22" ht="10.9" customHeight="1">
      <c r="A52" s="217"/>
      <c r="B52" s="1684" t="s">
        <v>782</v>
      </c>
      <c r="C52" s="115">
        <v>355.49039467199998</v>
      </c>
      <c r="D52" s="115">
        <v>527.94199901400009</v>
      </c>
      <c r="E52" s="115">
        <v>513.72872887899996</v>
      </c>
      <c r="F52" s="115">
        <v>596.10180139099998</v>
      </c>
      <c r="G52" s="115">
        <v>606.9324444990001</v>
      </c>
      <c r="H52" s="115">
        <v>943.27238360999991</v>
      </c>
      <c r="I52" s="115">
        <v>962.30512622899994</v>
      </c>
      <c r="J52" s="115">
        <v>933.50372475799998</v>
      </c>
      <c r="K52" s="115">
        <v>883.75980006299994</v>
      </c>
      <c r="L52" s="115">
        <v>886.67437645300004</v>
      </c>
      <c r="M52" s="115">
        <v>865.94686987099999</v>
      </c>
      <c r="N52" s="115">
        <v>660.64947522499995</v>
      </c>
      <c r="O52" s="115">
        <v>671.64796734399999</v>
      </c>
      <c r="P52" s="115">
        <v>657.8525838569999</v>
      </c>
      <c r="Q52" s="115">
        <v>612.45065436200002</v>
      </c>
      <c r="R52" s="115">
        <v>609.82961861499996</v>
      </c>
      <c r="S52" s="115">
        <v>593.16168555199999</v>
      </c>
      <c r="T52" s="115">
        <v>598.77681633999998</v>
      </c>
      <c r="U52" s="115">
        <v>601.96667614399996</v>
      </c>
      <c r="V52" s="633"/>
    </row>
    <row r="53" spans="1:22" ht="10.9" customHeight="1">
      <c r="A53" s="217" t="s">
        <v>190</v>
      </c>
      <c r="B53" s="1683" t="s">
        <v>182</v>
      </c>
      <c r="C53" s="115">
        <v>7524.9448639550001</v>
      </c>
      <c r="D53" s="115">
        <v>8996.9329009310004</v>
      </c>
      <c r="E53" s="115">
        <v>9197.5061778929994</v>
      </c>
      <c r="F53" s="115">
        <v>10049.088619189</v>
      </c>
      <c r="G53" s="115">
        <v>10894.322677980001</v>
      </c>
      <c r="H53" s="115">
        <v>11896.914511644</v>
      </c>
      <c r="I53" s="115">
        <v>11838.784837250001</v>
      </c>
      <c r="J53" s="115">
        <v>11917.783977233001</v>
      </c>
      <c r="K53" s="115">
        <v>12020.362157242</v>
      </c>
      <c r="L53" s="115">
        <v>12083.290590027</v>
      </c>
      <c r="M53" s="115">
        <v>12173.336132889001</v>
      </c>
      <c r="N53" s="115">
        <v>12167.061048419</v>
      </c>
      <c r="O53" s="115">
        <v>12218.209620274001</v>
      </c>
      <c r="P53" s="115">
        <v>12232.199010503</v>
      </c>
      <c r="Q53" s="115">
        <v>12298.867672882001</v>
      </c>
      <c r="R53" s="115">
        <v>12376.453117747998</v>
      </c>
      <c r="S53" s="115">
        <v>12410.353291287</v>
      </c>
      <c r="T53" s="115">
        <v>12402.407411018001</v>
      </c>
      <c r="U53" s="115">
        <v>12383.173291689</v>
      </c>
      <c r="V53" s="633"/>
    </row>
    <row r="54" spans="1:22" ht="10.9" customHeight="1">
      <c r="A54" s="217"/>
      <c r="B54" s="1684" t="s">
        <v>782</v>
      </c>
      <c r="C54" s="115">
        <v>113.766150716</v>
      </c>
      <c r="D54" s="115">
        <v>109.771446561</v>
      </c>
      <c r="E54" s="115">
        <v>106.13395161300001</v>
      </c>
      <c r="F54" s="115">
        <v>131.696250924</v>
      </c>
      <c r="G54" s="115">
        <v>205.54347496400001</v>
      </c>
      <c r="H54" s="115">
        <v>259.58910313299998</v>
      </c>
      <c r="I54" s="115">
        <v>288.71417539599997</v>
      </c>
      <c r="J54" s="115">
        <v>290.88473006600003</v>
      </c>
      <c r="K54" s="115">
        <v>293.482213081</v>
      </c>
      <c r="L54" s="115">
        <v>312.71533558800002</v>
      </c>
      <c r="M54" s="115">
        <v>316.15659812400003</v>
      </c>
      <c r="N54" s="115">
        <v>281.71662025300003</v>
      </c>
      <c r="O54" s="115">
        <v>291.58672630900003</v>
      </c>
      <c r="P54" s="115">
        <v>292.48789969199998</v>
      </c>
      <c r="Q54" s="115">
        <v>296.88976666299999</v>
      </c>
      <c r="R54" s="115">
        <v>301.08281994700002</v>
      </c>
      <c r="S54" s="115">
        <v>293.85382850900004</v>
      </c>
      <c r="T54" s="115">
        <v>267.13561722599997</v>
      </c>
      <c r="U54" s="115">
        <v>290.14872898599998</v>
      </c>
      <c r="V54" s="633"/>
    </row>
    <row r="55" spans="1:22" ht="10.9" customHeight="1">
      <c r="A55" s="217" t="s">
        <v>191</v>
      </c>
      <c r="B55" s="1683" t="s">
        <v>60</v>
      </c>
      <c r="C55" s="115">
        <v>22925.89643216</v>
      </c>
      <c r="D55" s="115">
        <v>26630.313834656001</v>
      </c>
      <c r="E55" s="115">
        <v>27258.144659699003</v>
      </c>
      <c r="F55" s="115">
        <v>32255.331895198</v>
      </c>
      <c r="G55" s="115">
        <v>36139.505972974999</v>
      </c>
      <c r="H55" s="115">
        <v>35787.424301717998</v>
      </c>
      <c r="I55" s="115">
        <v>35869.843818032001</v>
      </c>
      <c r="J55" s="115">
        <v>36129.223221205997</v>
      </c>
      <c r="K55" s="115">
        <v>36565.302535094001</v>
      </c>
      <c r="L55" s="115">
        <v>36683.913375863005</v>
      </c>
      <c r="M55" s="115">
        <v>36936.711168731999</v>
      </c>
      <c r="N55" s="115">
        <v>37411.628227287001</v>
      </c>
      <c r="O55" s="115">
        <v>37702.755207438997</v>
      </c>
      <c r="P55" s="115">
        <v>38869.778268497001</v>
      </c>
      <c r="Q55" s="115">
        <v>39336.160584448</v>
      </c>
      <c r="R55" s="115">
        <v>39839.193831340002</v>
      </c>
      <c r="S55" s="115">
        <v>40099.842917943999</v>
      </c>
      <c r="T55" s="115">
        <v>40157.650314002</v>
      </c>
      <c r="U55" s="115">
        <v>40063.290757333001</v>
      </c>
      <c r="V55" s="633"/>
    </row>
    <row r="56" spans="1:22" ht="10.9" customHeight="1">
      <c r="A56" s="217"/>
      <c r="B56" s="1684" t="s">
        <v>782</v>
      </c>
      <c r="C56" s="115">
        <v>502.14649137700002</v>
      </c>
      <c r="D56" s="115">
        <v>630.06832364399997</v>
      </c>
      <c r="E56" s="115">
        <v>533.21596320899994</v>
      </c>
      <c r="F56" s="115">
        <v>560.482078828</v>
      </c>
      <c r="G56" s="115">
        <v>534.35450128499997</v>
      </c>
      <c r="H56" s="115">
        <v>580.74589191000007</v>
      </c>
      <c r="I56" s="115">
        <v>629.54492568700005</v>
      </c>
      <c r="J56" s="115">
        <v>656.96683739000002</v>
      </c>
      <c r="K56" s="115">
        <v>644.70246899800009</v>
      </c>
      <c r="L56" s="115">
        <v>668.63435274800008</v>
      </c>
      <c r="M56" s="115">
        <v>662.09734823000008</v>
      </c>
      <c r="N56" s="115">
        <v>602.88491964600007</v>
      </c>
      <c r="O56" s="115">
        <v>626.172934381</v>
      </c>
      <c r="P56" s="115">
        <v>632.07607469300001</v>
      </c>
      <c r="Q56" s="115">
        <v>630.50814713699992</v>
      </c>
      <c r="R56" s="115">
        <v>676.63691052900003</v>
      </c>
      <c r="S56" s="115">
        <v>688.29735326800005</v>
      </c>
      <c r="T56" s="115">
        <v>653.33195177900006</v>
      </c>
      <c r="U56" s="115">
        <v>686.05127263499992</v>
      </c>
      <c r="V56" s="633"/>
    </row>
    <row r="57" spans="1:22" ht="10.9" customHeight="1">
      <c r="A57" s="217" t="s">
        <v>192</v>
      </c>
      <c r="B57" s="1683" t="s">
        <v>183</v>
      </c>
      <c r="C57" s="115">
        <v>38322.447845569004</v>
      </c>
      <c r="D57" s="115">
        <v>50284.595798279996</v>
      </c>
      <c r="E57" s="115">
        <v>50606.948598781004</v>
      </c>
      <c r="F57" s="115">
        <v>53696.397037139002</v>
      </c>
      <c r="G57" s="115">
        <v>54265.351298563997</v>
      </c>
      <c r="H57" s="115">
        <v>62732.998320597995</v>
      </c>
      <c r="I57" s="115">
        <v>62831.164327099999</v>
      </c>
      <c r="J57" s="115">
        <v>65298.352886688001</v>
      </c>
      <c r="K57" s="115">
        <v>65972.953993934003</v>
      </c>
      <c r="L57" s="115">
        <v>64810.137135320001</v>
      </c>
      <c r="M57" s="115">
        <v>63793.704961744996</v>
      </c>
      <c r="N57" s="115">
        <v>64346.613652427004</v>
      </c>
      <c r="O57" s="115">
        <v>64659.084788941997</v>
      </c>
      <c r="P57" s="115">
        <v>66710.580707892994</v>
      </c>
      <c r="Q57" s="115">
        <v>66672.981530138</v>
      </c>
      <c r="R57" s="115">
        <v>66094.269967596003</v>
      </c>
      <c r="S57" s="115">
        <v>66434.999550580993</v>
      </c>
      <c r="T57" s="115">
        <v>68605.649245152003</v>
      </c>
      <c r="U57" s="115">
        <v>69214.199635629004</v>
      </c>
      <c r="V57" s="633"/>
    </row>
    <row r="58" spans="1:22" ht="10.9" customHeight="1">
      <c r="A58" s="217"/>
      <c r="B58" s="1684" t="s">
        <v>782</v>
      </c>
      <c r="C58" s="115">
        <v>472.31797806600002</v>
      </c>
      <c r="D58" s="115">
        <v>508.63958047699998</v>
      </c>
      <c r="E58" s="115">
        <v>520.82426117599994</v>
      </c>
      <c r="F58" s="115">
        <v>734.45188234799991</v>
      </c>
      <c r="G58" s="115">
        <v>887.52065871899993</v>
      </c>
      <c r="H58" s="115">
        <v>719.27598126099997</v>
      </c>
      <c r="I58" s="115">
        <v>833.68204867099996</v>
      </c>
      <c r="J58" s="115">
        <v>917.40500752100002</v>
      </c>
      <c r="K58" s="115">
        <v>924.25835491400005</v>
      </c>
      <c r="L58" s="115">
        <v>1010.8882052150001</v>
      </c>
      <c r="M58" s="115">
        <v>1049.216918355</v>
      </c>
      <c r="N58" s="115">
        <v>1113.546193871</v>
      </c>
      <c r="O58" s="115">
        <v>1188.150744303</v>
      </c>
      <c r="P58" s="115">
        <v>1141.7104640320001</v>
      </c>
      <c r="Q58" s="115">
        <v>1241.936564956</v>
      </c>
      <c r="R58" s="115">
        <v>1324.9637508170001</v>
      </c>
      <c r="S58" s="115">
        <v>1453.406704066</v>
      </c>
      <c r="T58" s="115">
        <v>1386.227609928</v>
      </c>
      <c r="U58" s="115">
        <v>1545.081410277</v>
      </c>
      <c r="V58" s="633"/>
    </row>
    <row r="59" spans="1:22" ht="10.9" customHeight="1">
      <c r="A59" s="217" t="s">
        <v>193</v>
      </c>
      <c r="B59" s="1683" t="s">
        <v>64</v>
      </c>
      <c r="C59" s="115">
        <v>75386.270193025994</v>
      </c>
      <c r="D59" s="115">
        <v>81481.551371693</v>
      </c>
      <c r="E59" s="115">
        <v>81876.286661110003</v>
      </c>
      <c r="F59" s="115">
        <v>83298.68299559399</v>
      </c>
      <c r="G59" s="115">
        <v>86820.926158734001</v>
      </c>
      <c r="H59" s="115">
        <v>92264.967273884991</v>
      </c>
      <c r="I59" s="115">
        <v>92010.454062364995</v>
      </c>
      <c r="J59" s="115">
        <v>92567.781592537998</v>
      </c>
      <c r="K59" s="115">
        <v>93165.992324660998</v>
      </c>
      <c r="L59" s="115">
        <v>93692.523786115999</v>
      </c>
      <c r="M59" s="115">
        <v>94490.97221360699</v>
      </c>
      <c r="N59" s="115">
        <v>95666.675779104</v>
      </c>
      <c r="O59" s="115">
        <v>96375.920170598998</v>
      </c>
      <c r="P59" s="115">
        <v>97357.949780834999</v>
      </c>
      <c r="Q59" s="115">
        <v>97989.997520461999</v>
      </c>
      <c r="R59" s="115">
        <v>98545.68249214899</v>
      </c>
      <c r="S59" s="115">
        <v>98906.60437742401</v>
      </c>
      <c r="T59" s="115">
        <v>99353.787480923012</v>
      </c>
      <c r="U59" s="115">
        <v>98652.203252859996</v>
      </c>
      <c r="V59" s="633"/>
    </row>
    <row r="60" spans="1:22" ht="10.9" customHeight="1">
      <c r="A60" s="217"/>
      <c r="B60" s="1684" t="s">
        <v>782</v>
      </c>
      <c r="C60" s="115">
        <v>1963.031247016</v>
      </c>
      <c r="D60" s="115">
        <v>2194.2384326259998</v>
      </c>
      <c r="E60" s="115">
        <v>1911.1055134129999</v>
      </c>
      <c r="F60" s="115">
        <v>2111.0139010130001</v>
      </c>
      <c r="G60" s="115">
        <v>2083.1291393299998</v>
      </c>
      <c r="H60" s="115">
        <v>1466.399100657</v>
      </c>
      <c r="I60" s="115">
        <v>1528.4883872299999</v>
      </c>
      <c r="J60" s="115">
        <v>1550.8045065040001</v>
      </c>
      <c r="K60" s="115">
        <v>1484.1855130829999</v>
      </c>
      <c r="L60" s="115">
        <v>1611.9866448499999</v>
      </c>
      <c r="M60" s="115">
        <v>1640.536684464</v>
      </c>
      <c r="N60" s="115">
        <v>1640.424376342</v>
      </c>
      <c r="O60" s="115">
        <v>1612.168995558</v>
      </c>
      <c r="P60" s="115">
        <v>1648.679546826</v>
      </c>
      <c r="Q60" s="115">
        <v>1590.0313296209999</v>
      </c>
      <c r="R60" s="115">
        <v>1535.928468776</v>
      </c>
      <c r="S60" s="115">
        <v>1453.7306574240001</v>
      </c>
      <c r="T60" s="115">
        <v>1301.722568767</v>
      </c>
      <c r="U60" s="115">
        <v>1356.648915473</v>
      </c>
      <c r="V60" s="633"/>
    </row>
    <row r="61" spans="1:22" ht="10.9" customHeight="1">
      <c r="A61" s="217" t="s">
        <v>194</v>
      </c>
      <c r="B61" s="1683" t="s">
        <v>184</v>
      </c>
      <c r="C61" s="115">
        <v>28694.140086755</v>
      </c>
      <c r="D61" s="115">
        <v>33964.859248715999</v>
      </c>
      <c r="E61" s="115">
        <v>34297.438190802</v>
      </c>
      <c r="F61" s="115">
        <v>36859.55171906</v>
      </c>
      <c r="G61" s="115">
        <v>39765.736317901996</v>
      </c>
      <c r="H61" s="115">
        <v>44236.146516349996</v>
      </c>
      <c r="I61" s="115">
        <v>44131.326295809995</v>
      </c>
      <c r="J61" s="115">
        <v>44164.192961028006</v>
      </c>
      <c r="K61" s="115">
        <v>44555.772861601996</v>
      </c>
      <c r="L61" s="115">
        <v>44678.914882948993</v>
      </c>
      <c r="M61" s="115">
        <v>44930.611449620999</v>
      </c>
      <c r="N61" s="115">
        <v>45076.676326733002</v>
      </c>
      <c r="O61" s="115">
        <v>45252.209745689004</v>
      </c>
      <c r="P61" s="115">
        <v>45397.062771664001</v>
      </c>
      <c r="Q61" s="115">
        <v>45560.498744474004</v>
      </c>
      <c r="R61" s="115">
        <v>45750.452361406999</v>
      </c>
      <c r="S61" s="115">
        <v>45770.196973063001</v>
      </c>
      <c r="T61" s="115">
        <v>45399.253513484</v>
      </c>
      <c r="U61" s="115">
        <v>45103.159237682994</v>
      </c>
      <c r="V61" s="633"/>
    </row>
    <row r="62" spans="1:22" ht="10.9" customHeight="1">
      <c r="A62" s="217"/>
      <c r="B62" s="1684" t="s">
        <v>782</v>
      </c>
      <c r="C62" s="115">
        <v>565.08329515000003</v>
      </c>
      <c r="D62" s="115">
        <v>672.19702693099998</v>
      </c>
      <c r="E62" s="115">
        <v>612.891396934</v>
      </c>
      <c r="F62" s="115">
        <v>465.003338251</v>
      </c>
      <c r="G62" s="115">
        <v>534.13887067799999</v>
      </c>
      <c r="H62" s="115">
        <v>728.01833460800003</v>
      </c>
      <c r="I62" s="115">
        <v>873.47652263099997</v>
      </c>
      <c r="J62" s="115">
        <v>927.58844619600006</v>
      </c>
      <c r="K62" s="115">
        <v>944.323863867</v>
      </c>
      <c r="L62" s="115">
        <v>1130.9684787199999</v>
      </c>
      <c r="M62" s="115">
        <v>1164.2131647459998</v>
      </c>
      <c r="N62" s="115">
        <v>1311.5098957140001</v>
      </c>
      <c r="O62" s="115">
        <v>1387.9173312549999</v>
      </c>
      <c r="P62" s="115">
        <v>1422.7800846560001</v>
      </c>
      <c r="Q62" s="115">
        <v>1522.4871907640002</v>
      </c>
      <c r="R62" s="115">
        <v>1591.7290204420001</v>
      </c>
      <c r="S62" s="115">
        <v>1654.157228649</v>
      </c>
      <c r="T62" s="115">
        <v>1477.003110163</v>
      </c>
      <c r="U62" s="115">
        <v>1600.227821773</v>
      </c>
      <c r="V62" s="633"/>
    </row>
    <row r="63" spans="1:22" ht="10.9" customHeight="1">
      <c r="A63" s="217" t="s">
        <v>195</v>
      </c>
      <c r="B63" s="1683" t="s">
        <v>66</v>
      </c>
      <c r="C63" s="115">
        <v>10897.702314335002</v>
      </c>
      <c r="D63" s="115">
        <v>12597.860984685001</v>
      </c>
      <c r="E63" s="115">
        <v>12761.792085973999</v>
      </c>
      <c r="F63" s="115">
        <v>13650.035503645</v>
      </c>
      <c r="G63" s="115">
        <v>14808.387619206</v>
      </c>
      <c r="H63" s="115">
        <v>16110.084863841999</v>
      </c>
      <c r="I63" s="115">
        <v>16093.684288734001</v>
      </c>
      <c r="J63" s="115">
        <v>16150.85440749</v>
      </c>
      <c r="K63" s="115">
        <v>16324.21504218</v>
      </c>
      <c r="L63" s="115">
        <v>16341.758837364001</v>
      </c>
      <c r="M63" s="115">
        <v>16441.155626042</v>
      </c>
      <c r="N63" s="115">
        <v>16558.178919270002</v>
      </c>
      <c r="O63" s="115">
        <v>16752.061953668002</v>
      </c>
      <c r="P63" s="115">
        <v>16940.321093518003</v>
      </c>
      <c r="Q63" s="115">
        <v>17029.735872675999</v>
      </c>
      <c r="R63" s="115">
        <v>17153.582433407999</v>
      </c>
      <c r="S63" s="115">
        <v>17145.627692997998</v>
      </c>
      <c r="T63" s="115">
        <v>17060.261716425</v>
      </c>
      <c r="U63" s="115">
        <v>17142.544271332001</v>
      </c>
      <c r="V63" s="633"/>
    </row>
    <row r="64" spans="1:22" ht="10.9" customHeight="1">
      <c r="A64" s="217"/>
      <c r="B64" s="1684" t="s">
        <v>782</v>
      </c>
      <c r="C64" s="115">
        <v>138.32485193000002</v>
      </c>
      <c r="D64" s="115">
        <v>188.79336491500001</v>
      </c>
      <c r="E64" s="115">
        <v>156.409927748</v>
      </c>
      <c r="F64" s="115">
        <v>246.35733793200001</v>
      </c>
      <c r="G64" s="115">
        <v>257.58399943699999</v>
      </c>
      <c r="H64" s="115">
        <v>358.88567863799994</v>
      </c>
      <c r="I64" s="115">
        <v>377.82759604099999</v>
      </c>
      <c r="J64" s="115">
        <v>383.93689600099998</v>
      </c>
      <c r="K64" s="115">
        <v>397.91882064099997</v>
      </c>
      <c r="L64" s="115">
        <v>401.67027998999998</v>
      </c>
      <c r="M64" s="115">
        <v>458.33806269299998</v>
      </c>
      <c r="N64" s="115">
        <v>452.31827820399997</v>
      </c>
      <c r="O64" s="115">
        <v>485.19866133099998</v>
      </c>
      <c r="P64" s="115">
        <v>476.12867262999998</v>
      </c>
      <c r="Q64" s="115">
        <v>425.04773945600004</v>
      </c>
      <c r="R64" s="115">
        <v>433.78305605700001</v>
      </c>
      <c r="S64" s="115">
        <v>434.94851366099999</v>
      </c>
      <c r="T64" s="115">
        <v>419.20662650899999</v>
      </c>
      <c r="U64" s="115">
        <v>463.41996949699995</v>
      </c>
      <c r="V64" s="633"/>
    </row>
    <row r="65" spans="1:33" ht="10.9" customHeight="1">
      <c r="A65" s="217" t="s">
        <v>196</v>
      </c>
      <c r="B65" s="1683" t="s">
        <v>67</v>
      </c>
      <c r="C65" s="115">
        <v>27582.879124583</v>
      </c>
      <c r="D65" s="115">
        <v>30508.848600185</v>
      </c>
      <c r="E65" s="115">
        <v>31321.727774999003</v>
      </c>
      <c r="F65" s="115">
        <v>32443.191080688001</v>
      </c>
      <c r="G65" s="115">
        <v>34762.561144630003</v>
      </c>
      <c r="H65" s="115">
        <v>38775.576551423001</v>
      </c>
      <c r="I65" s="115">
        <v>38308.722341755005</v>
      </c>
      <c r="J65" s="115">
        <v>38339.427324925004</v>
      </c>
      <c r="K65" s="115">
        <v>39036.152419619</v>
      </c>
      <c r="L65" s="115">
        <v>39100.886286189001</v>
      </c>
      <c r="M65" s="115">
        <v>39345.483600523999</v>
      </c>
      <c r="N65" s="115">
        <v>39716.936654679994</v>
      </c>
      <c r="O65" s="115">
        <v>39803.798882663999</v>
      </c>
      <c r="P65" s="115">
        <v>40022.627928795999</v>
      </c>
      <c r="Q65" s="115">
        <v>40276.138768258999</v>
      </c>
      <c r="R65" s="115">
        <v>40606.984338574999</v>
      </c>
      <c r="S65" s="115">
        <v>40987.603431238</v>
      </c>
      <c r="T65" s="115">
        <v>41060.689077857001</v>
      </c>
      <c r="U65" s="115">
        <v>40619.517659226003</v>
      </c>
      <c r="V65" s="633"/>
    </row>
    <row r="66" spans="1:33" ht="10.9" customHeight="1">
      <c r="A66" s="217"/>
      <c r="B66" s="1684" t="s">
        <v>782</v>
      </c>
      <c r="C66" s="115">
        <v>773.25161792500001</v>
      </c>
      <c r="D66" s="115">
        <v>749.71038110099994</v>
      </c>
      <c r="E66" s="115">
        <v>678.37734708199991</v>
      </c>
      <c r="F66" s="115">
        <v>842.81473719000007</v>
      </c>
      <c r="G66" s="115">
        <v>862.64119241599997</v>
      </c>
      <c r="H66" s="115">
        <v>957.27544004799995</v>
      </c>
      <c r="I66" s="115">
        <v>1041.4919030579999</v>
      </c>
      <c r="J66" s="115">
        <v>1092.415484162</v>
      </c>
      <c r="K66" s="115">
        <v>1088.967497895</v>
      </c>
      <c r="L66" s="115">
        <v>1207.22859528</v>
      </c>
      <c r="M66" s="115">
        <v>1239.6881247360002</v>
      </c>
      <c r="N66" s="115">
        <v>1103.962000666</v>
      </c>
      <c r="O66" s="115">
        <v>1090.504278959</v>
      </c>
      <c r="P66" s="115">
        <v>1134.1406052970001</v>
      </c>
      <c r="Q66" s="115">
        <v>1096.0681816470001</v>
      </c>
      <c r="R66" s="115">
        <v>1119.306515968</v>
      </c>
      <c r="S66" s="115">
        <v>1016.4692562180001</v>
      </c>
      <c r="T66" s="115">
        <v>915.7795411269999</v>
      </c>
      <c r="U66" s="115">
        <v>898.09655114599991</v>
      </c>
      <c r="V66" s="633"/>
    </row>
    <row r="67" spans="1:33" ht="10.9" customHeight="1">
      <c r="A67" s="217" t="s">
        <v>197</v>
      </c>
      <c r="B67" s="1683" t="s">
        <v>185</v>
      </c>
      <c r="C67" s="115">
        <v>8362.5698084029991</v>
      </c>
      <c r="D67" s="115">
        <v>9655.497677718</v>
      </c>
      <c r="E67" s="115">
        <v>9756.1592788630005</v>
      </c>
      <c r="F67" s="115">
        <v>10676.727570152001</v>
      </c>
      <c r="G67" s="115">
        <v>14042.320469475</v>
      </c>
      <c r="H67" s="115">
        <v>14862.909335437</v>
      </c>
      <c r="I67" s="115">
        <v>14854.839674773</v>
      </c>
      <c r="J67" s="115">
        <v>14888.163013089999</v>
      </c>
      <c r="K67" s="115">
        <v>14968.587708754001</v>
      </c>
      <c r="L67" s="115">
        <v>15008.436299011</v>
      </c>
      <c r="M67" s="115">
        <v>15038.910881168</v>
      </c>
      <c r="N67" s="115">
        <v>15128.519343111</v>
      </c>
      <c r="O67" s="115">
        <v>15174.048782595</v>
      </c>
      <c r="P67" s="115">
        <v>15637.827851763001</v>
      </c>
      <c r="Q67" s="115">
        <v>16105.276053472</v>
      </c>
      <c r="R67" s="115">
        <v>15971.67558655</v>
      </c>
      <c r="S67" s="115">
        <v>15947.129433313001</v>
      </c>
      <c r="T67" s="115">
        <v>16039.160617453001</v>
      </c>
      <c r="U67" s="115">
        <v>15980.071631762999</v>
      </c>
      <c r="V67" s="633"/>
    </row>
    <row r="68" spans="1:33" ht="10.9" customHeight="1">
      <c r="A68" s="217"/>
      <c r="B68" s="1684" t="s">
        <v>782</v>
      </c>
      <c r="C68" s="115">
        <v>118.536482799</v>
      </c>
      <c r="D68" s="115">
        <v>129.87371274399999</v>
      </c>
      <c r="E68" s="115">
        <v>115.29495274</v>
      </c>
      <c r="F68" s="115">
        <v>143.52514497600001</v>
      </c>
      <c r="G68" s="115">
        <v>149.991114979</v>
      </c>
      <c r="H68" s="115">
        <v>226.416379573</v>
      </c>
      <c r="I68" s="115">
        <v>245.649943323</v>
      </c>
      <c r="J68" s="115">
        <v>246.96929386100001</v>
      </c>
      <c r="K68" s="115">
        <v>234.69608244199998</v>
      </c>
      <c r="L68" s="115">
        <v>270.41503620200001</v>
      </c>
      <c r="M68" s="115">
        <v>250.21139638900002</v>
      </c>
      <c r="N68" s="115">
        <v>429.032431911</v>
      </c>
      <c r="O68" s="115">
        <v>452.220227271</v>
      </c>
      <c r="P68" s="115">
        <v>464.63682915700002</v>
      </c>
      <c r="Q68" s="115">
        <v>513.224312532</v>
      </c>
      <c r="R68" s="115">
        <v>425.60709624099997</v>
      </c>
      <c r="S68" s="115">
        <v>381.670538991</v>
      </c>
      <c r="T68" s="115">
        <v>361.950191738</v>
      </c>
      <c r="U68" s="115">
        <v>369.81010136899999</v>
      </c>
      <c r="V68" s="633"/>
    </row>
    <row r="69" spans="1:33" ht="10.9" customHeight="1">
      <c r="A69" s="217" t="s">
        <v>198</v>
      </c>
      <c r="B69" s="1683" t="s">
        <v>129</v>
      </c>
      <c r="C69" s="115">
        <v>11931.909627018002</v>
      </c>
      <c r="D69" s="115">
        <v>13676.53286322</v>
      </c>
      <c r="E69" s="115">
        <v>13980.374354699999</v>
      </c>
      <c r="F69" s="115">
        <v>15069.477830409</v>
      </c>
      <c r="G69" s="115">
        <v>15784.800906151</v>
      </c>
      <c r="H69" s="115">
        <v>16666.192165983</v>
      </c>
      <c r="I69" s="115">
        <v>16526.061071800999</v>
      </c>
      <c r="J69" s="115">
        <v>16570.059577962002</v>
      </c>
      <c r="K69" s="115">
        <v>16726.336000832001</v>
      </c>
      <c r="L69" s="115">
        <v>16745.414689150999</v>
      </c>
      <c r="M69" s="115">
        <v>16797.404885208998</v>
      </c>
      <c r="N69" s="115">
        <v>16969.377549741999</v>
      </c>
      <c r="O69" s="115">
        <v>17078.281273825</v>
      </c>
      <c r="P69" s="115">
        <v>17184.496218799999</v>
      </c>
      <c r="Q69" s="115">
        <v>17350.416281095</v>
      </c>
      <c r="R69" s="115">
        <v>17491.447818893001</v>
      </c>
      <c r="S69" s="115">
        <v>17619.683412664999</v>
      </c>
      <c r="T69" s="115">
        <v>17718.748691248999</v>
      </c>
      <c r="U69" s="115">
        <v>17558.359230067999</v>
      </c>
      <c r="V69" s="633"/>
    </row>
    <row r="70" spans="1:33" ht="10.9" customHeight="1">
      <c r="A70" s="217"/>
      <c r="B70" s="1684" t="s">
        <v>782</v>
      </c>
      <c r="C70" s="115">
        <v>301.50504780199998</v>
      </c>
      <c r="D70" s="115">
        <v>343.60858075699997</v>
      </c>
      <c r="E70" s="115">
        <v>350.70235934700003</v>
      </c>
      <c r="F70" s="115">
        <v>390.559009758</v>
      </c>
      <c r="G70" s="115">
        <v>557.97659059499995</v>
      </c>
      <c r="H70" s="115">
        <v>414.71766734800002</v>
      </c>
      <c r="I70" s="115">
        <v>449.92011559299999</v>
      </c>
      <c r="J70" s="115">
        <v>446.66471221099999</v>
      </c>
      <c r="K70" s="115">
        <v>456.26388659499997</v>
      </c>
      <c r="L70" s="115">
        <v>493.56980717100004</v>
      </c>
      <c r="M70" s="115">
        <v>501.24144358300003</v>
      </c>
      <c r="N70" s="115">
        <v>505.65004514100002</v>
      </c>
      <c r="O70" s="115">
        <v>491.17118824800002</v>
      </c>
      <c r="P70" s="115">
        <v>490.081388355</v>
      </c>
      <c r="Q70" s="115">
        <v>503.57603153100001</v>
      </c>
      <c r="R70" s="115">
        <v>514.05888248300005</v>
      </c>
      <c r="S70" s="115">
        <v>517.43749098299998</v>
      </c>
      <c r="T70" s="115">
        <v>463.35913282500002</v>
      </c>
      <c r="U70" s="115">
        <v>496.21127190200002</v>
      </c>
      <c r="V70" s="633"/>
    </row>
    <row r="71" spans="1:33" ht="10.9" customHeight="1">
      <c r="A71" s="217" t="s">
        <v>199</v>
      </c>
      <c r="B71" s="1683" t="s">
        <v>328</v>
      </c>
      <c r="C71" s="630">
        <v>73534.065766831001</v>
      </c>
      <c r="D71" s="630">
        <v>98300.315178893012</v>
      </c>
      <c r="E71" s="630">
        <v>100857.736785291</v>
      </c>
      <c r="F71" s="630">
        <v>124320.717851692</v>
      </c>
      <c r="G71" s="630">
        <v>151934.26188974897</v>
      </c>
      <c r="H71" s="630">
        <v>157768.91969266802</v>
      </c>
      <c r="I71" s="630">
        <v>161369.16137470899</v>
      </c>
      <c r="J71" s="630">
        <v>159275.71093448601</v>
      </c>
      <c r="K71" s="630">
        <v>164857.258053809</v>
      </c>
      <c r="L71" s="630">
        <v>172082.100486921</v>
      </c>
      <c r="M71" s="630">
        <v>173450.03601390898</v>
      </c>
      <c r="N71" s="630">
        <v>183039.358001154</v>
      </c>
      <c r="O71" s="630">
        <v>187083.54929624902</v>
      </c>
      <c r="P71" s="630">
        <v>180471.83196230201</v>
      </c>
      <c r="Q71" s="630">
        <v>180190.99186515503</v>
      </c>
      <c r="R71" s="630">
        <v>191799.36719040701</v>
      </c>
      <c r="S71" s="630">
        <v>198940.783031075</v>
      </c>
      <c r="T71" s="630">
        <v>203329.51515071798</v>
      </c>
      <c r="U71" s="630">
        <v>203055.592813856</v>
      </c>
      <c r="V71" s="634"/>
    </row>
    <row r="72" spans="1:33" ht="10.9" customHeight="1">
      <c r="A72" s="217"/>
      <c r="B72" s="1684" t="s">
        <v>782</v>
      </c>
      <c r="C72" s="630">
        <v>375.92132209300001</v>
      </c>
      <c r="D72" s="630">
        <v>546.56166868699995</v>
      </c>
      <c r="E72" s="630">
        <v>1510.986716294</v>
      </c>
      <c r="F72" s="631">
        <v>236.70370528699999</v>
      </c>
      <c r="G72" s="631">
        <v>379.52523248599999</v>
      </c>
      <c r="H72" s="631">
        <v>325.97483479800002</v>
      </c>
      <c r="I72" s="631">
        <v>444.353982632</v>
      </c>
      <c r="J72" s="631">
        <v>911.20370306899997</v>
      </c>
      <c r="K72" s="631">
        <v>693.42296190699994</v>
      </c>
      <c r="L72" s="631">
        <v>711.398510031</v>
      </c>
      <c r="M72" s="631">
        <v>714.38905970799999</v>
      </c>
      <c r="N72" s="631">
        <v>604.63232856900004</v>
      </c>
      <c r="O72" s="631">
        <v>600.72699222900007</v>
      </c>
      <c r="P72" s="631">
        <v>571.70818747300007</v>
      </c>
      <c r="Q72" s="631">
        <v>561.05516547799994</v>
      </c>
      <c r="R72" s="631">
        <v>581.63659046400005</v>
      </c>
      <c r="S72" s="631">
        <v>677.75719470800004</v>
      </c>
      <c r="T72" s="631">
        <v>388.388591948</v>
      </c>
      <c r="U72" s="631">
        <v>472.84268221300005</v>
      </c>
      <c r="V72" s="635"/>
    </row>
    <row r="73" spans="1:33" ht="14.25" customHeight="1">
      <c r="A73" s="636"/>
      <c r="B73" s="1685" t="s">
        <v>72</v>
      </c>
      <c r="C73" s="637">
        <f>C5+C7+C9+C11+C13+C15+C17+C19+C21+C23+C25+C27+C29+C31+C33+C35+C37+C39+C41+C43+C45+C47+C49+C51+C53+C55+C57+C59+C61+C63+C65+C67+C69+C71</f>
        <v>5294881.8791761994</v>
      </c>
      <c r="D73" s="637">
        <f>D5+D7+D9+D11+D13+D15+D17+D19+D21+D23+D25+D27+D29+D31+D33+D35+D37+D39+D41+D43+D45+D47+D49+D51+D53+D55+D57+D59+D61+D63+D65+D67+D69+D71</f>
        <v>5480271.4564332422</v>
      </c>
      <c r="E73" s="637">
        <v>5481559.8158761328</v>
      </c>
      <c r="F73" s="637">
        <v>5768585.4532434056</v>
      </c>
      <c r="G73" s="637">
        <v>6423563.5733401384</v>
      </c>
      <c r="H73" s="637">
        <v>7090243.3965132954</v>
      </c>
      <c r="I73" s="637">
        <v>7057558.2799588758</v>
      </c>
      <c r="J73" s="637">
        <v>7094514.1250502001</v>
      </c>
      <c r="K73" s="637">
        <v>7244637.0354833817</v>
      </c>
      <c r="L73" s="637">
        <v>7310683.145792162</v>
      </c>
      <c r="M73" s="637">
        <v>7376114.2362962049</v>
      </c>
      <c r="N73" s="637">
        <v>7478404.338747561</v>
      </c>
      <c r="O73" s="637">
        <v>7514618.0423877407</v>
      </c>
      <c r="P73" s="637">
        <v>7507703.7331629628</v>
      </c>
      <c r="Q73" s="637">
        <v>7579249.9572821241</v>
      </c>
      <c r="R73" s="637">
        <v>7656895.3206174783</v>
      </c>
      <c r="S73" s="637">
        <v>7717257.2461540932</v>
      </c>
      <c r="T73" s="637">
        <v>7827147.5904230643</v>
      </c>
      <c r="U73" s="637">
        <v>7782219.4105844926</v>
      </c>
      <c r="V73" s="638"/>
      <c r="W73" s="35"/>
    </row>
    <row r="74" spans="1:33" ht="13.5" customHeight="1" thickBot="1">
      <c r="A74" s="639"/>
      <c r="B74" s="640" t="s">
        <v>782</v>
      </c>
      <c r="C74" s="641">
        <f>C6+C8+C10+C12+C14+C16+C18+C20+C22+C24+C26+C28+C30+C32+C34+C36+C38+C40+C42+C44+C46+C48+C50+C52+C54+C56+C58+C60+C62+C64+C66+C68+C70+C72</f>
        <v>125263.52014621597</v>
      </c>
      <c r="D74" s="641">
        <f>D6+D8+D10+D12+D14+D16+D18+D20+D22+D24+D26+D28+D30+D32+D34+D36+D38+D40+D42+D44+D46+D48+D50+D52+D54+D56+D58+D60+D62+D64+D66+D68+D70+D72</f>
        <v>172829.13334144806</v>
      </c>
      <c r="E74" s="641">
        <v>167707.35673832399</v>
      </c>
      <c r="F74" s="641">
        <v>173270.45402715201</v>
      </c>
      <c r="G74" s="641">
        <v>156575.779463566</v>
      </c>
      <c r="H74" s="641">
        <v>154976.98575482098</v>
      </c>
      <c r="I74" s="641">
        <v>165548.02968752291</v>
      </c>
      <c r="J74" s="641">
        <v>166603.05245478606</v>
      </c>
      <c r="K74" s="641">
        <v>163259.68226056694</v>
      </c>
      <c r="L74" s="641">
        <v>170001.76183633998</v>
      </c>
      <c r="M74" s="641">
        <v>172338.99394236502</v>
      </c>
      <c r="N74" s="641">
        <v>169233.53879177192</v>
      </c>
      <c r="O74" s="641">
        <v>170895.08731691298</v>
      </c>
      <c r="P74" s="641">
        <v>169595.71407737202</v>
      </c>
      <c r="Q74" s="641">
        <v>167192.26097059596</v>
      </c>
      <c r="R74" s="641">
        <v>168329.42353450003</v>
      </c>
      <c r="S74" s="641">
        <v>168962.762212017</v>
      </c>
      <c r="T74" s="641">
        <v>162905.75454423903</v>
      </c>
      <c r="U74" s="641">
        <v>169752.45823349201</v>
      </c>
      <c r="V74" s="642"/>
    </row>
    <row r="75" spans="1:33" ht="33" hidden="1" customHeight="1" thickBot="1">
      <c r="A75" s="1686" t="s">
        <v>247</v>
      </c>
      <c r="B75" s="1687"/>
      <c r="C75" s="1688"/>
      <c r="D75" s="1688"/>
      <c r="E75" s="1688"/>
      <c r="F75" s="1688"/>
      <c r="G75" s="1688"/>
      <c r="H75" s="1688"/>
      <c r="I75" s="1688"/>
      <c r="J75" s="1688"/>
      <c r="K75" s="1688"/>
      <c r="L75" s="1688"/>
      <c r="M75" s="1688"/>
      <c r="N75" s="1688"/>
      <c r="O75" s="1688"/>
      <c r="P75" s="1688"/>
      <c r="Q75" s="1688"/>
      <c r="R75" s="1688"/>
      <c r="S75" s="1688"/>
      <c r="T75" s="1688"/>
      <c r="U75" s="1688"/>
      <c r="V75" s="1689"/>
      <c r="W75" s="32"/>
      <c r="X75" s="132"/>
      <c r="Y75" s="32"/>
      <c r="Z75" s="32"/>
      <c r="AA75" s="32"/>
      <c r="AB75" s="32"/>
      <c r="AC75" s="32"/>
      <c r="AD75" s="56"/>
      <c r="AE75" s="56"/>
      <c r="AF75" s="32"/>
      <c r="AG75" s="80"/>
    </row>
    <row r="76" spans="1:33" ht="12.95" customHeight="1">
      <c r="A76" s="26"/>
      <c r="C76" s="156"/>
      <c r="D76" s="156"/>
      <c r="E76" s="156"/>
      <c r="F76" s="156"/>
      <c r="G76" s="156"/>
      <c r="H76" s="156"/>
      <c r="I76" s="156"/>
      <c r="J76" s="156"/>
      <c r="K76" s="156"/>
      <c r="L76" s="156"/>
      <c r="M76" s="156"/>
      <c r="N76" s="156"/>
      <c r="O76" s="156"/>
      <c r="P76" s="156"/>
      <c r="Q76" s="156"/>
      <c r="R76" s="156"/>
      <c r="S76" s="156"/>
      <c r="T76" s="156"/>
      <c r="U76" s="156"/>
      <c r="V76" s="156"/>
    </row>
    <row r="78" spans="1:33" ht="12.95" customHeight="1">
      <c r="C78" s="156"/>
      <c r="D78" s="156"/>
      <c r="E78" s="156"/>
      <c r="F78" s="156"/>
      <c r="G78" s="156"/>
      <c r="H78" s="156"/>
      <c r="I78" s="156"/>
      <c r="J78" s="156"/>
      <c r="K78" s="156"/>
      <c r="L78" s="156"/>
      <c r="M78" s="156"/>
      <c r="N78" s="156"/>
      <c r="O78" s="156"/>
      <c r="P78" s="156"/>
      <c r="Q78" s="156"/>
    </row>
    <row r="79" spans="1:33" ht="12.95" customHeight="1">
      <c r="T79" s="156"/>
      <c r="U79" s="156"/>
      <c r="V79" s="156"/>
      <c r="W79" s="935"/>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9">
    <mergeCell ref="A2:V2"/>
    <mergeCell ref="A3:B4"/>
    <mergeCell ref="C3:C4"/>
    <mergeCell ref="D3:D4"/>
    <mergeCell ref="E3:E4"/>
    <mergeCell ref="F3:F4"/>
    <mergeCell ref="G3:G4"/>
    <mergeCell ref="H3:H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29" zoomScale="85" zoomScaleNormal="90" zoomScaleSheetLayoutView="85" workbookViewId="0">
      <selection activeCell="T40" sqref="A2:U40"/>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268" t="s">
        <v>841</v>
      </c>
      <c r="B2" s="1269"/>
      <c r="C2" s="1269"/>
      <c r="D2" s="1269"/>
      <c r="E2" s="1269"/>
      <c r="F2" s="1269"/>
      <c r="G2" s="1269"/>
      <c r="H2" s="1269"/>
      <c r="I2" s="1269"/>
      <c r="J2" s="1269"/>
      <c r="K2" s="1269"/>
      <c r="L2" s="1269"/>
      <c r="M2" s="1269"/>
      <c r="N2" s="1269"/>
      <c r="O2" s="1269"/>
      <c r="P2" s="1269"/>
      <c r="Q2" s="1269"/>
      <c r="R2" s="1269"/>
      <c r="S2" s="1269"/>
      <c r="T2" s="1269"/>
      <c r="U2" s="1270"/>
      <c r="V2" s="23"/>
    </row>
    <row r="3" spans="1:24" ht="25.15" customHeight="1">
      <c r="A3" s="1231" t="s">
        <v>419</v>
      </c>
      <c r="B3" s="1607"/>
      <c r="C3" s="1652" t="s">
        <v>277</v>
      </c>
      <c r="D3" s="1235" t="s">
        <v>842</v>
      </c>
      <c r="E3" s="1234">
        <v>2021</v>
      </c>
      <c r="F3" s="1234">
        <v>2022</v>
      </c>
      <c r="G3" s="1234">
        <v>2023</v>
      </c>
      <c r="H3" s="1234">
        <v>2024</v>
      </c>
      <c r="I3" s="1234"/>
      <c r="J3" s="1234"/>
      <c r="K3" s="1234"/>
      <c r="L3" s="1234"/>
      <c r="M3" s="1234"/>
      <c r="N3" s="1234"/>
      <c r="O3" s="1234"/>
      <c r="P3" s="1234"/>
      <c r="Q3" s="1234"/>
      <c r="R3" s="1234"/>
      <c r="S3" s="1234"/>
      <c r="T3" s="1234"/>
      <c r="U3" s="852"/>
    </row>
    <row r="4" spans="1:24" ht="25.15" customHeight="1">
      <c r="A4" s="1231"/>
      <c r="B4" s="1607"/>
      <c r="C4" s="1653"/>
      <c r="D4" s="1242"/>
      <c r="E4" s="1234"/>
      <c r="F4" s="1234"/>
      <c r="G4" s="12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7.2" customHeight="1">
      <c r="A5" s="1385" t="s">
        <v>653</v>
      </c>
      <c r="B5" s="1690"/>
      <c r="C5" s="643">
        <v>5215149.8762653517</v>
      </c>
      <c r="D5" s="643">
        <v>5426326.1809069682</v>
      </c>
      <c r="E5" s="643">
        <v>5710967.7361796079</v>
      </c>
      <c r="F5" s="643">
        <v>6371758.3082811087</v>
      </c>
      <c r="G5" s="643">
        <v>7031242.8063031137</v>
      </c>
      <c r="H5" s="643">
        <v>6997929.0396371232</v>
      </c>
      <c r="I5" s="643">
        <v>7034071.8570731785</v>
      </c>
      <c r="J5" s="643">
        <v>7182920.614804863</v>
      </c>
      <c r="K5" s="643">
        <v>7247995.5334576722</v>
      </c>
      <c r="L5" s="643">
        <v>7313502.9465962537</v>
      </c>
      <c r="M5" s="643">
        <v>7414496.5390988598</v>
      </c>
      <c r="N5" s="643">
        <v>7451940.5024182526</v>
      </c>
      <c r="O5" s="643">
        <v>7448463.2204586314</v>
      </c>
      <c r="P5" s="643">
        <v>7520105.7583111981</v>
      </c>
      <c r="Q5" s="643">
        <v>7595537.1557000428</v>
      </c>
      <c r="R5" s="643">
        <v>7656040.9091804745</v>
      </c>
      <c r="S5" s="643">
        <v>7744455.2068202049</v>
      </c>
      <c r="T5" s="643">
        <v>7698925.2229136312</v>
      </c>
      <c r="U5" s="649"/>
      <c r="V5" s="23"/>
      <c r="W5" s="23"/>
      <c r="X5" s="23"/>
    </row>
    <row r="6" spans="1:24" ht="25.15" customHeight="1">
      <c r="A6" s="218" t="s">
        <v>409</v>
      </c>
      <c r="B6" s="1691"/>
      <c r="C6" s="644">
        <v>4853548.8141535101</v>
      </c>
      <c r="D6" s="644">
        <v>5017730.8013706896</v>
      </c>
      <c r="E6" s="644">
        <v>5301445.1360619301</v>
      </c>
      <c r="F6" s="644">
        <v>5972132.8969529802</v>
      </c>
      <c r="G6" s="644">
        <v>6571409.1519435998</v>
      </c>
      <c r="H6" s="644">
        <v>6481314.3214577297</v>
      </c>
      <c r="I6" s="644">
        <v>6510077.1418185001</v>
      </c>
      <c r="J6" s="644">
        <v>6665042.9601952303</v>
      </c>
      <c r="K6" s="644">
        <v>6711796.6951566702</v>
      </c>
      <c r="L6" s="644">
        <v>6786675.5207248097</v>
      </c>
      <c r="M6" s="644">
        <v>6892716.1190116499</v>
      </c>
      <c r="N6" s="644">
        <v>6938258.7239023298</v>
      </c>
      <c r="O6" s="644">
        <v>6939050.9109486099</v>
      </c>
      <c r="P6" s="644">
        <v>7003921.9135045204</v>
      </c>
      <c r="Q6" s="644">
        <v>7083188.48562307</v>
      </c>
      <c r="R6" s="644">
        <v>7143747.7496863604</v>
      </c>
      <c r="S6" s="644">
        <v>7270748.8323201202</v>
      </c>
      <c r="T6" s="644">
        <v>7188759.5090057701</v>
      </c>
      <c r="U6" s="650"/>
      <c r="V6" s="23"/>
    </row>
    <row r="7" spans="1:24" ht="25.15" customHeight="1">
      <c r="A7" s="218" t="s">
        <v>410</v>
      </c>
      <c r="B7" s="1691"/>
      <c r="C7" s="644">
        <v>236528.10713364699</v>
      </c>
      <c r="D7" s="644">
        <v>242206.810026591</v>
      </c>
      <c r="E7" s="644">
        <v>236567.40245484101</v>
      </c>
      <c r="F7" s="644">
        <v>243367.45586190099</v>
      </c>
      <c r="G7" s="644">
        <v>305188.45312565198</v>
      </c>
      <c r="H7" s="644">
        <v>351419.89034542802</v>
      </c>
      <c r="I7" s="644">
        <v>357746.84159409499</v>
      </c>
      <c r="J7" s="644">
        <v>354973.62792761897</v>
      </c>
      <c r="K7" s="644">
        <v>366623.69272985298</v>
      </c>
      <c r="L7" s="644">
        <v>354910.18757896702</v>
      </c>
      <c r="M7" s="644">
        <v>353000.44550635101</v>
      </c>
      <c r="N7" s="644">
        <v>343233.78583244199</v>
      </c>
      <c r="O7" s="644">
        <v>340233.57669881202</v>
      </c>
      <c r="P7" s="644">
        <v>349437.41746736597</v>
      </c>
      <c r="Q7" s="644">
        <v>344464.80336496403</v>
      </c>
      <c r="R7" s="644">
        <v>343707.99141292198</v>
      </c>
      <c r="S7" s="644">
        <v>311164.62874194299</v>
      </c>
      <c r="T7" s="644">
        <v>340785.05738569301</v>
      </c>
      <c r="U7" s="650"/>
      <c r="V7" s="23"/>
    </row>
    <row r="8" spans="1:24" ht="25.15" customHeight="1">
      <c r="A8" s="218" t="s">
        <v>411</v>
      </c>
      <c r="B8" s="1691"/>
      <c r="C8" s="644">
        <v>20362.693169672999</v>
      </c>
      <c r="D8" s="644">
        <v>26784.196052161999</v>
      </c>
      <c r="E8" s="644">
        <v>21521.385406326001</v>
      </c>
      <c r="F8" s="644">
        <v>18778.979281991</v>
      </c>
      <c r="G8" s="644">
        <v>23176.72099446</v>
      </c>
      <c r="H8" s="644">
        <v>29909.886799288</v>
      </c>
      <c r="I8" s="644">
        <v>26312.212951383</v>
      </c>
      <c r="J8" s="644">
        <v>22118.816307836001</v>
      </c>
      <c r="K8" s="644">
        <v>25888.863750232002</v>
      </c>
      <c r="L8" s="644">
        <v>23960.672074500999</v>
      </c>
      <c r="M8" s="644">
        <v>25261.543426982</v>
      </c>
      <c r="N8" s="644">
        <v>27345.751571887999</v>
      </c>
      <c r="O8" s="644">
        <v>22097.747497961001</v>
      </c>
      <c r="P8" s="644">
        <v>22229.135557481</v>
      </c>
      <c r="Q8" s="644">
        <v>20444.958593512001</v>
      </c>
      <c r="R8" s="644">
        <v>20989.274849586</v>
      </c>
      <c r="S8" s="644">
        <v>20601.734983356</v>
      </c>
      <c r="T8" s="644">
        <v>26074.523442102</v>
      </c>
      <c r="U8" s="650"/>
    </row>
    <row r="9" spans="1:24" ht="25.15" customHeight="1">
      <c r="A9" s="218" t="s">
        <v>412</v>
      </c>
      <c r="B9" s="1691"/>
      <c r="C9" s="644">
        <v>16685.88423254</v>
      </c>
      <c r="D9" s="644">
        <v>14452.961253161</v>
      </c>
      <c r="E9" s="644">
        <v>20604.778439786998</v>
      </c>
      <c r="F9" s="644">
        <v>25407.464660657999</v>
      </c>
      <c r="G9" s="644">
        <v>24675.386937085001</v>
      </c>
      <c r="H9" s="644">
        <v>26757.066532905999</v>
      </c>
      <c r="I9" s="644">
        <v>28147.845035806</v>
      </c>
      <c r="J9" s="644">
        <v>29692.961548313</v>
      </c>
      <c r="K9" s="644">
        <v>26635.920818931001</v>
      </c>
      <c r="L9" s="644">
        <v>28017.465761658001</v>
      </c>
      <c r="M9" s="644">
        <v>28894.732458490002</v>
      </c>
      <c r="N9" s="644">
        <v>26964.175480180998</v>
      </c>
      <c r="O9" s="644">
        <v>29258.365038925</v>
      </c>
      <c r="P9" s="644">
        <v>26904.826987944001</v>
      </c>
      <c r="Q9" s="644">
        <v>25360.064964614001</v>
      </c>
      <c r="R9" s="644">
        <v>24709.212245802999</v>
      </c>
      <c r="S9" s="644">
        <v>23148.141562069999</v>
      </c>
      <c r="T9" s="644">
        <v>22701.504714636001</v>
      </c>
      <c r="U9" s="650"/>
    </row>
    <row r="10" spans="1:24" ht="25.15" customHeight="1">
      <c r="A10" s="218" t="s">
        <v>654</v>
      </c>
      <c r="B10" s="1691"/>
      <c r="C10" s="644">
        <v>88024.377575980994</v>
      </c>
      <c r="D10" s="644">
        <v>125151.412204365</v>
      </c>
      <c r="E10" s="644">
        <v>130829.033816724</v>
      </c>
      <c r="F10" s="644">
        <v>112071.511523579</v>
      </c>
      <c r="G10" s="644">
        <v>106793.09330231699</v>
      </c>
      <c r="H10" s="644">
        <v>108527.874501771</v>
      </c>
      <c r="I10" s="644">
        <v>111787.815673394</v>
      </c>
      <c r="J10" s="644">
        <v>111092.248825865</v>
      </c>
      <c r="K10" s="644">
        <v>117050.361001985</v>
      </c>
      <c r="L10" s="644">
        <v>119939.100456318</v>
      </c>
      <c r="M10" s="644">
        <v>114623.69869538699</v>
      </c>
      <c r="N10" s="644">
        <v>116138.06563141099</v>
      </c>
      <c r="O10" s="644">
        <v>117822.620274324</v>
      </c>
      <c r="P10" s="644">
        <v>117612.464793887</v>
      </c>
      <c r="Q10" s="644">
        <v>122078.843153883</v>
      </c>
      <c r="R10" s="644">
        <v>122886.680985803</v>
      </c>
      <c r="S10" s="644">
        <v>118791.869212716</v>
      </c>
      <c r="T10" s="644">
        <v>120604.62836543001</v>
      </c>
      <c r="U10" s="650"/>
    </row>
    <row r="11" spans="1:24" ht="25.15" customHeight="1">
      <c r="A11" s="1386" t="s">
        <v>655</v>
      </c>
      <c r="B11" s="1692"/>
      <c r="C11" s="644">
        <v>125072.954978194</v>
      </c>
      <c r="D11" s="644">
        <v>166388.56950968801</v>
      </c>
      <c r="E11" s="644">
        <v>172955.19766283699</v>
      </c>
      <c r="F11" s="644">
        <v>156257.95546622801</v>
      </c>
      <c r="G11" s="644">
        <v>154645.201233862</v>
      </c>
      <c r="H11" s="644">
        <v>165194.82783396501</v>
      </c>
      <c r="I11" s="644">
        <v>166247.87366058299</v>
      </c>
      <c r="J11" s="644">
        <v>162904.026682014</v>
      </c>
      <c r="K11" s="644">
        <v>169575.14557114799</v>
      </c>
      <c r="L11" s="644">
        <v>171917.23829247701</v>
      </c>
      <c r="M11" s="644">
        <v>168779.97458085901</v>
      </c>
      <c r="N11" s="644">
        <v>170447.99268348</v>
      </c>
      <c r="O11" s="644">
        <v>169178.73281121001</v>
      </c>
      <c r="P11" s="644">
        <v>166746.42733931201</v>
      </c>
      <c r="Q11" s="644">
        <v>167883.86671200901</v>
      </c>
      <c r="R11" s="644">
        <v>168585.16808119201</v>
      </c>
      <c r="S11" s="644">
        <v>162541.745758142</v>
      </c>
      <c r="T11" s="644">
        <v>169380.65652216799</v>
      </c>
      <c r="U11" s="650"/>
    </row>
    <row r="12" spans="1:24" ht="25.15" customHeight="1">
      <c r="A12" s="1385" t="s">
        <v>656</v>
      </c>
      <c r="B12" s="1690"/>
      <c r="C12" s="643">
        <v>79732.002910844996</v>
      </c>
      <c r="D12" s="643">
        <v>55233.634969163002</v>
      </c>
      <c r="E12" s="643">
        <v>57617.717063803</v>
      </c>
      <c r="F12" s="643">
        <v>51805.265059030004</v>
      </c>
      <c r="G12" s="643">
        <v>59000.590210178008</v>
      </c>
      <c r="H12" s="643">
        <v>59629.240321750003</v>
      </c>
      <c r="I12" s="643">
        <v>60442.267977013995</v>
      </c>
      <c r="J12" s="643">
        <v>61716.420678512004</v>
      </c>
      <c r="K12" s="643">
        <v>62687.612334498997</v>
      </c>
      <c r="L12" s="643">
        <v>62611.289699949994</v>
      </c>
      <c r="M12" s="643">
        <v>63907.799648701999</v>
      </c>
      <c r="N12" s="643">
        <v>62677.539969495992</v>
      </c>
      <c r="O12" s="643">
        <v>59240.512704328998</v>
      </c>
      <c r="P12" s="643">
        <v>59144.198970924001</v>
      </c>
      <c r="Q12" s="643">
        <v>61358.164917431997</v>
      </c>
      <c r="R12" s="643">
        <v>61216.336973624995</v>
      </c>
      <c r="S12" s="643">
        <v>82692.383602849994</v>
      </c>
      <c r="T12" s="643">
        <v>83294.187670860018</v>
      </c>
      <c r="U12" s="649"/>
    </row>
    <row r="13" spans="1:24" ht="25.15" customHeight="1">
      <c r="A13" s="218" t="s">
        <v>409</v>
      </c>
      <c r="B13" s="1691"/>
      <c r="C13" s="645">
        <v>77804.212641462</v>
      </c>
      <c r="D13" s="645">
        <v>52613.891953354003</v>
      </c>
      <c r="E13" s="645">
        <v>57189.751335959998</v>
      </c>
      <c r="F13" s="645">
        <v>50487.746360730001</v>
      </c>
      <c r="G13" s="645">
        <v>57713.568041496997</v>
      </c>
      <c r="H13" s="645">
        <v>56953.547360807002</v>
      </c>
      <c r="I13" s="645">
        <v>57865.110170489999</v>
      </c>
      <c r="J13" s="645">
        <v>59155.498387355998</v>
      </c>
      <c r="K13" s="645">
        <v>60109.031207849002</v>
      </c>
      <c r="L13" s="645">
        <v>60129.390753991996</v>
      </c>
      <c r="M13" s="645">
        <v>61446.404479821998</v>
      </c>
      <c r="N13" s="645">
        <v>60199.102088339001</v>
      </c>
      <c r="O13" s="645">
        <v>56761.678878061</v>
      </c>
      <c r="P13" s="645">
        <v>56505.927395202998</v>
      </c>
      <c r="Q13" s="645">
        <v>58734.329113209998</v>
      </c>
      <c r="R13" s="645">
        <v>58389.675454721997</v>
      </c>
      <c r="S13" s="645">
        <v>67841.784725624995</v>
      </c>
      <c r="T13" s="645">
        <v>68301.691764592004</v>
      </c>
      <c r="U13" s="651"/>
      <c r="V13" s="23"/>
    </row>
    <row r="14" spans="1:24" ht="25.15" customHeight="1">
      <c r="A14" s="218" t="s">
        <v>410</v>
      </c>
      <c r="B14" s="1691"/>
      <c r="C14" s="645">
        <v>1737.225101361</v>
      </c>
      <c r="D14" s="645">
        <v>1300.9557871730001</v>
      </c>
      <c r="E14" s="645">
        <v>112.709363528</v>
      </c>
      <c r="F14" s="645">
        <v>999.69470096199996</v>
      </c>
      <c r="G14" s="645">
        <v>955.23764772200002</v>
      </c>
      <c r="H14" s="645">
        <v>2322.4911073849999</v>
      </c>
      <c r="I14" s="645">
        <v>2221.979012321</v>
      </c>
      <c r="J14" s="645">
        <v>2205.2667126030001</v>
      </c>
      <c r="K14" s="645">
        <v>2151.9648614580001</v>
      </c>
      <c r="L14" s="645">
        <v>2060.1432960699999</v>
      </c>
      <c r="M14" s="645">
        <v>2007.8309579669999</v>
      </c>
      <c r="N14" s="645">
        <v>2031.3432477240001</v>
      </c>
      <c r="O14" s="645">
        <v>2061.8525601060001</v>
      </c>
      <c r="P14" s="645">
        <v>2192.4379444370002</v>
      </c>
      <c r="Q14" s="645">
        <v>2178.2789817309999</v>
      </c>
      <c r="R14" s="645">
        <v>2449.067388078</v>
      </c>
      <c r="S14" s="645">
        <v>14486.590091128</v>
      </c>
      <c r="T14" s="645">
        <v>14620.694194944001</v>
      </c>
      <c r="U14" s="651"/>
    </row>
    <row r="15" spans="1:24" ht="25.15" customHeight="1">
      <c r="A15" s="218" t="s">
        <v>411</v>
      </c>
      <c r="B15" s="1691"/>
      <c r="C15" s="206">
        <v>5.8510048809999997</v>
      </c>
      <c r="D15" s="206">
        <v>395.56651404000002</v>
      </c>
      <c r="E15" s="206">
        <v>245.48940690699999</v>
      </c>
      <c r="F15" s="206">
        <v>2.311772779</v>
      </c>
      <c r="G15" s="206">
        <v>3.1101906459999999</v>
      </c>
      <c r="H15" s="206">
        <v>4.9193833949999997</v>
      </c>
      <c r="I15" s="206">
        <v>5.5781589240000002</v>
      </c>
      <c r="J15" s="206">
        <v>5.4056461379999998</v>
      </c>
      <c r="K15" s="206">
        <v>75.378736798999995</v>
      </c>
      <c r="L15" s="206">
        <v>21.750620858000001</v>
      </c>
      <c r="M15" s="206">
        <v>44.088487364000002</v>
      </c>
      <c r="N15" s="206">
        <v>4.3550999279999996</v>
      </c>
      <c r="O15" s="206">
        <v>3.2451343590000001</v>
      </c>
      <c r="P15" s="206">
        <v>34.851091332000003</v>
      </c>
      <c r="Q15" s="206">
        <v>102.669507139</v>
      </c>
      <c r="R15" s="206">
        <v>5.6394795430000002</v>
      </c>
      <c r="S15" s="206">
        <v>7.9986666409999998</v>
      </c>
      <c r="T15" s="206">
        <v>4.8154604890000003</v>
      </c>
      <c r="U15" s="652"/>
    </row>
    <row r="16" spans="1:24" ht="25.15" customHeight="1">
      <c r="A16" s="218" t="s">
        <v>412</v>
      </c>
      <c r="B16" s="1691"/>
      <c r="C16" s="318">
        <v>4.2811609920000002</v>
      </c>
      <c r="D16" s="318">
        <v>4.0131101249999999</v>
      </c>
      <c r="E16" s="318">
        <v>10.122897453</v>
      </c>
      <c r="F16" s="318">
        <v>5.9960235439999998</v>
      </c>
      <c r="G16" s="318">
        <v>13.494093594000001</v>
      </c>
      <c r="H16" s="318">
        <v>12.651404259</v>
      </c>
      <c r="I16" s="318">
        <v>2.4673993400000001</v>
      </c>
      <c r="J16" s="318">
        <v>4.0030913200000002</v>
      </c>
      <c r="K16" s="318">
        <v>3.6333088679999999</v>
      </c>
      <c r="L16" s="318">
        <v>72.727930939999993</v>
      </c>
      <c r="M16" s="318">
        <v>90.265958373000004</v>
      </c>
      <c r="N16" s="318">
        <v>108.04542640299999</v>
      </c>
      <c r="O16" s="318">
        <v>77.722188215000003</v>
      </c>
      <c r="P16" s="318">
        <v>73.124548365999999</v>
      </c>
      <c r="Q16" s="318">
        <v>5.0767891040000004</v>
      </c>
      <c r="R16" s="318">
        <v>36.230848094000002</v>
      </c>
      <c r="S16" s="318">
        <v>36.753055443999997</v>
      </c>
      <c r="T16" s="318">
        <v>44.650886254</v>
      </c>
      <c r="U16" s="653"/>
    </row>
    <row r="17" spans="1:24" ht="25.15" customHeight="1">
      <c r="A17" s="218" t="s">
        <v>654</v>
      </c>
      <c r="B17" s="1691"/>
      <c r="C17" s="318">
        <v>180.433002149</v>
      </c>
      <c r="D17" s="318">
        <v>919.20760447099997</v>
      </c>
      <c r="E17" s="318">
        <v>59.644059955000003</v>
      </c>
      <c r="F17" s="318">
        <v>309.51620101499998</v>
      </c>
      <c r="G17" s="318">
        <v>315.18023671899999</v>
      </c>
      <c r="H17" s="318">
        <v>335.63106590400002</v>
      </c>
      <c r="I17" s="318">
        <v>347.13323593899997</v>
      </c>
      <c r="J17" s="318">
        <v>346.24684109499998</v>
      </c>
      <c r="K17" s="318">
        <v>347.60421952500002</v>
      </c>
      <c r="L17" s="318">
        <v>327.27709808999998</v>
      </c>
      <c r="M17" s="318">
        <v>319.20976517600002</v>
      </c>
      <c r="N17" s="318">
        <v>334.69410710199998</v>
      </c>
      <c r="O17" s="318">
        <v>336.01394358800002</v>
      </c>
      <c r="P17" s="318">
        <v>337.85799158600003</v>
      </c>
      <c r="Q17" s="318">
        <v>337.81052624799997</v>
      </c>
      <c r="R17" s="318">
        <v>335.72380318799998</v>
      </c>
      <c r="S17" s="318">
        <v>319.257064012</v>
      </c>
      <c r="T17" s="318">
        <v>322.33536458100002</v>
      </c>
      <c r="U17" s="653"/>
    </row>
    <row r="18" spans="1:24" ht="25.15" customHeight="1" thickBot="1">
      <c r="A18" s="1388" t="s">
        <v>657</v>
      </c>
      <c r="B18" s="1389"/>
      <c r="C18" s="654">
        <v>190.56516802199999</v>
      </c>
      <c r="D18" s="654">
        <v>1318.787228636</v>
      </c>
      <c r="E18" s="654">
        <v>315.25636431499998</v>
      </c>
      <c r="F18" s="654">
        <v>317.82399733800003</v>
      </c>
      <c r="G18" s="654">
        <v>331.78452095900002</v>
      </c>
      <c r="H18" s="654">
        <v>353.20185355799998</v>
      </c>
      <c r="I18" s="654">
        <v>355.178794203</v>
      </c>
      <c r="J18" s="884">
        <v>355.655578553</v>
      </c>
      <c r="K18" s="884">
        <v>426.61626519200001</v>
      </c>
      <c r="L18" s="884">
        <v>421.75564988799999</v>
      </c>
      <c r="M18" s="884">
        <v>453.56421091300001</v>
      </c>
      <c r="N18" s="884">
        <v>447.09463343300001</v>
      </c>
      <c r="O18" s="884">
        <v>416.981266162</v>
      </c>
      <c r="P18" s="884">
        <v>445.83363128399998</v>
      </c>
      <c r="Q18" s="884">
        <v>445.55682249099999</v>
      </c>
      <c r="R18" s="884">
        <v>377.59413082499998</v>
      </c>
      <c r="S18" s="884">
        <v>364.00878609699998</v>
      </c>
      <c r="T18" s="884">
        <v>371.801711324</v>
      </c>
      <c r="U18" s="655"/>
    </row>
    <row r="19" spans="1:24" ht="10.9" hidden="1" customHeight="1" thickBot="1">
      <c r="A19" s="1254" t="s">
        <v>243</v>
      </c>
      <c r="B19" s="1512"/>
      <c r="C19" s="1513"/>
      <c r="D19" s="1513"/>
      <c r="E19" s="1513"/>
      <c r="F19" s="1513"/>
      <c r="G19" s="1513"/>
      <c r="H19" s="1513"/>
      <c r="I19" s="1513"/>
      <c r="J19" s="1513"/>
      <c r="K19" s="1513"/>
      <c r="L19" s="1513"/>
      <c r="M19" s="1513"/>
      <c r="N19" s="1513"/>
      <c r="O19" s="1513"/>
      <c r="P19" s="1513"/>
      <c r="Q19" s="1513"/>
      <c r="R19" s="1513"/>
      <c r="S19" s="1513"/>
      <c r="T19" s="1513"/>
      <c r="U19" s="1004"/>
      <c r="V19" s="75"/>
      <c r="W19" s="75"/>
    </row>
    <row r="20" spans="1:24" ht="10.9" hidden="1" customHeight="1">
      <c r="A20" s="1254" t="s">
        <v>241</v>
      </c>
      <c r="B20" s="1514"/>
      <c r="C20" s="1513"/>
      <c r="D20" s="1513"/>
      <c r="E20" s="1513"/>
      <c r="F20" s="1513"/>
      <c r="G20" s="1513"/>
      <c r="H20" s="1513"/>
      <c r="I20" s="1513"/>
      <c r="J20" s="1513"/>
      <c r="K20" s="1513"/>
      <c r="L20" s="1513"/>
      <c r="M20" s="1513"/>
      <c r="N20" s="1513"/>
      <c r="O20" s="1513"/>
      <c r="P20" s="1513"/>
      <c r="Q20" s="1513"/>
      <c r="R20" s="1513"/>
      <c r="S20" s="1513"/>
      <c r="T20" s="1513"/>
      <c r="U20" s="1004"/>
      <c r="V20" s="75"/>
      <c r="W20" s="75"/>
    </row>
    <row r="21" spans="1:24" ht="10.9" hidden="1" customHeight="1">
      <c r="A21" s="1254" t="s">
        <v>242</v>
      </c>
      <c r="B21" s="1514"/>
      <c r="C21" s="1513"/>
      <c r="D21" s="1513"/>
      <c r="E21" s="1513"/>
      <c r="F21" s="1513"/>
      <c r="G21" s="1513"/>
      <c r="H21" s="1513"/>
      <c r="I21" s="1513"/>
      <c r="J21" s="1513"/>
      <c r="K21" s="1513"/>
      <c r="L21" s="1513"/>
      <c r="M21" s="1513"/>
      <c r="N21" s="1513"/>
      <c r="O21" s="1513"/>
      <c r="P21" s="1513"/>
      <c r="Q21" s="1513"/>
      <c r="R21" s="1513"/>
      <c r="S21" s="1513"/>
      <c r="T21" s="1513"/>
      <c r="U21" s="1004"/>
      <c r="V21" s="75"/>
      <c r="W21" s="75"/>
    </row>
    <row r="22" spans="1:24" ht="10.9" hidden="1" customHeight="1">
      <c r="A22" s="1254" t="s">
        <v>239</v>
      </c>
      <c r="B22" s="1514"/>
      <c r="C22" s="1513"/>
      <c r="D22" s="1513"/>
      <c r="E22" s="1513"/>
      <c r="F22" s="1513"/>
      <c r="G22" s="1513"/>
      <c r="H22" s="1513"/>
      <c r="I22" s="1513"/>
      <c r="J22" s="1513"/>
      <c r="K22" s="1513"/>
      <c r="L22" s="1513"/>
      <c r="M22" s="1513"/>
      <c r="N22" s="1513"/>
      <c r="O22" s="1513"/>
      <c r="P22" s="1513"/>
      <c r="Q22" s="1513"/>
      <c r="R22" s="1513"/>
      <c r="S22" s="1513"/>
      <c r="T22" s="1513"/>
      <c r="U22" s="1004"/>
      <c r="V22" s="75"/>
      <c r="W22" s="75"/>
    </row>
    <row r="23" spans="1:24" ht="10.9" hidden="1" customHeight="1">
      <c r="A23" s="1254" t="s">
        <v>243</v>
      </c>
      <c r="B23" s="1512"/>
      <c r="C23" s="1513"/>
      <c r="D23" s="1513"/>
      <c r="E23" s="1513"/>
      <c r="F23" s="1513"/>
      <c r="G23" s="1513"/>
      <c r="H23" s="1513"/>
      <c r="I23" s="1513"/>
      <c r="J23" s="1513"/>
      <c r="K23" s="1513"/>
      <c r="L23" s="1513"/>
      <c r="M23" s="1513"/>
      <c r="N23" s="1513"/>
      <c r="O23" s="1513"/>
      <c r="P23" s="1513"/>
      <c r="Q23" s="1513"/>
      <c r="R23" s="1513"/>
      <c r="S23" s="1513"/>
      <c r="T23" s="1513"/>
      <c r="U23" s="1004"/>
      <c r="V23" s="75"/>
      <c r="W23" s="75"/>
      <c r="X23" s="76"/>
    </row>
    <row r="24" spans="1:24" ht="10.9" hidden="1" customHeight="1">
      <c r="A24" s="1254" t="s">
        <v>241</v>
      </c>
      <c r="B24" s="1514"/>
      <c r="C24" s="1513"/>
      <c r="D24" s="1513"/>
      <c r="E24" s="1513"/>
      <c r="F24" s="1513"/>
      <c r="G24" s="1513"/>
      <c r="H24" s="1513"/>
      <c r="I24" s="1513"/>
      <c r="J24" s="1513"/>
      <c r="K24" s="1513"/>
      <c r="L24" s="1513"/>
      <c r="M24" s="1513"/>
      <c r="N24" s="1513"/>
      <c r="O24" s="1513"/>
      <c r="P24" s="1513"/>
      <c r="Q24" s="1513"/>
      <c r="R24" s="1513"/>
      <c r="S24" s="1513"/>
      <c r="T24" s="1513"/>
      <c r="U24" s="1004"/>
      <c r="V24" s="75"/>
      <c r="W24" s="75"/>
      <c r="X24" s="76"/>
    </row>
    <row r="25" spans="1:24" ht="29.25" hidden="1" customHeight="1">
      <c r="A25" s="1387" t="s">
        <v>242</v>
      </c>
      <c r="B25" s="1693"/>
      <c r="C25" s="1694"/>
      <c r="D25" s="1694"/>
      <c r="E25" s="1694"/>
      <c r="F25" s="1694"/>
      <c r="G25" s="1694"/>
      <c r="H25" s="1694"/>
      <c r="I25" s="1694"/>
      <c r="J25" s="1694"/>
      <c r="K25" s="1694"/>
      <c r="L25" s="1694"/>
      <c r="M25" s="1694"/>
      <c r="N25" s="1694"/>
      <c r="O25" s="1694"/>
      <c r="P25" s="1694"/>
      <c r="Q25" s="1694"/>
      <c r="R25" s="1694"/>
      <c r="S25" s="1694"/>
      <c r="T25" s="1694"/>
      <c r="U25" s="1047"/>
      <c r="V25" s="75"/>
      <c r="W25" s="75"/>
      <c r="X25" s="76"/>
    </row>
    <row r="26" spans="1:24" ht="17.25" hidden="1" customHeight="1">
      <c r="A26" s="1254" t="s">
        <v>239</v>
      </c>
      <c r="B26" s="1514"/>
      <c r="C26" s="1513"/>
      <c r="D26" s="1513"/>
      <c r="E26" s="1513"/>
      <c r="F26" s="1513"/>
      <c r="G26" s="1513"/>
      <c r="H26" s="1513"/>
      <c r="I26" s="1513"/>
      <c r="J26" s="1513"/>
      <c r="K26" s="1513"/>
      <c r="L26" s="1513"/>
      <c r="M26" s="1513"/>
      <c r="N26" s="1513"/>
      <c r="O26" s="1513"/>
      <c r="P26" s="1513"/>
      <c r="Q26" s="1513"/>
      <c r="R26" s="1513"/>
      <c r="S26" s="1513"/>
      <c r="T26" s="1513"/>
      <c r="U26" s="1004"/>
      <c r="V26" s="75"/>
      <c r="W26" s="75"/>
      <c r="X26" s="286"/>
    </row>
    <row r="27" spans="1:24" ht="31.5" hidden="1" customHeight="1">
      <c r="A27" s="125"/>
      <c r="B27" s="1613"/>
      <c r="C27" s="1613"/>
      <c r="D27" s="1613"/>
      <c r="E27" s="1613"/>
      <c r="F27" s="1613"/>
      <c r="G27" s="1613"/>
      <c r="H27" s="1613"/>
      <c r="I27" s="1613"/>
      <c r="J27" s="1613"/>
      <c r="K27" s="1613"/>
      <c r="L27" s="1613"/>
      <c r="M27" s="1613"/>
      <c r="N27" s="1613"/>
      <c r="O27" s="1613"/>
      <c r="P27" s="1613"/>
      <c r="Q27" s="1613"/>
      <c r="R27" s="1613"/>
      <c r="S27" s="1613"/>
      <c r="T27" s="1613"/>
      <c r="U27" s="602"/>
    </row>
    <row r="28" spans="1:24" ht="75" customHeight="1">
      <c r="A28" s="1268" t="s">
        <v>827</v>
      </c>
      <c r="B28" s="1269"/>
      <c r="C28" s="1269"/>
      <c r="D28" s="1269"/>
      <c r="E28" s="1269"/>
      <c r="F28" s="1269"/>
      <c r="G28" s="1269"/>
      <c r="H28" s="1269"/>
      <c r="I28" s="1269"/>
      <c r="J28" s="1269"/>
      <c r="K28" s="1269"/>
      <c r="L28" s="1269"/>
      <c r="M28" s="1269"/>
      <c r="N28" s="1269"/>
      <c r="O28" s="1269"/>
      <c r="P28" s="1269"/>
      <c r="Q28" s="1269"/>
      <c r="R28" s="1269"/>
      <c r="S28" s="1269"/>
      <c r="T28" s="1269"/>
      <c r="U28" s="1270"/>
      <c r="V28" s="23"/>
    </row>
    <row r="29" spans="1:24" ht="30" customHeight="1">
      <c r="A29" s="1231" t="s">
        <v>643</v>
      </c>
      <c r="B29" s="1607"/>
      <c r="C29" s="1652" t="s">
        <v>277</v>
      </c>
      <c r="D29" s="1235" t="s">
        <v>842</v>
      </c>
      <c r="E29" s="1234">
        <v>2021</v>
      </c>
      <c r="F29" s="1234">
        <v>2022</v>
      </c>
      <c r="G29" s="1234">
        <v>2023</v>
      </c>
      <c r="H29" s="1234">
        <v>2024</v>
      </c>
      <c r="I29" s="1234"/>
      <c r="J29" s="1234"/>
      <c r="K29" s="1234"/>
      <c r="L29" s="1234"/>
      <c r="M29" s="1234"/>
      <c r="N29" s="1234"/>
      <c r="O29" s="1234"/>
      <c r="P29" s="1234"/>
      <c r="Q29" s="1234"/>
      <c r="R29" s="1234"/>
      <c r="S29" s="1234"/>
      <c r="T29" s="1134">
        <v>2025</v>
      </c>
      <c r="U29" s="852"/>
    </row>
    <row r="30" spans="1:24" ht="24.75" customHeight="1">
      <c r="A30" s="1231"/>
      <c r="B30" s="1607"/>
      <c r="C30" s="1653"/>
      <c r="D30" s="1242"/>
      <c r="E30" s="1234"/>
      <c r="F30" s="1234"/>
      <c r="G30" s="1234"/>
      <c r="H30" s="776" t="s">
        <v>0</v>
      </c>
      <c r="I30" s="776" t="s">
        <v>1</v>
      </c>
      <c r="J30" s="776" t="s">
        <v>2</v>
      </c>
      <c r="K30" s="776" t="s">
        <v>3</v>
      </c>
      <c r="L30" s="776" t="s">
        <v>4</v>
      </c>
      <c r="M30" s="885" t="s">
        <v>5</v>
      </c>
      <c r="N30" s="885" t="s">
        <v>6</v>
      </c>
      <c r="O30" s="885" t="s">
        <v>267</v>
      </c>
      <c r="P30" s="885" t="s">
        <v>7</v>
      </c>
      <c r="Q30" s="885" t="s">
        <v>13</v>
      </c>
      <c r="R30" s="885" t="s">
        <v>14</v>
      </c>
      <c r="S30" s="885" t="s">
        <v>15</v>
      </c>
      <c r="T30" s="885" t="s">
        <v>0</v>
      </c>
      <c r="U30" s="775"/>
    </row>
    <row r="31" spans="1:24" ht="24.75" customHeight="1">
      <c r="A31" s="220" t="s">
        <v>18</v>
      </c>
      <c r="B31" s="1695" t="s">
        <v>659</v>
      </c>
      <c r="C31" s="646">
        <v>25444.834474906998</v>
      </c>
      <c r="D31" s="646">
        <v>24855.880179668002</v>
      </c>
      <c r="E31" s="781">
        <v>27472.094791432999</v>
      </c>
      <c r="F31" s="781">
        <v>32095.543615472001</v>
      </c>
      <c r="G31" s="781">
        <v>35706.935364124998</v>
      </c>
      <c r="H31" s="781">
        <v>36002.651101058997</v>
      </c>
      <c r="I31" s="781">
        <v>36160.113719333</v>
      </c>
      <c r="J31" s="781">
        <v>36267.403475503001</v>
      </c>
      <c r="K31" s="781">
        <v>36289.73951965</v>
      </c>
      <c r="L31" s="781">
        <v>36519.262903474999</v>
      </c>
      <c r="M31" s="781">
        <v>37193.287085793003</v>
      </c>
      <c r="N31" s="781">
        <v>37451.155358397998</v>
      </c>
      <c r="O31" s="781">
        <v>37665.020488062997</v>
      </c>
      <c r="P31" s="781">
        <v>38125.487326543996</v>
      </c>
      <c r="Q31" s="781">
        <v>37523.571070831997</v>
      </c>
      <c r="R31" s="781">
        <v>37971.982592467</v>
      </c>
      <c r="S31" s="781">
        <v>38639.150667014997</v>
      </c>
      <c r="T31" s="781">
        <v>38977.989383433</v>
      </c>
      <c r="U31" s="782"/>
      <c r="V31" s="34"/>
    </row>
    <row r="32" spans="1:24" ht="24.75" customHeight="1">
      <c r="A32" s="220"/>
      <c r="B32" s="1695" t="s">
        <v>107</v>
      </c>
      <c r="C32" s="646">
        <v>609.08742359799999</v>
      </c>
      <c r="D32" s="646">
        <v>768.04814927400002</v>
      </c>
      <c r="E32" s="783">
        <v>575.35889109100003</v>
      </c>
      <c r="F32" s="783">
        <v>366.38205928799999</v>
      </c>
      <c r="G32" s="783">
        <v>480.70309290500001</v>
      </c>
      <c r="H32" s="783">
        <v>499.79732905200001</v>
      </c>
      <c r="I32" s="783">
        <v>510.33082682999998</v>
      </c>
      <c r="J32" s="783">
        <v>520.53086860899998</v>
      </c>
      <c r="K32" s="783">
        <v>526.15919556300003</v>
      </c>
      <c r="L32" s="783">
        <v>531.87863174400002</v>
      </c>
      <c r="M32" s="783">
        <v>539.22519137799998</v>
      </c>
      <c r="N32" s="783">
        <v>517.34971342400002</v>
      </c>
      <c r="O32" s="783">
        <v>506.04067466999999</v>
      </c>
      <c r="P32" s="783">
        <v>516.58750730400004</v>
      </c>
      <c r="Q32" s="783">
        <v>537.75227268100002</v>
      </c>
      <c r="R32" s="783">
        <v>563.86043115400003</v>
      </c>
      <c r="S32" s="783">
        <v>709.69447466400004</v>
      </c>
      <c r="T32" s="783">
        <v>735.33339350400001</v>
      </c>
      <c r="U32" s="784"/>
      <c r="V32" s="34"/>
    </row>
    <row r="33" spans="1:24" ht="24.75" customHeight="1">
      <c r="A33" s="287" t="s">
        <v>19</v>
      </c>
      <c r="B33" s="1695" t="s">
        <v>660</v>
      </c>
      <c r="C33" s="646">
        <v>1.3</v>
      </c>
      <c r="D33" s="646">
        <v>0</v>
      </c>
      <c r="E33" s="783">
        <v>0</v>
      </c>
      <c r="F33" s="783">
        <v>0</v>
      </c>
      <c r="G33" s="783">
        <v>1.1508241000000001E-2</v>
      </c>
      <c r="H33" s="783">
        <v>1.1070359E-2</v>
      </c>
      <c r="I33" s="783">
        <v>3.4000099999999999E-4</v>
      </c>
      <c r="J33" s="783">
        <v>6.4292999999999998E-3</v>
      </c>
      <c r="K33" s="783">
        <v>0</v>
      </c>
      <c r="L33" s="783">
        <v>1.284E-3</v>
      </c>
      <c r="M33" s="783">
        <v>3.1205941000000001E-2</v>
      </c>
      <c r="N33" s="783">
        <v>0.62856911500000001</v>
      </c>
      <c r="O33" s="783">
        <v>2.7835981570000001</v>
      </c>
      <c r="P33" s="783">
        <v>5.1568176279999998</v>
      </c>
      <c r="Q33" s="783">
        <v>4.9742805069999996</v>
      </c>
      <c r="R33" s="783">
        <v>5.1156427620000002</v>
      </c>
      <c r="S33" s="783">
        <v>0.85547742000000004</v>
      </c>
      <c r="T33" s="783">
        <v>0.42039066200000003</v>
      </c>
      <c r="U33" s="784"/>
      <c r="V33" s="34"/>
    </row>
    <row r="34" spans="1:24" ht="24.75" customHeight="1">
      <c r="A34" s="220"/>
      <c r="B34" s="1695" t="s">
        <v>107</v>
      </c>
      <c r="C34" s="646">
        <v>0</v>
      </c>
      <c r="D34" s="646">
        <v>0</v>
      </c>
      <c r="E34" s="783">
        <v>0</v>
      </c>
      <c r="F34" s="783">
        <v>0</v>
      </c>
      <c r="G34" s="783">
        <v>0</v>
      </c>
      <c r="H34" s="783">
        <v>0</v>
      </c>
      <c r="I34" s="783">
        <v>0</v>
      </c>
      <c r="J34" s="783">
        <v>0</v>
      </c>
      <c r="K34" s="783">
        <v>0</v>
      </c>
      <c r="L34" s="783">
        <v>0</v>
      </c>
      <c r="M34" s="783">
        <v>0</v>
      </c>
      <c r="N34" s="783"/>
      <c r="O34" s="783"/>
      <c r="P34" s="783">
        <v>0</v>
      </c>
      <c r="Q34" s="783">
        <v>0</v>
      </c>
      <c r="R34" s="783">
        <v>0</v>
      </c>
      <c r="S34" s="783">
        <v>0</v>
      </c>
      <c r="T34" s="783">
        <v>0</v>
      </c>
      <c r="U34" s="784"/>
      <c r="V34" s="34"/>
    </row>
    <row r="35" spans="1:24" s="40" customFormat="1" ht="24.75" customHeight="1">
      <c r="A35" s="287" t="s">
        <v>20</v>
      </c>
      <c r="B35" s="1695" t="s">
        <v>658</v>
      </c>
      <c r="C35" s="646">
        <v>47237.029781399004</v>
      </c>
      <c r="D35" s="646">
        <v>42528.817470028</v>
      </c>
      <c r="E35" s="783">
        <v>42178.51774703899</v>
      </c>
      <c r="F35" s="783">
        <v>47344.348228258001</v>
      </c>
      <c r="G35" s="783">
        <v>58638.527894227002</v>
      </c>
      <c r="H35" s="783">
        <v>59033.23382098</v>
      </c>
      <c r="I35" s="783">
        <v>58924.341332304</v>
      </c>
      <c r="J35" s="783">
        <v>59419.801136091002</v>
      </c>
      <c r="K35" s="783">
        <v>59991.084504995997</v>
      </c>
      <c r="L35" s="902">
        <v>59805.504683738996</v>
      </c>
      <c r="M35" s="902">
        <v>60924.86215537</v>
      </c>
      <c r="N35" s="902">
        <v>60986.891098334003</v>
      </c>
      <c r="O35" s="902">
        <v>61630.461501177</v>
      </c>
      <c r="P35" s="902">
        <v>61994.458431940999</v>
      </c>
      <c r="Q35" s="902">
        <v>61900.097603424001</v>
      </c>
      <c r="R35" s="902">
        <v>62682.257106243997</v>
      </c>
      <c r="S35" s="902">
        <v>63598.009562956002</v>
      </c>
      <c r="T35" s="902">
        <v>64276.065479215002</v>
      </c>
      <c r="U35" s="784"/>
      <c r="V35" s="34"/>
      <c r="W35" s="1"/>
      <c r="X35" s="1"/>
    </row>
    <row r="36" spans="1:24" s="40" customFormat="1" ht="24.75" customHeight="1">
      <c r="A36" s="220"/>
      <c r="B36" s="1695" t="s">
        <v>107</v>
      </c>
      <c r="C36" s="646">
        <v>1191.7104750359999</v>
      </c>
      <c r="D36" s="646">
        <v>1049.3084620019999</v>
      </c>
      <c r="E36" s="783">
        <v>1129.4470203100002</v>
      </c>
      <c r="F36" s="783">
        <v>919.26383394599998</v>
      </c>
      <c r="G36" s="783">
        <v>1081.8993709399999</v>
      </c>
      <c r="H36" s="783">
        <v>1104.449813339</v>
      </c>
      <c r="I36" s="783">
        <v>1134.541123487</v>
      </c>
      <c r="J36" s="783">
        <v>1170.416147941</v>
      </c>
      <c r="K36" s="783">
        <v>1195.768135388</v>
      </c>
      <c r="L36" s="902">
        <v>1220.8419660899999</v>
      </c>
      <c r="M36" s="902">
        <v>1214.724703972</v>
      </c>
      <c r="N36" s="902">
        <v>1200.826584958</v>
      </c>
      <c r="O36" s="902">
        <v>1186.443172277</v>
      </c>
      <c r="P36" s="902">
        <v>1178.426920679</v>
      </c>
      <c r="Q36" s="902">
        <v>1310.9024755309999</v>
      </c>
      <c r="R36" s="902">
        <v>1337.2739098709999</v>
      </c>
      <c r="S36" s="902">
        <v>1344.4162683459999</v>
      </c>
      <c r="T36" s="902">
        <v>1339.7326640860001</v>
      </c>
      <c r="U36" s="784"/>
      <c r="V36" s="34"/>
      <c r="W36" s="1"/>
      <c r="X36" s="1"/>
    </row>
    <row r="37" spans="1:24" s="40" customFormat="1" ht="25.5">
      <c r="A37" s="287" t="s">
        <v>22</v>
      </c>
      <c r="B37" s="1695" t="s">
        <v>661</v>
      </c>
      <c r="C37" s="646">
        <v>7945.2546216829996</v>
      </c>
      <c r="D37" s="646">
        <v>5918.0531134419998</v>
      </c>
      <c r="E37" s="783">
        <v>5704.5962187759997</v>
      </c>
      <c r="F37" s="783">
        <v>6086.7801238370002</v>
      </c>
      <c r="G37" s="783">
        <v>163.04225411900001</v>
      </c>
      <c r="H37" s="783">
        <v>148.801437287</v>
      </c>
      <c r="I37" s="783">
        <v>166.99455189400001</v>
      </c>
      <c r="J37" s="783">
        <v>149.52482108199999</v>
      </c>
      <c r="K37" s="783">
        <v>140.84378417100001</v>
      </c>
      <c r="L37" s="902">
        <v>208.22029671999999</v>
      </c>
      <c r="M37" s="902">
        <v>151.875968414</v>
      </c>
      <c r="N37" s="902">
        <v>156.787052209</v>
      </c>
      <c r="O37" s="902">
        <v>150.891208498</v>
      </c>
      <c r="P37" s="902">
        <v>148.28178260999999</v>
      </c>
      <c r="Q37" s="902">
        <v>174.61169963</v>
      </c>
      <c r="R37" s="902">
        <v>185.77207557899999</v>
      </c>
      <c r="S37" s="902">
        <v>152.72004876700001</v>
      </c>
      <c r="T37" s="902">
        <v>171.67621222899999</v>
      </c>
      <c r="U37" s="784"/>
      <c r="V37" s="34"/>
      <c r="W37" s="1"/>
      <c r="X37" s="1"/>
    </row>
    <row r="38" spans="1:24" s="40" customFormat="1" ht="24.75" customHeight="1">
      <c r="A38" s="220"/>
      <c r="B38" s="1695" t="s">
        <v>107</v>
      </c>
      <c r="C38" s="646">
        <v>207.725962853</v>
      </c>
      <c r="D38" s="646">
        <v>191.30056153500001</v>
      </c>
      <c r="E38" s="781">
        <v>128.01366651199999</v>
      </c>
      <c r="F38" s="781">
        <v>98.531167736</v>
      </c>
      <c r="G38" s="781">
        <v>8.7088500759999992</v>
      </c>
      <c r="H38" s="781">
        <v>7.4355445170000003</v>
      </c>
      <c r="I38" s="781">
        <v>4.8149429000000001</v>
      </c>
      <c r="J38" s="781">
        <v>2.8389594749999998</v>
      </c>
      <c r="K38" s="781">
        <v>3.4938447049999999</v>
      </c>
      <c r="L38" s="781">
        <v>2.6330852340000002</v>
      </c>
      <c r="M38" s="781">
        <v>1.5336918740000001</v>
      </c>
      <c r="N38" s="781">
        <v>1.19418471</v>
      </c>
      <c r="O38" s="781">
        <v>1.4983579579999999</v>
      </c>
      <c r="P38" s="781">
        <v>1.0763378349999999</v>
      </c>
      <c r="Q38" s="781">
        <v>1.083280378</v>
      </c>
      <c r="R38" s="781">
        <v>0.24203644799999999</v>
      </c>
      <c r="S38" s="781">
        <v>0.46567550099999999</v>
      </c>
      <c r="T38" s="781">
        <v>1.2928512780000001</v>
      </c>
      <c r="U38" s="782"/>
      <c r="V38" s="34"/>
      <c r="W38" s="1"/>
      <c r="X38" s="1"/>
    </row>
    <row r="39" spans="1:24" s="40" customFormat="1" ht="24.75" customHeight="1">
      <c r="A39" s="287" t="s">
        <v>23</v>
      </c>
      <c r="B39" s="1695" t="s">
        <v>662</v>
      </c>
      <c r="C39" s="647">
        <v>80628.418877988996</v>
      </c>
      <c r="D39" s="647">
        <v>73302.750763137999</v>
      </c>
      <c r="E39" s="785">
        <v>75355.208757247994</v>
      </c>
      <c r="F39" s="785">
        <v>85526.671967567003</v>
      </c>
      <c r="G39" s="785">
        <v>94508.517020711995</v>
      </c>
      <c r="H39" s="785">
        <v>95184.697429684995</v>
      </c>
      <c r="I39" s="785">
        <v>95251.449943532003</v>
      </c>
      <c r="J39" s="785">
        <v>95836.735861976005</v>
      </c>
      <c r="K39" s="785">
        <v>96421.667808816987</v>
      </c>
      <c r="L39" s="785">
        <v>96532.989167933993</v>
      </c>
      <c r="M39" s="785">
        <v>98270.056415518004</v>
      </c>
      <c r="N39" s="785">
        <v>98595.462078055993</v>
      </c>
      <c r="O39" s="785">
        <v>99449.156795895004</v>
      </c>
      <c r="P39" s="785">
        <v>100273.38435872299</v>
      </c>
      <c r="Q39" s="785">
        <v>99603.254654392993</v>
      </c>
      <c r="R39" s="785">
        <v>100845.127417052</v>
      </c>
      <c r="S39" s="785">
        <v>102390.735756158</v>
      </c>
      <c r="T39" s="785">
        <v>103426.15146553899</v>
      </c>
      <c r="U39" s="786"/>
      <c r="V39" s="219"/>
    </row>
    <row r="40" spans="1:24" ht="24.75" customHeight="1" thickBot="1">
      <c r="A40" s="656"/>
      <c r="B40" s="657" t="s">
        <v>107</v>
      </c>
      <c r="C40" s="658">
        <v>2008.523861487</v>
      </c>
      <c r="D40" s="658">
        <v>2008.657172811</v>
      </c>
      <c r="E40" s="787">
        <v>1832.8195779130001</v>
      </c>
      <c r="F40" s="787">
        <v>1384.17706097</v>
      </c>
      <c r="G40" s="787">
        <v>1571.311313921</v>
      </c>
      <c r="H40" s="787">
        <v>1611.6826869080001</v>
      </c>
      <c r="I40" s="787">
        <v>1649.686893217</v>
      </c>
      <c r="J40" s="787">
        <v>1693.7859760249999</v>
      </c>
      <c r="K40" s="787">
        <v>1725.4211756559998</v>
      </c>
      <c r="L40" s="787">
        <v>1755.3536830679998</v>
      </c>
      <c r="M40" s="787">
        <v>1755.4835872240001</v>
      </c>
      <c r="N40" s="787">
        <v>1719.3704830919999</v>
      </c>
      <c r="O40" s="787">
        <v>1693.9822049050001</v>
      </c>
      <c r="P40" s="787">
        <v>1696.0907658180001</v>
      </c>
      <c r="Q40" s="787">
        <v>1849.7380285899999</v>
      </c>
      <c r="R40" s="787">
        <v>1901.3763774729998</v>
      </c>
      <c r="S40" s="787">
        <v>2054.5764185110002</v>
      </c>
      <c r="T40" s="787">
        <v>2076.3589088680001</v>
      </c>
      <c r="U40" s="788"/>
      <c r="V40" s="219"/>
      <c r="W40" s="40"/>
      <c r="X40" s="40"/>
    </row>
    <row r="41" spans="1:24" ht="20.100000000000001" hidden="1" customHeight="1" thickBot="1">
      <c r="A41" s="1250" t="s">
        <v>243</v>
      </c>
      <c r="B41" s="1332"/>
      <c r="C41" s="75"/>
      <c r="D41" s="75"/>
      <c r="E41" s="652"/>
      <c r="F41" s="652"/>
      <c r="G41" s="652"/>
      <c r="H41" s="652"/>
      <c r="I41" s="652"/>
      <c r="J41" s="652"/>
      <c r="K41" s="652"/>
      <c r="L41" s="652"/>
      <c r="M41" s="652"/>
      <c r="N41" s="652"/>
      <c r="O41" s="652"/>
      <c r="P41" s="652"/>
      <c r="Q41" s="652"/>
      <c r="R41" s="652"/>
      <c r="S41" s="652"/>
      <c r="T41" s="652"/>
      <c r="U41" s="652"/>
      <c r="V41" s="219"/>
      <c r="W41" s="40"/>
      <c r="X41" s="40"/>
    </row>
    <row r="42" spans="1:24" ht="20.100000000000001" hidden="1" customHeight="1">
      <c r="A42" s="1250" t="s">
        <v>241</v>
      </c>
      <c r="B42" s="1250"/>
      <c r="C42" s="75"/>
      <c r="D42" s="75"/>
      <c r="E42" s="653"/>
      <c r="F42" s="653"/>
      <c r="G42" s="653"/>
      <c r="H42" s="653"/>
      <c r="I42" s="653"/>
      <c r="J42" s="653"/>
      <c r="K42" s="653"/>
      <c r="L42" s="653"/>
      <c r="M42" s="653"/>
      <c r="N42" s="653"/>
      <c r="O42" s="653"/>
      <c r="P42" s="653"/>
      <c r="Q42" s="653"/>
      <c r="R42" s="653"/>
      <c r="S42" s="653"/>
      <c r="T42" s="653"/>
      <c r="U42" s="653"/>
      <c r="V42" s="219"/>
      <c r="W42" s="40"/>
      <c r="X42" s="40"/>
    </row>
    <row r="43" spans="1:24" ht="20.100000000000001" hidden="1" customHeight="1">
      <c r="A43" s="1250" t="s">
        <v>242</v>
      </c>
      <c r="B43" s="1250"/>
      <c r="C43" s="75"/>
      <c r="D43" s="75"/>
      <c r="E43" s="653"/>
      <c r="F43" s="653"/>
      <c r="G43" s="653"/>
      <c r="H43" s="653"/>
      <c r="I43" s="653"/>
      <c r="J43" s="653"/>
      <c r="K43" s="653"/>
      <c r="L43" s="653"/>
      <c r="M43" s="653"/>
      <c r="N43" s="653"/>
      <c r="O43" s="653"/>
      <c r="P43" s="653"/>
      <c r="Q43" s="653"/>
      <c r="R43" s="653"/>
      <c r="S43" s="653"/>
      <c r="T43" s="653"/>
      <c r="U43" s="653"/>
      <c r="V43" s="219"/>
      <c r="W43" s="40"/>
      <c r="X43" s="40"/>
    </row>
    <row r="44" spans="1:24" ht="20.100000000000001" hidden="1" customHeight="1">
      <c r="A44" s="1250" t="s">
        <v>239</v>
      </c>
      <c r="B44" s="1250"/>
      <c r="C44" s="75"/>
      <c r="D44" s="75"/>
      <c r="E44" s="655"/>
      <c r="F44" s="655"/>
      <c r="G44" s="655"/>
      <c r="H44" s="655"/>
      <c r="I44" s="655"/>
      <c r="J44" s="655"/>
      <c r="K44" s="655"/>
      <c r="L44" s="655"/>
      <c r="M44" s="655"/>
      <c r="N44" s="655"/>
      <c r="O44" s="655"/>
      <c r="P44" s="655"/>
      <c r="Q44" s="655"/>
      <c r="R44" s="655"/>
      <c r="S44" s="655"/>
      <c r="T44" s="655"/>
      <c r="U44" s="655"/>
    </row>
    <row r="45" spans="1:24" s="48" customFormat="1" ht="21" hidden="1" customHeight="1">
      <c r="A45" s="648" t="s">
        <v>253</v>
      </c>
      <c r="B45" s="648"/>
      <c r="C45" s="648"/>
      <c r="D45" s="648"/>
      <c r="E45" s="648"/>
      <c r="F45" s="648"/>
      <c r="G45" s="648"/>
      <c r="H45" s="648"/>
      <c r="I45" s="648"/>
      <c r="J45" s="648"/>
      <c r="K45" s="648"/>
      <c r="L45" s="648"/>
      <c r="M45" s="648"/>
      <c r="N45" s="648"/>
      <c r="O45" s="648"/>
      <c r="P45" s="648"/>
      <c r="Q45" s="648"/>
      <c r="R45" s="648"/>
      <c r="S45" s="648"/>
      <c r="T45" s="648"/>
      <c r="U45" s="64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2">
    <mergeCell ref="H3:T3"/>
    <mergeCell ref="A12:B12"/>
    <mergeCell ref="A44:B44"/>
    <mergeCell ref="A28:U28"/>
    <mergeCell ref="A29:B30"/>
    <mergeCell ref="A43:B43"/>
    <mergeCell ref="D29:D30"/>
    <mergeCell ref="A41:B41"/>
    <mergeCell ref="A42:B42"/>
    <mergeCell ref="F3:F4"/>
    <mergeCell ref="F29:F30"/>
    <mergeCell ref="A24:B24"/>
    <mergeCell ref="A25:B25"/>
    <mergeCell ref="A18:B18"/>
    <mergeCell ref="A19:B19"/>
    <mergeCell ref="A23:B23"/>
    <mergeCell ref="G3:G4"/>
    <mergeCell ref="G29:G30"/>
    <mergeCell ref="H29:S29"/>
    <mergeCell ref="A2:U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topLeftCell="A13" zoomScale="85" zoomScaleNormal="100" zoomScaleSheetLayoutView="85" workbookViewId="0">
      <selection activeCell="T24" sqref="A2:U24"/>
    </sheetView>
  </sheetViews>
  <sheetFormatPr defaultColWidth="8.88671875" defaultRowHeight="12"/>
  <cols>
    <col min="1" max="1" width="3.109375" style="1" customWidth="1"/>
    <col min="2" max="2" width="38.109375" style="114" customWidth="1"/>
    <col min="3" max="3" width="8.109375" style="131" hidden="1" customWidth="1"/>
    <col min="4" max="9" width="8.109375" style="131" customWidth="1"/>
    <col min="10" max="20" width="8.6640625" style="131" customWidth="1"/>
    <col min="21" max="21" width="0.5546875" style="131" customWidth="1"/>
    <col min="22" max="22" width="9.33203125" style="26" bestFit="1" customWidth="1"/>
    <col min="23" max="16384" width="8.88671875" style="1"/>
  </cols>
  <sheetData>
    <row r="1" spans="1:22" ht="12.75" thickBot="1">
      <c r="B1" s="1"/>
      <c r="C1" s="127"/>
      <c r="D1" s="127"/>
      <c r="E1" s="127"/>
      <c r="F1" s="127"/>
      <c r="G1" s="127"/>
      <c r="H1" s="127"/>
      <c r="I1" s="127"/>
      <c r="J1" s="127"/>
      <c r="K1" s="127"/>
      <c r="L1" s="127"/>
      <c r="M1" s="127"/>
      <c r="N1" s="127"/>
      <c r="O1" s="127"/>
      <c r="P1" s="127"/>
      <c r="Q1" s="127"/>
      <c r="R1" s="127"/>
      <c r="S1" s="127"/>
      <c r="T1" s="127"/>
      <c r="U1" s="127"/>
      <c r="V1" s="1"/>
    </row>
    <row r="2" spans="1:22" ht="75" customHeight="1">
      <c r="A2" s="1268" t="s">
        <v>904</v>
      </c>
      <c r="B2" s="1269"/>
      <c r="C2" s="1269"/>
      <c r="D2" s="1269"/>
      <c r="E2" s="1269"/>
      <c r="F2" s="1269"/>
      <c r="G2" s="1269"/>
      <c r="H2" s="1269"/>
      <c r="I2" s="1269"/>
      <c r="J2" s="1269"/>
      <c r="K2" s="1269"/>
      <c r="L2" s="1269"/>
      <c r="M2" s="1269"/>
      <c r="N2" s="1269"/>
      <c r="O2" s="1269"/>
      <c r="P2" s="1269"/>
      <c r="Q2" s="1269"/>
      <c r="R2" s="1269"/>
      <c r="S2" s="1269"/>
      <c r="T2" s="1269"/>
      <c r="U2" s="1270"/>
      <c r="V2" s="23"/>
    </row>
    <row r="3" spans="1:22" ht="25.35" customHeight="1">
      <c r="A3" s="1231" t="s">
        <v>567</v>
      </c>
      <c r="B3" s="1607"/>
      <c r="C3" s="1696" t="s">
        <v>277</v>
      </c>
      <c r="D3" s="1696" t="s">
        <v>842</v>
      </c>
      <c r="E3" s="1265">
        <v>2021</v>
      </c>
      <c r="F3" s="1573">
        <v>2022</v>
      </c>
      <c r="G3" s="1265">
        <v>2023</v>
      </c>
      <c r="H3" s="1265">
        <v>2024</v>
      </c>
      <c r="I3" s="1265"/>
      <c r="J3" s="1265"/>
      <c r="K3" s="1265"/>
      <c r="L3" s="1265"/>
      <c r="M3" s="1265"/>
      <c r="N3" s="1265"/>
      <c r="O3" s="1265"/>
      <c r="P3" s="1265"/>
      <c r="Q3" s="1265"/>
      <c r="R3" s="1265"/>
      <c r="S3" s="1265"/>
      <c r="T3" s="1265">
        <v>2025</v>
      </c>
      <c r="U3" s="1390"/>
      <c r="V3" s="1"/>
    </row>
    <row r="4" spans="1:22" ht="25.35" customHeight="1">
      <c r="A4" s="1231"/>
      <c r="B4" s="1607"/>
      <c r="C4" s="1697"/>
      <c r="D4" s="1697"/>
      <c r="E4" s="1573"/>
      <c r="F4" s="1573"/>
      <c r="G4" s="1265"/>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c r="V4" s="1"/>
    </row>
    <row r="5" spans="1:22" ht="24.75" customHeight="1">
      <c r="A5" s="194">
        <v>1</v>
      </c>
      <c r="B5" s="1622" t="s">
        <v>663</v>
      </c>
      <c r="C5" s="325">
        <v>5634.7153319999998</v>
      </c>
      <c r="D5" s="325">
        <v>6462.4092800229591</v>
      </c>
      <c r="E5" s="325">
        <v>7040.7090233819999</v>
      </c>
      <c r="F5" s="325">
        <v>8616.1597163139995</v>
      </c>
      <c r="G5" s="325">
        <v>9316.7105456339996</v>
      </c>
      <c r="H5" s="325">
        <v>9370.556742707</v>
      </c>
      <c r="I5" s="325">
        <v>9510.1587507860004</v>
      </c>
      <c r="J5" s="325">
        <v>9653.5443516809992</v>
      </c>
      <c r="K5" s="325">
        <v>9553.5738533629992</v>
      </c>
      <c r="L5" s="325">
        <v>9550.0957667090006</v>
      </c>
      <c r="M5" s="325">
        <v>9529.7582343649992</v>
      </c>
      <c r="N5" s="325">
        <v>9523.7630640900006</v>
      </c>
      <c r="O5" s="325">
        <v>9485.3236549939993</v>
      </c>
      <c r="P5" s="325">
        <v>9461.3738662209998</v>
      </c>
      <c r="Q5" s="325">
        <v>9470.9163348460006</v>
      </c>
      <c r="R5" s="325">
        <v>9674.3084057849992</v>
      </c>
      <c r="S5" s="1179">
        <v>9473.4686487899999</v>
      </c>
      <c r="T5" s="325">
        <v>9634.2804401390003</v>
      </c>
      <c r="U5" s="369"/>
      <c r="V5" s="1122"/>
    </row>
    <row r="6" spans="1:22" ht="25.35" customHeight="1">
      <c r="A6" s="194">
        <v>2</v>
      </c>
      <c r="B6" s="1622" t="s">
        <v>614</v>
      </c>
      <c r="C6" s="325">
        <v>426.15399400000001</v>
      </c>
      <c r="D6" s="325">
        <v>511.17108811499929</v>
      </c>
      <c r="E6" s="325">
        <v>504.15356990200002</v>
      </c>
      <c r="F6" s="325">
        <v>608.92377850499997</v>
      </c>
      <c r="G6" s="325">
        <v>644.66269391599997</v>
      </c>
      <c r="H6" s="325">
        <v>644.44812719100003</v>
      </c>
      <c r="I6" s="325">
        <v>642.74831882499996</v>
      </c>
      <c r="J6" s="325">
        <v>629.55590919400004</v>
      </c>
      <c r="K6" s="325">
        <v>627.42067190499995</v>
      </c>
      <c r="L6" s="325">
        <v>620.25607438099996</v>
      </c>
      <c r="M6" s="325">
        <v>626.16342202500005</v>
      </c>
      <c r="N6" s="325">
        <v>620.65139174000001</v>
      </c>
      <c r="O6" s="325">
        <v>617.01743306699996</v>
      </c>
      <c r="P6" s="325">
        <v>613.21340432199997</v>
      </c>
      <c r="Q6" s="325">
        <v>606.48827349299995</v>
      </c>
      <c r="R6" s="325">
        <v>597.97577683600002</v>
      </c>
      <c r="S6" s="1179">
        <v>591.73102236399995</v>
      </c>
      <c r="T6" s="325">
        <v>595.30213918799996</v>
      </c>
      <c r="U6" s="369"/>
      <c r="V6" s="1122"/>
    </row>
    <row r="7" spans="1:22" ht="25.35" customHeight="1">
      <c r="A7" s="194">
        <v>3</v>
      </c>
      <c r="B7" s="1622" t="s">
        <v>615</v>
      </c>
      <c r="C7" s="325">
        <v>282.34640400000001</v>
      </c>
      <c r="D7" s="325">
        <v>666.9024901549983</v>
      </c>
      <c r="E7" s="325">
        <v>635.15856840900005</v>
      </c>
      <c r="F7" s="325">
        <v>941.18523521899999</v>
      </c>
      <c r="G7" s="325">
        <v>1237.463241148</v>
      </c>
      <c r="H7" s="325">
        <v>1224.418661145</v>
      </c>
      <c r="I7" s="325">
        <v>1231.3041654890001</v>
      </c>
      <c r="J7" s="325">
        <v>1213.0650842519999</v>
      </c>
      <c r="K7" s="325">
        <v>1198.2943373099999</v>
      </c>
      <c r="L7" s="325">
        <v>1100.3545922339999</v>
      </c>
      <c r="M7" s="325">
        <v>1116.3765649490001</v>
      </c>
      <c r="N7" s="325">
        <v>1102.5778729579999</v>
      </c>
      <c r="O7" s="325">
        <v>1085.802292028</v>
      </c>
      <c r="P7" s="325">
        <v>1089.5941555859999</v>
      </c>
      <c r="Q7" s="325">
        <v>1140.807042812</v>
      </c>
      <c r="R7" s="325">
        <v>1091.6360560430001</v>
      </c>
      <c r="S7" s="1179">
        <v>1009.946239141</v>
      </c>
      <c r="T7" s="325">
        <v>1051.0525478510001</v>
      </c>
      <c r="U7" s="369"/>
      <c r="V7" s="1122"/>
    </row>
    <row r="8" spans="1:22" ht="25.35" customHeight="1">
      <c r="A8" s="194">
        <v>4</v>
      </c>
      <c r="B8" s="1622" t="s">
        <v>568</v>
      </c>
      <c r="C8" s="325">
        <v>1494.274283</v>
      </c>
      <c r="D8" s="325">
        <v>2394.5610053810046</v>
      </c>
      <c r="E8" s="325">
        <v>2783.5689688990001</v>
      </c>
      <c r="F8" s="325">
        <v>3985.7895302369998</v>
      </c>
      <c r="G8" s="325">
        <v>4777.7744170960004</v>
      </c>
      <c r="H8" s="325">
        <v>4788.5893111100004</v>
      </c>
      <c r="I8" s="325">
        <v>4813.0592792699999</v>
      </c>
      <c r="J8" s="325">
        <v>5115.6717718170003</v>
      </c>
      <c r="K8" s="325">
        <v>5216.6758476519999</v>
      </c>
      <c r="L8" s="325">
        <v>5004.6290953050002</v>
      </c>
      <c r="M8" s="325">
        <v>5016.8837142149996</v>
      </c>
      <c r="N8" s="325">
        <v>5088.8687377469996</v>
      </c>
      <c r="O8" s="325">
        <v>5090.7114211979997</v>
      </c>
      <c r="P8" s="325">
        <v>5130.360509094</v>
      </c>
      <c r="Q8" s="325">
        <v>5144.8962477650002</v>
      </c>
      <c r="R8" s="325">
        <v>5223.0324051400003</v>
      </c>
      <c r="S8" s="1179">
        <v>5112.3139495329997</v>
      </c>
      <c r="T8" s="325">
        <v>5429.4383940340003</v>
      </c>
      <c r="U8" s="369"/>
      <c r="V8" s="1122"/>
    </row>
    <row r="9" spans="1:22" ht="25.35" customHeight="1">
      <c r="A9" s="194">
        <v>5</v>
      </c>
      <c r="B9" s="1622" t="s">
        <v>664</v>
      </c>
      <c r="C9" s="325">
        <v>136.71985699999999</v>
      </c>
      <c r="D9" s="325">
        <v>154.82227087200008</v>
      </c>
      <c r="E9" s="325">
        <v>162.96688404</v>
      </c>
      <c r="F9" s="325">
        <v>158.68290448299999</v>
      </c>
      <c r="G9" s="325">
        <v>211.11383207</v>
      </c>
      <c r="H9" s="325">
        <v>181.843245814</v>
      </c>
      <c r="I9" s="325">
        <v>181.72823790699999</v>
      </c>
      <c r="J9" s="325">
        <v>188.95822782900001</v>
      </c>
      <c r="K9" s="325">
        <v>188.44836752000001</v>
      </c>
      <c r="L9" s="325">
        <v>208.74431798800001</v>
      </c>
      <c r="M9" s="325">
        <v>200.73795829299999</v>
      </c>
      <c r="N9" s="325">
        <v>205.12398227899999</v>
      </c>
      <c r="O9" s="325">
        <v>210.80042510999999</v>
      </c>
      <c r="P9" s="325">
        <v>214.40436326599999</v>
      </c>
      <c r="Q9" s="325">
        <v>223.274578959</v>
      </c>
      <c r="R9" s="325">
        <v>224.82348189000001</v>
      </c>
      <c r="S9" s="1179">
        <v>198.61087091300001</v>
      </c>
      <c r="T9" s="325">
        <v>235.65404717300001</v>
      </c>
      <c r="U9" s="369"/>
      <c r="V9" s="1122"/>
    </row>
    <row r="10" spans="1:22" ht="25.35" customHeight="1">
      <c r="A10" s="194">
        <v>6</v>
      </c>
      <c r="B10" s="1622" t="s">
        <v>570</v>
      </c>
      <c r="C10" s="325">
        <v>3643.6094370000001</v>
      </c>
      <c r="D10" s="325">
        <v>4344.5857238499975</v>
      </c>
      <c r="E10" s="325">
        <v>4858.2324995549998</v>
      </c>
      <c r="F10" s="325">
        <v>6420.6179491800003</v>
      </c>
      <c r="G10" s="325">
        <v>8028.5689011129998</v>
      </c>
      <c r="H10" s="325">
        <v>7831.5858466239997</v>
      </c>
      <c r="I10" s="325">
        <v>7939.520659021</v>
      </c>
      <c r="J10" s="325">
        <v>8094.559915201</v>
      </c>
      <c r="K10" s="325">
        <v>8107.947191624</v>
      </c>
      <c r="L10" s="325">
        <v>8202.9307920709998</v>
      </c>
      <c r="M10" s="325">
        <v>8363.8213191819996</v>
      </c>
      <c r="N10" s="325">
        <v>8565.4493612200004</v>
      </c>
      <c r="O10" s="325">
        <v>8632.1553550829994</v>
      </c>
      <c r="P10" s="325">
        <v>8760.9770222059997</v>
      </c>
      <c r="Q10" s="325">
        <v>8857.2660491789993</v>
      </c>
      <c r="R10" s="325">
        <v>8820.0813349</v>
      </c>
      <c r="S10" s="1179">
        <v>8481.2425477600009</v>
      </c>
      <c r="T10" s="325">
        <v>8613.0343275699997</v>
      </c>
      <c r="U10" s="369"/>
      <c r="V10" s="1122"/>
    </row>
    <row r="11" spans="1:22" ht="25.35" customHeight="1">
      <c r="A11" s="194">
        <v>7</v>
      </c>
      <c r="B11" s="1622" t="s">
        <v>618</v>
      </c>
      <c r="C11" s="325">
        <v>24680.89673</v>
      </c>
      <c r="D11" s="325">
        <v>23264.105685531249</v>
      </c>
      <c r="E11" s="325">
        <v>24746.262334352999</v>
      </c>
      <c r="F11" s="325">
        <v>26560.149023350001</v>
      </c>
      <c r="G11" s="325">
        <v>28738.252202709002</v>
      </c>
      <c r="H11" s="325">
        <v>28537.724843944001</v>
      </c>
      <c r="I11" s="325">
        <v>28869.333543441</v>
      </c>
      <c r="J11" s="325">
        <v>29069.655661414999</v>
      </c>
      <c r="K11" s="325">
        <v>28955.69622618</v>
      </c>
      <c r="L11" s="325">
        <v>28844.233253406001</v>
      </c>
      <c r="M11" s="325">
        <v>28737.498969724002</v>
      </c>
      <c r="N11" s="325">
        <v>28791.553330425999</v>
      </c>
      <c r="O11" s="325">
        <v>28878.863818566999</v>
      </c>
      <c r="P11" s="325">
        <v>28851.248950957</v>
      </c>
      <c r="Q11" s="325">
        <v>28648.665913664001</v>
      </c>
      <c r="R11" s="325">
        <v>28737.597288323999</v>
      </c>
      <c r="S11" s="1179">
        <v>28161.966549977999</v>
      </c>
      <c r="T11" s="325">
        <v>28554.726121289001</v>
      </c>
      <c r="U11" s="369"/>
      <c r="V11" s="1122"/>
    </row>
    <row r="12" spans="1:22" ht="36">
      <c r="A12" s="194">
        <v>8</v>
      </c>
      <c r="B12" s="1622" t="s">
        <v>665</v>
      </c>
      <c r="C12" s="325">
        <v>1088.925469</v>
      </c>
      <c r="D12" s="325">
        <v>1967.7653463330053</v>
      </c>
      <c r="E12" s="325">
        <v>2227.5400910869998</v>
      </c>
      <c r="F12" s="325">
        <v>2993.5259766129998</v>
      </c>
      <c r="G12" s="325">
        <v>3628.6340393370001</v>
      </c>
      <c r="H12" s="325">
        <v>3662.9618215780001</v>
      </c>
      <c r="I12" s="325">
        <v>3701.3387037000002</v>
      </c>
      <c r="J12" s="325">
        <v>3745.856136803</v>
      </c>
      <c r="K12" s="325">
        <v>3559.3713756130001</v>
      </c>
      <c r="L12" s="325">
        <v>3616.8636597459999</v>
      </c>
      <c r="M12" s="325">
        <v>3582.3485991450002</v>
      </c>
      <c r="N12" s="325">
        <v>3616.8004456519998</v>
      </c>
      <c r="O12" s="325">
        <v>3605.6094601089999</v>
      </c>
      <c r="P12" s="325">
        <v>3610.2099514490001</v>
      </c>
      <c r="Q12" s="325">
        <v>3593.659179191</v>
      </c>
      <c r="R12" s="325">
        <v>3679.7202828240002</v>
      </c>
      <c r="S12" s="1179">
        <v>3630.095062291</v>
      </c>
      <c r="T12" s="325">
        <v>3719.5730430419999</v>
      </c>
      <c r="U12" s="369"/>
      <c r="V12" s="1122"/>
    </row>
    <row r="13" spans="1:22" ht="25.35" customHeight="1">
      <c r="A13" s="194">
        <v>9</v>
      </c>
      <c r="B13" s="1622" t="s">
        <v>666</v>
      </c>
      <c r="C13" s="325">
        <v>2296.403331</v>
      </c>
      <c r="D13" s="325">
        <v>2860.2942733500008</v>
      </c>
      <c r="E13" s="325">
        <v>3104.018244372</v>
      </c>
      <c r="F13" s="325">
        <v>3788.6779423439998</v>
      </c>
      <c r="G13" s="325">
        <v>5089.2983679540002</v>
      </c>
      <c r="H13" s="325">
        <v>5247.3439569410002</v>
      </c>
      <c r="I13" s="325">
        <v>5294.2301204189998</v>
      </c>
      <c r="J13" s="325">
        <v>5394.8770384879999</v>
      </c>
      <c r="K13" s="325">
        <v>5415.5322153349998</v>
      </c>
      <c r="L13" s="325">
        <v>5499.4685879500003</v>
      </c>
      <c r="M13" s="325">
        <v>5543.9808345029996</v>
      </c>
      <c r="N13" s="325">
        <v>5570.8625695780001</v>
      </c>
      <c r="O13" s="325">
        <v>5683.6924139089997</v>
      </c>
      <c r="P13" s="325">
        <v>5679.7696468020004</v>
      </c>
      <c r="Q13" s="325">
        <v>5698.2293891059999</v>
      </c>
      <c r="R13" s="325">
        <v>5829.9772621640004</v>
      </c>
      <c r="S13" s="1179">
        <v>5776.4599964709996</v>
      </c>
      <c r="T13" s="325">
        <v>6103.6948276069998</v>
      </c>
      <c r="U13" s="369"/>
      <c r="V13" s="1122"/>
    </row>
    <row r="14" spans="1:22" ht="25.35" customHeight="1">
      <c r="A14" s="194">
        <v>10</v>
      </c>
      <c r="B14" s="1622" t="s">
        <v>667</v>
      </c>
      <c r="C14" s="325">
        <v>378.56532800000002</v>
      </c>
      <c r="D14" s="325">
        <v>735.68759695399979</v>
      </c>
      <c r="E14" s="325">
        <v>835.14336209800001</v>
      </c>
      <c r="F14" s="325">
        <v>1640.249220703</v>
      </c>
      <c r="G14" s="325">
        <v>1968.761638874</v>
      </c>
      <c r="H14" s="325">
        <v>2005.4178093170001</v>
      </c>
      <c r="I14" s="325">
        <v>2119.8250495289999</v>
      </c>
      <c r="J14" s="325">
        <v>2273.3096626830002</v>
      </c>
      <c r="K14" s="325">
        <v>2259.701840746</v>
      </c>
      <c r="L14" s="325">
        <v>2226.5861290329999</v>
      </c>
      <c r="M14" s="325">
        <v>2185.781507059</v>
      </c>
      <c r="N14" s="325">
        <v>2223.1265423969999</v>
      </c>
      <c r="O14" s="325">
        <v>2242.107460448</v>
      </c>
      <c r="P14" s="325">
        <v>2246.3853954430001</v>
      </c>
      <c r="Q14" s="325">
        <v>2232.0566377649998</v>
      </c>
      <c r="R14" s="325">
        <v>2295.4180817679999</v>
      </c>
      <c r="S14" s="1179">
        <v>2359.2183065150002</v>
      </c>
      <c r="T14" s="325">
        <v>2283.3356154859998</v>
      </c>
      <c r="U14" s="369"/>
      <c r="V14" s="1122"/>
    </row>
    <row r="15" spans="1:22" ht="24">
      <c r="A15" s="194">
        <v>11</v>
      </c>
      <c r="B15" s="1698" t="s">
        <v>622</v>
      </c>
      <c r="C15" s="325">
        <v>2693.1977069999998</v>
      </c>
      <c r="D15" s="325">
        <v>4336.6917139780044</v>
      </c>
      <c r="E15" s="325">
        <v>4373.9771822160001</v>
      </c>
      <c r="F15" s="325">
        <v>4905.8301788420004</v>
      </c>
      <c r="G15" s="325">
        <v>5709.2159385650002</v>
      </c>
      <c r="H15" s="325">
        <v>5741.1796039620003</v>
      </c>
      <c r="I15" s="325">
        <v>5727.0578507370001</v>
      </c>
      <c r="J15" s="325">
        <v>5795.8188649780004</v>
      </c>
      <c r="K15" s="325">
        <v>5872.7288737890003</v>
      </c>
      <c r="L15" s="325">
        <v>5914.6367271050003</v>
      </c>
      <c r="M15" s="325">
        <v>6000.9782087149997</v>
      </c>
      <c r="N15" s="325">
        <v>6080.9848211910003</v>
      </c>
      <c r="O15" s="325">
        <v>6140.9148417380002</v>
      </c>
      <c r="P15" s="325">
        <v>6251.9188269819997</v>
      </c>
      <c r="Q15" s="325">
        <v>6402.7991927590001</v>
      </c>
      <c r="R15" s="325">
        <v>6501.9369597340001</v>
      </c>
      <c r="S15" s="1179">
        <v>6449.4413460240003</v>
      </c>
      <c r="T15" s="325">
        <v>6564.7993911650001</v>
      </c>
      <c r="U15" s="369"/>
      <c r="V15" s="1122"/>
    </row>
    <row r="16" spans="1:22" ht="40.5" customHeight="1">
      <c r="A16" s="194">
        <v>12</v>
      </c>
      <c r="B16" s="1622" t="s">
        <v>668</v>
      </c>
      <c r="C16" s="325">
        <v>148.069759</v>
      </c>
      <c r="D16" s="325">
        <v>91.111530933999887</v>
      </c>
      <c r="E16" s="325">
        <v>101.714031097</v>
      </c>
      <c r="F16" s="325">
        <v>236.26497865100001</v>
      </c>
      <c r="G16" s="325">
        <v>248.748992808</v>
      </c>
      <c r="H16" s="325">
        <v>248.21372641100001</v>
      </c>
      <c r="I16" s="325">
        <v>240.7109858</v>
      </c>
      <c r="J16" s="325">
        <v>241.56318332699999</v>
      </c>
      <c r="K16" s="325">
        <v>241.55614856599999</v>
      </c>
      <c r="L16" s="325">
        <v>247.7849813</v>
      </c>
      <c r="M16" s="325">
        <v>240.600303986</v>
      </c>
      <c r="N16" s="325">
        <v>240.43372399399999</v>
      </c>
      <c r="O16" s="325">
        <v>229.92827764699999</v>
      </c>
      <c r="P16" s="325">
        <v>235.05159133199999</v>
      </c>
      <c r="Q16" s="325">
        <v>229.25128990799999</v>
      </c>
      <c r="R16" s="325">
        <v>228.19129146099999</v>
      </c>
      <c r="S16" s="1179">
        <v>202.443070871</v>
      </c>
      <c r="T16" s="325">
        <v>216.97735921099999</v>
      </c>
      <c r="U16" s="369"/>
      <c r="V16" s="1122"/>
    </row>
    <row r="17" spans="1:24" ht="25.35" customHeight="1">
      <c r="A17" s="194">
        <v>13</v>
      </c>
      <c r="B17" s="1622" t="s">
        <v>577</v>
      </c>
      <c r="C17" s="325">
        <v>342.48825499999998</v>
      </c>
      <c r="D17" s="325">
        <v>362.71073440799921</v>
      </c>
      <c r="E17" s="325">
        <v>372.09341163699997</v>
      </c>
      <c r="F17" s="325">
        <v>425.54177868900001</v>
      </c>
      <c r="G17" s="325">
        <v>508.286613923</v>
      </c>
      <c r="H17" s="325">
        <v>503.04191154099999</v>
      </c>
      <c r="I17" s="325">
        <v>506.60808794299999</v>
      </c>
      <c r="J17" s="325">
        <v>514.77341979699997</v>
      </c>
      <c r="K17" s="325">
        <v>500.79230355999999</v>
      </c>
      <c r="L17" s="325">
        <v>497.20314942300001</v>
      </c>
      <c r="M17" s="325">
        <v>507.52347490800003</v>
      </c>
      <c r="N17" s="325">
        <v>505.21499589199999</v>
      </c>
      <c r="O17" s="325">
        <v>506.79936694399998</v>
      </c>
      <c r="P17" s="325">
        <v>517.43349820499998</v>
      </c>
      <c r="Q17" s="325">
        <v>524.73806808200004</v>
      </c>
      <c r="R17" s="325">
        <v>532.497946189</v>
      </c>
      <c r="S17" s="1179">
        <v>542.55887015500002</v>
      </c>
      <c r="T17" s="325">
        <v>525.061444822</v>
      </c>
      <c r="U17" s="369"/>
      <c r="V17" s="1122"/>
      <c r="X17" s="48"/>
    </row>
    <row r="18" spans="1:24" ht="25.35" customHeight="1">
      <c r="A18" s="194">
        <v>14</v>
      </c>
      <c r="B18" s="1622" t="s">
        <v>625</v>
      </c>
      <c r="C18" s="325">
        <v>275.282779</v>
      </c>
      <c r="D18" s="325">
        <v>619.5669204910007</v>
      </c>
      <c r="E18" s="325">
        <v>636.24120373699998</v>
      </c>
      <c r="F18" s="325">
        <v>697.60666748200003</v>
      </c>
      <c r="G18" s="325">
        <v>757.93634422699995</v>
      </c>
      <c r="H18" s="325">
        <v>742.69322667599999</v>
      </c>
      <c r="I18" s="325">
        <v>742.43244146300003</v>
      </c>
      <c r="J18" s="325">
        <v>774.60740435399998</v>
      </c>
      <c r="K18" s="325">
        <v>756.88412706500003</v>
      </c>
      <c r="L18" s="325">
        <v>747.85774865099995</v>
      </c>
      <c r="M18" s="325">
        <v>753.70026906999999</v>
      </c>
      <c r="N18" s="325">
        <v>737.60815800600005</v>
      </c>
      <c r="O18" s="325">
        <v>698.76234313600003</v>
      </c>
      <c r="P18" s="325">
        <v>710.27213190999998</v>
      </c>
      <c r="Q18" s="325">
        <v>715.65916304200005</v>
      </c>
      <c r="R18" s="325">
        <v>728.31045181499996</v>
      </c>
      <c r="S18" s="1179">
        <v>714.283580723</v>
      </c>
      <c r="T18" s="325">
        <v>724.03181221499995</v>
      </c>
      <c r="U18" s="369"/>
      <c r="V18" s="1122"/>
      <c r="X18" s="48"/>
    </row>
    <row r="19" spans="1:24" ht="38.25" customHeight="1">
      <c r="A19" s="194">
        <v>15</v>
      </c>
      <c r="B19" s="1622" t="s">
        <v>669</v>
      </c>
      <c r="C19" s="325">
        <v>2549.1316449999999</v>
      </c>
      <c r="D19" s="325">
        <v>6280.7949285399745</v>
      </c>
      <c r="E19" s="325">
        <v>6901.503482393</v>
      </c>
      <c r="F19" s="325">
        <v>9059.5532739099999</v>
      </c>
      <c r="G19" s="325">
        <v>9353.7627304550006</v>
      </c>
      <c r="H19" s="325">
        <v>9310.9682397969991</v>
      </c>
      <c r="I19" s="325">
        <v>9004.0087611140007</v>
      </c>
      <c r="J19" s="325">
        <v>9033.5853360790006</v>
      </c>
      <c r="K19" s="325">
        <v>8998.8357651999995</v>
      </c>
      <c r="L19" s="325">
        <v>8907.2052092329996</v>
      </c>
      <c r="M19" s="325">
        <v>8954.0598815310004</v>
      </c>
      <c r="N19" s="325">
        <v>8923.7238786569997</v>
      </c>
      <c r="O19" s="325">
        <v>8843.7489034150003</v>
      </c>
      <c r="P19" s="325">
        <v>8873.3866483769998</v>
      </c>
      <c r="Q19" s="325">
        <v>8804.8131296079991</v>
      </c>
      <c r="R19" s="325">
        <v>8880.6321562089997</v>
      </c>
      <c r="S19" s="1179">
        <v>9755.2194979409996</v>
      </c>
      <c r="T19" s="325">
        <v>9459.4045636810006</v>
      </c>
      <c r="U19" s="369"/>
      <c r="V19" s="1122"/>
      <c r="W19" s="48"/>
      <c r="X19" s="48"/>
    </row>
    <row r="20" spans="1:24" ht="25.35" customHeight="1">
      <c r="A20" s="194">
        <v>16</v>
      </c>
      <c r="B20" s="1622" t="s">
        <v>627</v>
      </c>
      <c r="C20" s="325">
        <v>1212.0232470000001</v>
      </c>
      <c r="D20" s="325">
        <v>752.50408804700032</v>
      </c>
      <c r="E20" s="325">
        <v>815.88116141199998</v>
      </c>
      <c r="F20" s="325">
        <v>259.24600560900001</v>
      </c>
      <c r="G20" s="325">
        <v>199.804762334</v>
      </c>
      <c r="H20" s="325">
        <v>193.87722020199999</v>
      </c>
      <c r="I20" s="325">
        <v>191.701074697</v>
      </c>
      <c r="J20" s="325">
        <v>190.22763815499999</v>
      </c>
      <c r="K20" s="325">
        <v>188.675843606</v>
      </c>
      <c r="L20" s="325">
        <v>188.48307627</v>
      </c>
      <c r="M20" s="325">
        <v>188.96595972099999</v>
      </c>
      <c r="N20" s="325">
        <v>179.08791800399999</v>
      </c>
      <c r="O20" s="325">
        <v>181.279967352</v>
      </c>
      <c r="P20" s="325">
        <v>175.27564988</v>
      </c>
      <c r="Q20" s="325">
        <v>169.79139441699999</v>
      </c>
      <c r="R20" s="325">
        <v>167.09891085300001</v>
      </c>
      <c r="S20" s="1179">
        <v>163.56573477800001</v>
      </c>
      <c r="T20" s="325">
        <v>164.14264316399999</v>
      </c>
      <c r="U20" s="369"/>
      <c r="V20" s="1122"/>
      <c r="X20" s="48"/>
    </row>
    <row r="21" spans="1:24" ht="25.35" customHeight="1">
      <c r="A21" s="194">
        <v>17</v>
      </c>
      <c r="B21" s="1622" t="s">
        <v>670</v>
      </c>
      <c r="C21" s="325">
        <v>4381.6860699999997</v>
      </c>
      <c r="D21" s="325">
        <v>2774.4664591209948</v>
      </c>
      <c r="E21" s="325">
        <v>2627.912612522</v>
      </c>
      <c r="F21" s="325">
        <v>3.4840327069999999</v>
      </c>
      <c r="G21" s="325">
        <v>13.079505159</v>
      </c>
      <c r="H21" s="325">
        <v>14.691369134</v>
      </c>
      <c r="I21" s="325">
        <v>15.054944686000001</v>
      </c>
      <c r="J21" s="325">
        <v>15.419061852</v>
      </c>
      <c r="K21" s="325">
        <v>14.198248372</v>
      </c>
      <c r="L21" s="325">
        <v>17.124340177000001</v>
      </c>
      <c r="M21" s="325">
        <v>16.001867574999999</v>
      </c>
      <c r="N21" s="325">
        <v>11.224478216</v>
      </c>
      <c r="O21" s="325">
        <v>11.760841383000001</v>
      </c>
      <c r="P21" s="325">
        <v>11.341832309000001</v>
      </c>
      <c r="Q21" s="325">
        <v>10.599546789</v>
      </c>
      <c r="R21" s="325">
        <v>10.178349535000001</v>
      </c>
      <c r="S21" s="325">
        <v>7.5441994159999997</v>
      </c>
      <c r="T21" s="325">
        <v>7.9535276420000001</v>
      </c>
      <c r="U21" s="369"/>
      <c r="V21" s="1122"/>
      <c r="X21" s="48"/>
    </row>
    <row r="22" spans="1:24" ht="25.35" customHeight="1">
      <c r="A22" s="194">
        <v>18</v>
      </c>
      <c r="B22" s="1622" t="s">
        <v>673</v>
      </c>
      <c r="C22" s="325">
        <v>4369.1949260000001</v>
      </c>
      <c r="D22" s="325">
        <v>13106.275063530011</v>
      </c>
      <c r="E22" s="325">
        <v>15052.557806485</v>
      </c>
      <c r="F22" s="325">
        <v>17660.603953362999</v>
      </c>
      <c r="G22" s="325">
        <v>18570.342726327999</v>
      </c>
      <c r="H22" s="325">
        <v>18748.933034875001</v>
      </c>
      <c r="I22" s="325">
        <v>18902.888613096002</v>
      </c>
      <c r="J22" s="325">
        <v>19154.883873047998</v>
      </c>
      <c r="K22" s="325">
        <v>19190.929434414</v>
      </c>
      <c r="L22" s="325">
        <v>19330.930281064</v>
      </c>
      <c r="M22" s="325">
        <v>19565.228056505999</v>
      </c>
      <c r="N22" s="325">
        <v>19729.677727500999</v>
      </c>
      <c r="O22" s="325">
        <v>19898.485854301998</v>
      </c>
      <c r="P22" s="325">
        <v>19998.748178104001</v>
      </c>
      <c r="Q22" s="325">
        <v>20638.297967049999</v>
      </c>
      <c r="R22" s="325">
        <v>20865.277350464999</v>
      </c>
      <c r="S22" s="1179">
        <v>20929.119602636001</v>
      </c>
      <c r="T22" s="325">
        <v>20942.424812198999</v>
      </c>
      <c r="U22" s="369"/>
      <c r="V22" s="1122"/>
      <c r="X22" s="48"/>
    </row>
    <row r="23" spans="1:24" ht="25.35" customHeight="1">
      <c r="A23" s="194">
        <v>19</v>
      </c>
      <c r="B23" s="1622" t="s">
        <v>671</v>
      </c>
      <c r="C23" s="325">
        <v>42186.726459999998</v>
      </c>
      <c r="D23" s="325">
        <v>39083.927705497248</v>
      </c>
      <c r="E23" s="325">
        <v>38800.589210220001</v>
      </c>
      <c r="F23" s="325">
        <v>40332.652811266002</v>
      </c>
      <c r="G23" s="325">
        <v>41788.109257794</v>
      </c>
      <c r="H23" s="325">
        <v>42176.337283569999</v>
      </c>
      <c r="I23" s="325">
        <v>42558.303747462996</v>
      </c>
      <c r="J23" s="325">
        <v>43109.756839433998</v>
      </c>
      <c r="K23" s="325">
        <v>42972.416059066003</v>
      </c>
      <c r="L23" s="325">
        <v>43194.595271370999</v>
      </c>
      <c r="M23" s="325">
        <v>43466.196902199998</v>
      </c>
      <c r="N23" s="325">
        <v>43795.656912354003</v>
      </c>
      <c r="O23" s="325">
        <v>44176.523630716001</v>
      </c>
      <c r="P23" s="325">
        <v>44390.849285363001</v>
      </c>
      <c r="Q23" s="325">
        <v>44013.930741878998</v>
      </c>
      <c r="R23" s="325">
        <v>43994.719780735002</v>
      </c>
      <c r="S23" s="1179">
        <v>45336.087881623003</v>
      </c>
      <c r="T23" s="325">
        <v>44345.607411085999</v>
      </c>
      <c r="U23" s="369"/>
      <c r="V23" s="1122"/>
      <c r="X23" s="48"/>
    </row>
    <row r="24" spans="1:24" ht="25.35" customHeight="1" thickBot="1">
      <c r="A24" s="662"/>
      <c r="B24" s="663" t="s">
        <v>72</v>
      </c>
      <c r="C24" s="598">
        <f>SUM(C5:C23)</f>
        <v>98220.411012999975</v>
      </c>
      <c r="D24" s="598">
        <v>110770.35390511045</v>
      </c>
      <c r="E24" s="598">
        <v>116580.223647816</v>
      </c>
      <c r="F24" s="598">
        <v>129294.744957467</v>
      </c>
      <c r="G24" s="598">
        <v>140790.52675144401</v>
      </c>
      <c r="H24" s="598">
        <v>141174.82598253901</v>
      </c>
      <c r="I24" s="598">
        <v>142192.013335386</v>
      </c>
      <c r="J24" s="598">
        <v>144209.68938038699</v>
      </c>
      <c r="K24" s="598">
        <v>143819.67873088602</v>
      </c>
      <c r="L24" s="598">
        <v>143919.983053417</v>
      </c>
      <c r="M24" s="598">
        <v>144596.60604767199</v>
      </c>
      <c r="N24" s="598">
        <v>145512.38991190199</v>
      </c>
      <c r="O24" s="598">
        <v>146220.287761146</v>
      </c>
      <c r="P24" s="598">
        <v>146821.81490780797</v>
      </c>
      <c r="Q24" s="598">
        <v>147126.140140314</v>
      </c>
      <c r="R24" s="598">
        <v>148083.41357267002</v>
      </c>
      <c r="S24" s="1180">
        <v>148895.31697792301</v>
      </c>
      <c r="T24" s="598">
        <v>149170.49446856399</v>
      </c>
      <c r="U24" s="599"/>
      <c r="V24" s="1122"/>
      <c r="X24" s="48"/>
    </row>
    <row r="25" spans="1:24">
      <c r="A25" s="127"/>
      <c r="B25" s="2"/>
      <c r="C25" s="1"/>
      <c r="D25" s="1"/>
      <c r="E25" s="1"/>
      <c r="F25" s="1"/>
      <c r="G25" s="1"/>
      <c r="H25" s="1"/>
      <c r="I25" s="1"/>
      <c r="J25" s="1"/>
      <c r="K25" s="1"/>
      <c r="L25" s="1"/>
      <c r="M25" s="1"/>
      <c r="N25" s="1"/>
      <c r="O25" s="1"/>
      <c r="P25" s="1"/>
      <c r="Q25" s="1"/>
      <c r="R25" s="1"/>
      <c r="S25" s="1"/>
      <c r="T25" s="1"/>
      <c r="U25" s="1"/>
      <c r="V25" s="1"/>
    </row>
    <row r="26" spans="1:24" ht="15">
      <c r="A26" s="127"/>
      <c r="B26"/>
      <c r="C26" s="1"/>
      <c r="D26" s="1"/>
      <c r="E26" s="1"/>
      <c r="F26" s="1"/>
      <c r="G26" s="1"/>
      <c r="H26" s="1"/>
      <c r="I26" s="1"/>
      <c r="J26" s="1"/>
      <c r="K26" s="1"/>
      <c r="L26" s="1"/>
      <c r="M26" s="1"/>
      <c r="N26" s="1"/>
      <c r="O26" s="1"/>
      <c r="P26" s="1"/>
      <c r="Q26" s="1"/>
      <c r="R26" s="1"/>
      <c r="S26" s="1"/>
      <c r="T26" s="1"/>
      <c r="U26" s="1"/>
      <c r="V26" s="1"/>
    </row>
    <row r="27" spans="1:24" ht="15">
      <c r="A27" s="127"/>
      <c r="B27"/>
      <c r="C27" s="1"/>
      <c r="D27" s="1"/>
      <c r="E27" s="1"/>
      <c r="F27" s="1"/>
      <c r="G27" s="1"/>
      <c r="H27" s="1"/>
      <c r="I27" s="1"/>
      <c r="J27" s="1"/>
      <c r="K27" s="1"/>
      <c r="L27" s="1"/>
      <c r="M27" s="1"/>
      <c r="N27" s="1"/>
      <c r="O27" s="1"/>
      <c r="P27" s="1"/>
      <c r="Q27" s="1"/>
      <c r="R27" s="1"/>
      <c r="S27" s="1"/>
      <c r="T27" s="1"/>
      <c r="U27" s="1"/>
      <c r="V27" s="1"/>
    </row>
    <row r="28" spans="1:24" ht="15">
      <c r="A28" s="127"/>
      <c r="B28"/>
      <c r="C28" s="1"/>
      <c r="D28" s="1"/>
      <c r="E28" s="1"/>
      <c r="F28" s="1"/>
      <c r="G28" s="1"/>
      <c r="H28" s="1"/>
      <c r="I28" s="1"/>
      <c r="J28" s="1"/>
      <c r="K28" s="1"/>
      <c r="L28" s="1"/>
      <c r="M28" s="1"/>
      <c r="N28" s="1"/>
      <c r="O28" s="1"/>
      <c r="P28" s="1"/>
      <c r="Q28" s="1"/>
      <c r="R28" s="1"/>
      <c r="S28" s="1"/>
      <c r="T28" s="1"/>
      <c r="U28" s="1"/>
      <c r="V28" s="1"/>
    </row>
    <row r="29" spans="1:24" ht="15">
      <c r="A29" s="127"/>
      <c r="B29"/>
      <c r="C29" s="1"/>
      <c r="D29" s="1"/>
      <c r="E29" s="1"/>
      <c r="F29" s="1"/>
      <c r="G29" s="1"/>
      <c r="H29" s="1"/>
      <c r="I29" s="1"/>
      <c r="J29" s="1"/>
      <c r="K29" s="1"/>
      <c r="L29" s="1"/>
      <c r="M29" s="1"/>
      <c r="N29" s="1"/>
      <c r="O29" s="1"/>
      <c r="P29" s="1"/>
      <c r="Q29" s="1"/>
      <c r="R29" s="1"/>
      <c r="S29" s="1"/>
      <c r="T29" s="1"/>
      <c r="U29" s="1"/>
      <c r="V29" s="1"/>
    </row>
    <row r="30" spans="1:24" ht="15">
      <c r="A30" s="127"/>
      <c r="B30"/>
      <c r="C30" s="1"/>
      <c r="D30" s="1"/>
      <c r="E30" s="1"/>
      <c r="F30" s="1"/>
      <c r="G30" s="1"/>
      <c r="H30" s="1"/>
      <c r="I30" s="1"/>
      <c r="J30" s="1"/>
      <c r="K30" s="1"/>
      <c r="L30" s="1"/>
      <c r="M30" s="1"/>
      <c r="N30" s="1"/>
      <c r="O30" s="1"/>
      <c r="P30" s="1"/>
      <c r="Q30" s="1"/>
      <c r="R30" s="1"/>
      <c r="S30" s="1"/>
      <c r="T30" s="1"/>
      <c r="U30" s="1"/>
      <c r="V30" s="1"/>
    </row>
    <row r="31" spans="1:24" ht="15">
      <c r="A31" s="127"/>
      <c r="B31"/>
      <c r="C31" s="1"/>
      <c r="D31" s="1"/>
      <c r="E31" s="1"/>
      <c r="F31" s="1"/>
      <c r="G31" s="1"/>
      <c r="H31" s="1"/>
      <c r="I31" s="1"/>
      <c r="J31" s="1"/>
      <c r="K31" s="1"/>
      <c r="L31" s="1"/>
      <c r="M31" s="1"/>
      <c r="N31" s="1"/>
      <c r="O31" s="1"/>
      <c r="P31" s="1"/>
      <c r="Q31" s="1"/>
      <c r="R31" s="1"/>
      <c r="S31" s="1"/>
      <c r="T31" s="1"/>
      <c r="U31" s="1"/>
      <c r="V31" s="1"/>
    </row>
    <row r="32" spans="1:24" ht="15">
      <c r="A32" s="127"/>
      <c r="B32"/>
      <c r="C32" s="1"/>
      <c r="D32" s="1"/>
      <c r="E32" s="1"/>
      <c r="F32" s="1"/>
      <c r="G32" s="1"/>
      <c r="H32" s="1"/>
      <c r="I32" s="1"/>
      <c r="J32" s="1"/>
      <c r="K32" s="1"/>
      <c r="L32" s="1"/>
      <c r="M32" s="1"/>
      <c r="N32" s="1"/>
      <c r="O32" s="1"/>
      <c r="P32" s="1"/>
      <c r="Q32" s="1"/>
      <c r="R32" s="1"/>
      <c r="S32" s="1"/>
      <c r="T32" s="1"/>
      <c r="U32" s="1"/>
      <c r="V32" s="1"/>
    </row>
    <row r="33" spans="1:22" ht="15">
      <c r="A33" s="127"/>
      <c r="B33"/>
      <c r="C33" s="1"/>
      <c r="D33" s="1"/>
      <c r="E33" s="1"/>
      <c r="F33" s="1"/>
      <c r="G33" s="1"/>
      <c r="H33" s="1"/>
      <c r="I33" s="1"/>
      <c r="J33" s="1"/>
      <c r="K33" s="1"/>
      <c r="L33" s="1"/>
      <c r="M33" s="1"/>
      <c r="N33" s="1"/>
      <c r="O33" s="1"/>
      <c r="P33" s="1"/>
      <c r="Q33" s="1"/>
      <c r="R33" s="1"/>
      <c r="S33" s="1"/>
      <c r="T33" s="1"/>
      <c r="U33" s="1"/>
      <c r="V33" s="1"/>
    </row>
    <row r="34" spans="1:22" ht="15">
      <c r="A34" s="127"/>
      <c r="B34"/>
      <c r="C34" s="1"/>
      <c r="D34" s="1"/>
      <c r="E34" s="1"/>
      <c r="F34" s="1"/>
      <c r="G34" s="1"/>
      <c r="H34" s="1"/>
      <c r="I34" s="1"/>
      <c r="J34" s="1"/>
      <c r="K34" s="1"/>
      <c r="L34" s="1"/>
      <c r="M34" s="1"/>
      <c r="N34" s="1"/>
      <c r="O34" s="1"/>
      <c r="P34" s="1"/>
      <c r="Q34" s="1"/>
      <c r="R34" s="1"/>
      <c r="S34" s="1"/>
      <c r="T34" s="1"/>
      <c r="U34" s="1"/>
      <c r="V34" s="1"/>
    </row>
    <row r="35" spans="1:22" ht="15">
      <c r="A35" s="127"/>
      <c r="B35"/>
      <c r="C35" s="1"/>
      <c r="D35" s="1"/>
      <c r="E35" s="1"/>
      <c r="F35" s="1"/>
      <c r="G35" s="1"/>
      <c r="H35" s="1"/>
      <c r="I35" s="1"/>
      <c r="J35" s="1"/>
      <c r="K35" s="1"/>
      <c r="L35" s="1"/>
      <c r="M35" s="1"/>
      <c r="N35" s="1"/>
      <c r="O35" s="1"/>
      <c r="P35" s="1"/>
      <c r="Q35" s="1"/>
      <c r="R35" s="1"/>
      <c r="S35" s="1"/>
      <c r="T35" s="1"/>
      <c r="U35" s="1"/>
      <c r="V35" s="1"/>
    </row>
    <row r="36" spans="1:22" ht="15">
      <c r="A36" s="127"/>
      <c r="B36"/>
      <c r="C36" s="1"/>
      <c r="D36" s="1"/>
      <c r="E36" s="1"/>
      <c r="F36" s="1"/>
      <c r="G36" s="1"/>
      <c r="H36" s="1"/>
      <c r="I36" s="1"/>
      <c r="J36" s="1"/>
      <c r="K36" s="1"/>
      <c r="L36" s="1"/>
      <c r="M36" s="1"/>
      <c r="N36" s="1"/>
      <c r="O36" s="1"/>
      <c r="P36" s="1"/>
      <c r="Q36" s="1"/>
      <c r="R36" s="1"/>
      <c r="S36" s="1"/>
      <c r="T36" s="1"/>
      <c r="U36" s="1"/>
      <c r="V36" s="1"/>
    </row>
    <row r="37" spans="1:22" ht="15">
      <c r="A37" s="127"/>
      <c r="B37"/>
      <c r="C37" s="1"/>
      <c r="D37" s="1"/>
      <c r="E37" s="1"/>
      <c r="F37" s="1"/>
      <c r="G37" s="1"/>
      <c r="H37" s="1"/>
      <c r="I37" s="1"/>
      <c r="J37" s="1"/>
      <c r="K37" s="1"/>
      <c r="L37" s="1"/>
      <c r="M37" s="1"/>
      <c r="N37" s="1"/>
      <c r="O37" s="1"/>
      <c r="P37" s="1"/>
      <c r="Q37" s="1"/>
      <c r="R37" s="1"/>
      <c r="S37" s="1"/>
      <c r="T37" s="1"/>
      <c r="U37" s="1"/>
      <c r="V37" s="1"/>
    </row>
    <row r="38" spans="1:22" ht="15">
      <c r="A38" s="127"/>
      <c r="B38"/>
      <c r="C38" s="1"/>
      <c r="D38" s="1"/>
      <c r="E38" s="1"/>
      <c r="F38" s="1"/>
      <c r="G38" s="1"/>
      <c r="H38" s="1"/>
      <c r="I38" s="1"/>
      <c r="J38" s="1"/>
      <c r="K38" s="1"/>
      <c r="L38" s="1"/>
      <c r="M38" s="1"/>
      <c r="N38" s="1"/>
      <c r="O38" s="1"/>
      <c r="P38" s="1"/>
      <c r="Q38" s="1"/>
      <c r="R38" s="1"/>
      <c r="S38" s="1"/>
      <c r="T38" s="1"/>
      <c r="U38" s="1"/>
      <c r="V38" s="1"/>
    </row>
    <row r="39" spans="1:22" ht="15">
      <c r="A39" s="127"/>
      <c r="B39"/>
      <c r="C39" s="1"/>
      <c r="D39" s="1"/>
      <c r="E39" s="1"/>
      <c r="F39" s="1"/>
      <c r="G39" s="1"/>
      <c r="H39" s="1"/>
      <c r="I39" s="1"/>
      <c r="J39" s="1"/>
      <c r="K39" s="1"/>
      <c r="L39" s="1"/>
      <c r="M39" s="1"/>
      <c r="N39" s="1"/>
      <c r="O39" s="1"/>
      <c r="P39" s="1"/>
      <c r="Q39" s="1"/>
      <c r="R39" s="1"/>
      <c r="S39" s="1"/>
      <c r="T39" s="1"/>
      <c r="U39" s="1"/>
      <c r="V39" s="1"/>
    </row>
    <row r="40" spans="1:22" ht="15">
      <c r="A40" s="127"/>
      <c r="B40"/>
      <c r="C40" s="1"/>
      <c r="D40" s="1"/>
      <c r="E40" s="1"/>
      <c r="F40" s="1"/>
      <c r="G40" s="1"/>
      <c r="H40" s="1"/>
      <c r="I40" s="1"/>
      <c r="J40" s="1"/>
      <c r="K40" s="1"/>
      <c r="L40" s="1"/>
      <c r="M40" s="1"/>
      <c r="N40" s="1"/>
      <c r="O40" s="1"/>
      <c r="P40" s="1"/>
      <c r="Q40" s="1"/>
      <c r="R40" s="1"/>
      <c r="S40" s="1"/>
      <c r="T40" s="1"/>
      <c r="U40" s="1"/>
      <c r="V40" s="1"/>
    </row>
    <row r="41" spans="1:22" ht="15">
      <c r="A41" s="127"/>
      <c r="B41"/>
      <c r="C41" s="1"/>
      <c r="D41" s="1"/>
      <c r="E41" s="1"/>
      <c r="F41" s="1"/>
      <c r="G41" s="1"/>
      <c r="H41" s="1"/>
      <c r="I41" s="1"/>
      <c r="J41" s="1"/>
      <c r="K41" s="1"/>
      <c r="L41" s="1"/>
      <c r="M41" s="1"/>
      <c r="N41" s="1"/>
      <c r="O41" s="1"/>
      <c r="P41" s="1"/>
      <c r="Q41" s="1"/>
      <c r="R41" s="1"/>
      <c r="S41" s="1"/>
      <c r="T41" s="1"/>
      <c r="U41" s="1"/>
      <c r="V41" s="1"/>
    </row>
    <row r="42" spans="1:22">
      <c r="A42" s="127"/>
      <c r="B42" s="2"/>
      <c r="C42" s="1"/>
      <c r="D42" s="1"/>
      <c r="E42" s="1"/>
      <c r="F42" s="1"/>
      <c r="G42" s="1"/>
      <c r="H42" s="1"/>
      <c r="I42" s="1"/>
      <c r="J42" s="1"/>
      <c r="K42" s="1"/>
      <c r="L42" s="1"/>
      <c r="M42" s="1"/>
      <c r="N42" s="1"/>
      <c r="O42" s="1"/>
      <c r="P42" s="1"/>
      <c r="Q42" s="1"/>
      <c r="R42" s="1"/>
      <c r="S42" s="1"/>
      <c r="T42" s="1"/>
      <c r="U42" s="1"/>
      <c r="V42" s="1"/>
    </row>
    <row r="43" spans="1:22">
      <c r="A43" s="127"/>
      <c r="B43" s="2"/>
      <c r="C43" s="1"/>
      <c r="D43" s="1"/>
      <c r="E43" s="1"/>
      <c r="F43" s="1"/>
      <c r="G43" s="1"/>
      <c r="H43" s="1"/>
      <c r="I43" s="1"/>
      <c r="J43" s="1"/>
      <c r="K43" s="1"/>
      <c r="L43" s="1"/>
      <c r="M43" s="1"/>
      <c r="N43" s="1"/>
      <c r="O43" s="1"/>
      <c r="P43" s="1"/>
      <c r="Q43" s="1"/>
      <c r="R43" s="1"/>
      <c r="S43" s="1"/>
      <c r="T43" s="1"/>
      <c r="U43" s="1"/>
      <c r="V43" s="1"/>
    </row>
    <row r="44" spans="1:22">
      <c r="A44" s="127"/>
      <c r="B44" s="2"/>
      <c r="C44" s="1"/>
      <c r="D44" s="1"/>
      <c r="E44" s="1"/>
      <c r="F44" s="1"/>
      <c r="G44" s="1"/>
      <c r="H44" s="1"/>
      <c r="I44" s="1"/>
      <c r="J44" s="1"/>
      <c r="K44" s="1"/>
      <c r="L44" s="1"/>
      <c r="M44" s="1"/>
      <c r="N44" s="1"/>
      <c r="O44" s="1"/>
      <c r="P44" s="1"/>
      <c r="Q44" s="1"/>
      <c r="R44" s="1"/>
      <c r="S44" s="1"/>
      <c r="T44" s="1"/>
      <c r="U44" s="1"/>
      <c r="V44" s="1"/>
    </row>
    <row r="45" spans="1:22">
      <c r="A45" s="127"/>
      <c r="B45" s="2"/>
      <c r="C45" s="1"/>
      <c r="D45" s="1"/>
      <c r="E45" s="1"/>
      <c r="F45" s="1"/>
      <c r="G45" s="1"/>
      <c r="H45" s="1"/>
      <c r="I45" s="1"/>
      <c r="J45" s="1"/>
      <c r="K45" s="1"/>
      <c r="L45" s="1"/>
      <c r="M45" s="1"/>
      <c r="N45" s="1"/>
      <c r="O45" s="1"/>
      <c r="P45" s="1"/>
      <c r="Q45" s="1"/>
      <c r="R45" s="1"/>
      <c r="S45" s="1"/>
      <c r="T45" s="1"/>
      <c r="U45" s="1"/>
      <c r="V45" s="1"/>
    </row>
    <row r="46" spans="1:22">
      <c r="A46" s="127"/>
      <c r="B46" s="2"/>
      <c r="C46" s="1"/>
      <c r="D46" s="1"/>
      <c r="E46" s="1"/>
      <c r="F46" s="1"/>
      <c r="G46" s="1"/>
      <c r="H46" s="1"/>
      <c r="I46" s="1"/>
      <c r="J46" s="1"/>
      <c r="K46" s="1"/>
      <c r="L46" s="1"/>
      <c r="M46" s="1"/>
      <c r="N46" s="1"/>
      <c r="O46" s="1"/>
      <c r="P46" s="1"/>
      <c r="Q46" s="1"/>
      <c r="R46" s="1"/>
      <c r="S46" s="1"/>
      <c r="T46" s="1"/>
      <c r="U46" s="1"/>
      <c r="V46" s="1"/>
    </row>
    <row r="47" spans="1:22">
      <c r="A47" s="127"/>
      <c r="B47" s="2"/>
      <c r="C47" s="1"/>
      <c r="D47" s="1"/>
      <c r="E47" s="1"/>
      <c r="F47" s="1"/>
      <c r="G47" s="1"/>
      <c r="H47" s="1"/>
      <c r="I47" s="1"/>
      <c r="J47" s="1"/>
      <c r="K47" s="1"/>
      <c r="L47" s="1"/>
      <c r="M47" s="1"/>
      <c r="N47" s="1"/>
      <c r="O47" s="1"/>
      <c r="P47" s="1"/>
      <c r="Q47" s="1"/>
      <c r="R47" s="1"/>
      <c r="S47" s="1"/>
      <c r="T47" s="1"/>
      <c r="U47" s="1"/>
      <c r="V47" s="1"/>
    </row>
    <row r="48" spans="1:22">
      <c r="A48" s="127"/>
      <c r="B48" s="2"/>
      <c r="C48" s="1"/>
      <c r="D48" s="1"/>
      <c r="E48" s="1"/>
      <c r="F48" s="1"/>
      <c r="G48" s="1"/>
      <c r="H48" s="1"/>
      <c r="I48" s="1"/>
      <c r="J48" s="1"/>
      <c r="K48" s="1"/>
      <c r="L48" s="1"/>
      <c r="M48" s="1"/>
      <c r="N48" s="1"/>
      <c r="O48" s="1"/>
      <c r="P48" s="1"/>
      <c r="Q48" s="1"/>
      <c r="R48" s="1"/>
      <c r="S48" s="1"/>
      <c r="T48" s="1"/>
      <c r="U48" s="1"/>
      <c r="V48" s="1"/>
    </row>
    <row r="49" spans="1:22">
      <c r="A49" s="127"/>
      <c r="B49" s="2"/>
      <c r="C49" s="1"/>
      <c r="D49" s="1"/>
      <c r="E49" s="1"/>
      <c r="F49" s="1"/>
      <c r="G49" s="1"/>
      <c r="H49" s="1"/>
      <c r="I49" s="1"/>
      <c r="J49" s="1"/>
      <c r="K49" s="1"/>
      <c r="L49" s="1"/>
      <c r="M49" s="1"/>
      <c r="N49" s="1"/>
      <c r="O49" s="1"/>
      <c r="P49" s="1"/>
      <c r="Q49" s="1"/>
      <c r="R49" s="1"/>
      <c r="S49" s="1"/>
      <c r="T49" s="1"/>
      <c r="U49" s="1"/>
      <c r="V49" s="1"/>
    </row>
    <row r="50" spans="1:22">
      <c r="A50" s="127"/>
      <c r="B50" s="2"/>
      <c r="C50" s="1"/>
      <c r="D50" s="1"/>
      <c r="E50" s="1"/>
      <c r="F50" s="1"/>
      <c r="G50" s="1"/>
      <c r="H50" s="1"/>
      <c r="I50" s="1"/>
      <c r="J50" s="1"/>
      <c r="K50" s="1"/>
      <c r="L50" s="1"/>
      <c r="M50" s="1"/>
      <c r="N50" s="1"/>
      <c r="O50" s="1"/>
      <c r="P50" s="1"/>
      <c r="Q50" s="1"/>
      <c r="R50" s="1"/>
      <c r="S50" s="1"/>
      <c r="T50" s="1"/>
      <c r="U50" s="1"/>
      <c r="V50" s="1"/>
    </row>
    <row r="51" spans="1:22">
      <c r="A51" s="127"/>
      <c r="B51" s="2"/>
      <c r="C51" s="1"/>
      <c r="D51" s="1"/>
      <c r="E51" s="1"/>
      <c r="F51" s="1"/>
      <c r="G51" s="1"/>
      <c r="H51" s="1"/>
      <c r="I51" s="1"/>
      <c r="J51" s="1"/>
      <c r="K51" s="1"/>
      <c r="L51" s="1"/>
      <c r="M51" s="1"/>
      <c r="N51" s="1"/>
      <c r="O51" s="1"/>
      <c r="P51" s="1"/>
      <c r="Q51" s="1"/>
      <c r="R51" s="1"/>
      <c r="S51" s="1"/>
      <c r="T51" s="1"/>
      <c r="U51" s="1"/>
      <c r="V51" s="1"/>
    </row>
    <row r="52" spans="1:22">
      <c r="A52" s="127"/>
      <c r="B52" s="2"/>
      <c r="C52" s="1"/>
      <c r="D52" s="1"/>
      <c r="E52" s="1"/>
      <c r="F52" s="1"/>
      <c r="G52" s="1"/>
      <c r="H52" s="1"/>
      <c r="I52" s="1"/>
      <c r="J52" s="1"/>
      <c r="K52" s="1"/>
      <c r="L52" s="1"/>
      <c r="M52" s="1"/>
      <c r="N52" s="1"/>
      <c r="O52" s="1"/>
      <c r="P52" s="1"/>
      <c r="Q52" s="1"/>
      <c r="R52" s="1"/>
      <c r="S52" s="1"/>
      <c r="T52" s="1"/>
      <c r="U52" s="1"/>
      <c r="V52" s="1"/>
    </row>
    <row r="53" spans="1:22">
      <c r="A53" s="127"/>
      <c r="B53" s="2"/>
      <c r="C53" s="1"/>
      <c r="D53" s="1"/>
      <c r="E53" s="1"/>
      <c r="F53" s="1"/>
      <c r="G53" s="1"/>
      <c r="H53" s="1"/>
      <c r="I53" s="1"/>
      <c r="J53" s="1"/>
      <c r="K53" s="1"/>
      <c r="L53" s="1"/>
      <c r="M53" s="1"/>
      <c r="N53" s="1"/>
      <c r="O53" s="1"/>
      <c r="P53" s="1"/>
      <c r="Q53" s="1"/>
      <c r="R53" s="1"/>
      <c r="S53" s="1"/>
      <c r="T53" s="1"/>
      <c r="U53" s="1"/>
      <c r="V53" s="1"/>
    </row>
    <row r="54" spans="1:22">
      <c r="A54" s="127"/>
      <c r="B54" s="2"/>
      <c r="C54" s="1"/>
      <c r="D54" s="1"/>
      <c r="E54" s="1"/>
      <c r="F54" s="1"/>
      <c r="G54" s="1"/>
      <c r="H54" s="1"/>
      <c r="I54" s="1"/>
      <c r="J54" s="1"/>
      <c r="K54" s="1"/>
      <c r="L54" s="1"/>
      <c r="M54" s="1"/>
      <c r="N54" s="1"/>
      <c r="O54" s="1"/>
      <c r="P54" s="1"/>
      <c r="Q54" s="1"/>
      <c r="R54" s="1"/>
      <c r="S54" s="1"/>
      <c r="T54" s="1"/>
      <c r="U54" s="1"/>
      <c r="V54" s="1"/>
    </row>
    <row r="55" spans="1:22">
      <c r="A55" s="127"/>
      <c r="B55" s="2"/>
      <c r="C55" s="1"/>
      <c r="D55" s="1"/>
      <c r="E55" s="1"/>
      <c r="F55" s="1"/>
      <c r="G55" s="1"/>
      <c r="H55" s="1"/>
      <c r="I55" s="1"/>
      <c r="J55" s="1"/>
      <c r="K55" s="1"/>
      <c r="L55" s="1"/>
      <c r="M55" s="1"/>
      <c r="N55" s="1"/>
      <c r="O55" s="1"/>
      <c r="P55" s="1"/>
      <c r="Q55" s="1"/>
      <c r="R55" s="1"/>
      <c r="S55" s="1"/>
      <c r="T55" s="1"/>
      <c r="U55" s="1"/>
      <c r="V55" s="1"/>
    </row>
    <row r="56" spans="1:22">
      <c r="A56" s="127"/>
      <c r="B56" s="2"/>
      <c r="C56" s="1"/>
      <c r="D56" s="1"/>
      <c r="E56" s="1"/>
      <c r="F56" s="1"/>
      <c r="G56" s="1"/>
      <c r="H56" s="1"/>
      <c r="I56" s="1"/>
      <c r="J56" s="1"/>
      <c r="K56" s="1"/>
      <c r="L56" s="1"/>
      <c r="M56" s="1"/>
      <c r="N56" s="1"/>
      <c r="O56" s="1"/>
      <c r="P56" s="1"/>
      <c r="Q56" s="1"/>
      <c r="R56" s="1"/>
      <c r="S56" s="1"/>
      <c r="T56" s="1"/>
      <c r="U56" s="1"/>
      <c r="V56" s="1"/>
    </row>
    <row r="57" spans="1:22">
      <c r="A57" s="127"/>
      <c r="B57" s="2"/>
      <c r="C57" s="1"/>
      <c r="D57" s="1"/>
      <c r="E57" s="1"/>
      <c r="F57" s="1"/>
      <c r="G57" s="1"/>
      <c r="H57" s="1"/>
      <c r="I57" s="1"/>
      <c r="J57" s="1"/>
      <c r="K57" s="1"/>
      <c r="L57" s="1"/>
      <c r="M57" s="1"/>
      <c r="N57" s="1"/>
      <c r="O57" s="1"/>
      <c r="P57" s="1"/>
      <c r="Q57" s="1"/>
      <c r="R57" s="1"/>
      <c r="S57" s="1"/>
      <c r="T57" s="1"/>
      <c r="U57" s="1"/>
      <c r="V57" s="1"/>
    </row>
    <row r="58" spans="1:22">
      <c r="A58" s="127"/>
      <c r="B58" s="2"/>
      <c r="C58" s="1"/>
      <c r="D58" s="1"/>
      <c r="E58" s="1"/>
      <c r="F58" s="1"/>
      <c r="G58" s="1"/>
      <c r="H58" s="1"/>
      <c r="I58" s="1"/>
      <c r="J58" s="1"/>
      <c r="K58" s="1"/>
      <c r="L58" s="1"/>
      <c r="M58" s="1"/>
      <c r="N58" s="1"/>
      <c r="O58" s="1"/>
      <c r="P58" s="1"/>
      <c r="Q58" s="1"/>
      <c r="R58" s="1"/>
      <c r="S58" s="1"/>
      <c r="T58" s="1"/>
      <c r="U58" s="1"/>
      <c r="V58" s="1"/>
    </row>
    <row r="59" spans="1:22">
      <c r="A59" s="127"/>
      <c r="B59" s="2"/>
      <c r="C59" s="1"/>
      <c r="D59" s="1"/>
      <c r="E59" s="1"/>
      <c r="F59" s="1"/>
      <c r="G59" s="1"/>
      <c r="H59" s="1"/>
      <c r="I59" s="1"/>
      <c r="J59" s="1"/>
      <c r="K59" s="1"/>
      <c r="L59" s="1"/>
      <c r="M59" s="1"/>
      <c r="N59" s="1"/>
      <c r="O59" s="1"/>
      <c r="P59" s="1"/>
      <c r="Q59" s="1"/>
      <c r="R59" s="1"/>
      <c r="S59" s="1"/>
      <c r="T59" s="1"/>
      <c r="U59" s="1"/>
      <c r="V59" s="1"/>
    </row>
    <row r="60" spans="1:22">
      <c r="A60" s="127"/>
      <c r="B60" s="2"/>
      <c r="C60" s="1"/>
      <c r="D60" s="1"/>
      <c r="E60" s="1"/>
      <c r="F60" s="1"/>
      <c r="G60" s="1"/>
      <c r="H60" s="1"/>
      <c r="I60" s="1"/>
      <c r="J60" s="1"/>
      <c r="K60" s="1"/>
      <c r="L60" s="1"/>
      <c r="M60" s="1"/>
      <c r="N60" s="1"/>
      <c r="O60" s="1"/>
      <c r="P60" s="1"/>
      <c r="Q60" s="1"/>
      <c r="R60" s="1"/>
      <c r="S60" s="1"/>
      <c r="T60" s="1"/>
      <c r="U60" s="1"/>
      <c r="V60" s="1"/>
    </row>
    <row r="61" spans="1:22">
      <c r="A61" s="127"/>
      <c r="B61" s="2"/>
      <c r="C61" s="1"/>
      <c r="D61" s="1"/>
      <c r="E61" s="1"/>
      <c r="F61" s="1"/>
      <c r="G61" s="1"/>
      <c r="H61" s="1"/>
      <c r="I61" s="1"/>
      <c r="J61" s="1"/>
      <c r="K61" s="1"/>
      <c r="L61" s="1"/>
      <c r="M61" s="1"/>
      <c r="N61" s="1"/>
      <c r="O61" s="1"/>
      <c r="P61" s="1"/>
      <c r="Q61" s="1"/>
      <c r="R61" s="1"/>
      <c r="S61" s="1"/>
      <c r="T61" s="1"/>
      <c r="U61" s="1"/>
      <c r="V61" s="1"/>
    </row>
    <row r="62" spans="1:22">
      <c r="A62" s="127"/>
      <c r="B62" s="2"/>
      <c r="C62" s="1"/>
      <c r="D62" s="1"/>
      <c r="E62" s="1"/>
      <c r="F62" s="1"/>
      <c r="G62" s="1"/>
      <c r="H62" s="1"/>
      <c r="I62" s="1"/>
      <c r="J62" s="1"/>
      <c r="K62" s="1"/>
      <c r="L62" s="1"/>
      <c r="M62" s="1"/>
      <c r="N62" s="1"/>
      <c r="O62" s="1"/>
      <c r="P62" s="1"/>
      <c r="Q62" s="1"/>
      <c r="R62" s="1"/>
      <c r="S62" s="1"/>
      <c r="T62" s="1"/>
      <c r="U62" s="1"/>
      <c r="V62" s="1"/>
    </row>
    <row r="63" spans="1:22">
      <c r="A63" s="127"/>
      <c r="B63" s="2"/>
      <c r="C63" s="1"/>
      <c r="D63" s="1"/>
      <c r="E63" s="1"/>
      <c r="F63" s="1"/>
      <c r="G63" s="1"/>
      <c r="H63" s="1"/>
      <c r="I63" s="1"/>
      <c r="J63" s="1"/>
      <c r="K63" s="1"/>
      <c r="L63" s="1"/>
      <c r="M63" s="1"/>
      <c r="N63" s="1"/>
      <c r="O63" s="1"/>
      <c r="P63" s="1"/>
      <c r="Q63" s="1"/>
      <c r="R63" s="1"/>
      <c r="S63" s="1"/>
      <c r="T63" s="1"/>
      <c r="U63" s="1"/>
      <c r="V63" s="1"/>
    </row>
    <row r="64" spans="1:22">
      <c r="A64" s="127"/>
      <c r="B64" s="2"/>
      <c r="C64" s="1"/>
      <c r="D64" s="1"/>
      <c r="E64" s="1"/>
      <c r="F64" s="1"/>
      <c r="G64" s="1"/>
      <c r="H64" s="1"/>
      <c r="I64" s="1"/>
      <c r="J64" s="1"/>
      <c r="K64" s="1"/>
      <c r="L64" s="1"/>
      <c r="M64" s="1"/>
      <c r="N64" s="1"/>
      <c r="O64" s="1"/>
      <c r="P64" s="1"/>
      <c r="Q64" s="1"/>
      <c r="R64" s="1"/>
      <c r="S64" s="1"/>
      <c r="T64" s="1"/>
      <c r="U64" s="1"/>
      <c r="V64" s="1"/>
    </row>
    <row r="65" spans="1:22">
      <c r="A65" s="127"/>
      <c r="B65" s="2"/>
      <c r="C65" s="1"/>
      <c r="D65" s="1"/>
      <c r="E65" s="1"/>
      <c r="F65" s="1"/>
      <c r="G65" s="1"/>
      <c r="H65" s="1"/>
      <c r="I65" s="1"/>
      <c r="J65" s="1"/>
      <c r="K65" s="1"/>
      <c r="L65" s="1"/>
      <c r="M65" s="1"/>
      <c r="N65" s="1"/>
      <c r="O65" s="1"/>
      <c r="P65" s="1"/>
      <c r="Q65" s="1"/>
      <c r="R65" s="1"/>
      <c r="S65" s="1"/>
      <c r="T65" s="1"/>
      <c r="U65" s="1"/>
      <c r="V65" s="1"/>
    </row>
    <row r="66" spans="1:22">
      <c r="A66" s="127"/>
      <c r="B66" s="2"/>
      <c r="C66" s="1"/>
      <c r="D66" s="1"/>
      <c r="E66" s="1"/>
      <c r="F66" s="1"/>
      <c r="G66" s="1"/>
      <c r="H66" s="1"/>
      <c r="I66" s="1"/>
      <c r="J66" s="1"/>
      <c r="K66" s="1"/>
      <c r="L66" s="1"/>
      <c r="M66" s="1"/>
      <c r="N66" s="1"/>
      <c r="O66" s="1"/>
      <c r="P66" s="1"/>
      <c r="Q66" s="1"/>
      <c r="R66" s="1"/>
      <c r="S66" s="1"/>
      <c r="T66" s="1"/>
      <c r="U66" s="1"/>
      <c r="V66" s="1"/>
    </row>
    <row r="67" spans="1:22">
      <c r="A67" s="127"/>
      <c r="B67" s="2"/>
      <c r="C67" s="1"/>
      <c r="D67" s="1"/>
      <c r="E67" s="1"/>
      <c r="F67" s="1"/>
      <c r="G67" s="1"/>
      <c r="H67" s="1"/>
      <c r="I67" s="1"/>
      <c r="J67" s="1"/>
      <c r="K67" s="1"/>
      <c r="L67" s="1"/>
      <c r="M67" s="1"/>
      <c r="N67" s="1"/>
      <c r="O67" s="1"/>
      <c r="P67" s="1"/>
      <c r="Q67" s="1"/>
      <c r="R67" s="1"/>
      <c r="S67" s="1"/>
      <c r="T67" s="1"/>
      <c r="U67" s="1"/>
      <c r="V67" s="1"/>
    </row>
    <row r="68" spans="1:22">
      <c r="A68" s="127"/>
      <c r="B68" s="2"/>
      <c r="C68" s="1"/>
      <c r="D68" s="1"/>
      <c r="E68" s="1"/>
      <c r="F68" s="1"/>
      <c r="G68" s="1"/>
      <c r="H68" s="1"/>
      <c r="I68" s="1"/>
      <c r="J68" s="1"/>
      <c r="K68" s="1"/>
      <c r="L68" s="1"/>
      <c r="M68" s="1"/>
      <c r="N68" s="1"/>
      <c r="O68" s="1"/>
      <c r="P68" s="1"/>
      <c r="Q68" s="1"/>
      <c r="R68" s="1"/>
      <c r="S68" s="1"/>
      <c r="T68" s="1"/>
      <c r="U68" s="1"/>
      <c r="V68" s="1"/>
    </row>
    <row r="69" spans="1:22">
      <c r="A69" s="127"/>
      <c r="B69" s="2"/>
      <c r="C69" s="1"/>
      <c r="D69" s="1"/>
      <c r="E69" s="1"/>
      <c r="F69" s="1"/>
      <c r="G69" s="1"/>
      <c r="H69" s="1"/>
      <c r="I69" s="1"/>
      <c r="J69" s="1"/>
      <c r="K69" s="1"/>
      <c r="L69" s="1"/>
      <c r="M69" s="1"/>
      <c r="N69" s="1"/>
      <c r="O69" s="1"/>
      <c r="P69" s="1"/>
      <c r="Q69" s="1"/>
      <c r="R69" s="1"/>
      <c r="S69" s="1"/>
      <c r="T69" s="1"/>
      <c r="U69" s="1"/>
      <c r="V69" s="1"/>
    </row>
    <row r="70" spans="1:22">
      <c r="A70" s="127"/>
      <c r="B70" s="2"/>
      <c r="C70" s="1"/>
      <c r="D70" s="1"/>
      <c r="E70" s="1"/>
      <c r="F70" s="1"/>
      <c r="G70" s="1"/>
      <c r="H70" s="1"/>
      <c r="I70" s="1"/>
      <c r="J70" s="1"/>
      <c r="K70" s="1"/>
      <c r="L70" s="1"/>
      <c r="M70" s="1"/>
      <c r="N70" s="1"/>
      <c r="O70" s="1"/>
      <c r="P70" s="1"/>
      <c r="Q70" s="1"/>
      <c r="R70" s="1"/>
      <c r="S70" s="1"/>
      <c r="T70" s="1"/>
      <c r="U70" s="1"/>
      <c r="V70" s="1"/>
    </row>
    <row r="71" spans="1:22">
      <c r="A71" s="127"/>
      <c r="B71" s="2"/>
      <c r="C71" s="1"/>
      <c r="D71" s="1"/>
      <c r="E71" s="1"/>
      <c r="F71" s="1"/>
      <c r="G71" s="1"/>
      <c r="H71" s="1"/>
      <c r="I71" s="1"/>
      <c r="J71" s="1"/>
      <c r="K71" s="1"/>
      <c r="L71" s="1"/>
      <c r="M71" s="1"/>
      <c r="N71" s="1"/>
      <c r="O71" s="1"/>
      <c r="P71" s="1"/>
      <c r="Q71" s="1"/>
      <c r="R71" s="1"/>
      <c r="S71" s="1"/>
      <c r="T71" s="1"/>
      <c r="U71" s="1"/>
      <c r="V71" s="1"/>
    </row>
    <row r="72" spans="1:22">
      <c r="A72" s="127"/>
      <c r="B72" s="2"/>
      <c r="C72" s="1"/>
      <c r="D72" s="1"/>
      <c r="E72" s="1"/>
      <c r="F72" s="1"/>
      <c r="G72" s="1"/>
      <c r="H72" s="1"/>
      <c r="I72" s="1"/>
      <c r="J72" s="1"/>
      <c r="K72" s="1"/>
      <c r="L72" s="1"/>
      <c r="M72" s="1"/>
      <c r="N72" s="1"/>
      <c r="O72" s="1"/>
      <c r="P72" s="1"/>
      <c r="Q72" s="1"/>
      <c r="R72" s="1"/>
      <c r="S72" s="1"/>
      <c r="T72" s="1"/>
      <c r="U72" s="1"/>
      <c r="V72" s="1"/>
    </row>
    <row r="73" spans="1:22">
      <c r="A73" s="127"/>
      <c r="B73" s="2"/>
      <c r="C73" s="1"/>
      <c r="D73" s="1"/>
      <c r="E73" s="1"/>
      <c r="F73" s="1"/>
      <c r="G73" s="1"/>
      <c r="H73" s="1"/>
      <c r="I73" s="1"/>
      <c r="J73" s="1"/>
      <c r="K73" s="1"/>
      <c r="L73" s="1"/>
      <c r="M73" s="1"/>
      <c r="N73" s="1"/>
      <c r="O73" s="1"/>
      <c r="P73" s="1"/>
      <c r="Q73" s="1"/>
      <c r="R73" s="1"/>
      <c r="S73" s="1"/>
      <c r="T73" s="1"/>
      <c r="U73" s="1"/>
      <c r="V73" s="1"/>
    </row>
    <row r="74" spans="1:22">
      <c r="A74" s="127"/>
      <c r="B74" s="2"/>
      <c r="C74" s="1"/>
      <c r="D74" s="1"/>
      <c r="E74" s="1"/>
      <c r="F74" s="1"/>
      <c r="G74" s="1"/>
      <c r="H74" s="1"/>
      <c r="I74" s="1"/>
      <c r="J74" s="1"/>
      <c r="K74" s="1"/>
      <c r="L74" s="1"/>
      <c r="M74" s="1"/>
      <c r="N74" s="1"/>
      <c r="O74" s="1"/>
      <c r="P74" s="1"/>
      <c r="Q74" s="1"/>
      <c r="R74" s="1"/>
      <c r="S74" s="1"/>
      <c r="T74" s="1"/>
      <c r="U74" s="1"/>
      <c r="V74" s="1"/>
    </row>
    <row r="75" spans="1:22">
      <c r="A75" s="127"/>
      <c r="B75" s="52"/>
      <c r="C75" s="1"/>
      <c r="D75" s="1"/>
      <c r="E75" s="1"/>
      <c r="F75" s="1"/>
      <c r="G75" s="1"/>
      <c r="H75" s="1"/>
      <c r="I75" s="1"/>
      <c r="J75" s="1"/>
      <c r="K75" s="1"/>
      <c r="L75" s="1"/>
      <c r="M75" s="1"/>
      <c r="N75" s="1"/>
      <c r="O75" s="1"/>
      <c r="P75" s="1"/>
      <c r="Q75" s="1"/>
      <c r="R75" s="1"/>
      <c r="S75" s="1"/>
      <c r="T75" s="1"/>
      <c r="U75" s="1"/>
      <c r="V75" s="1"/>
    </row>
    <row r="76" spans="1:22">
      <c r="A76" s="127"/>
      <c r="B76" s="52"/>
      <c r="C76" s="1"/>
      <c r="D76" s="1"/>
      <c r="E76" s="1"/>
      <c r="F76" s="1"/>
      <c r="G76" s="1"/>
      <c r="H76" s="1"/>
      <c r="I76" s="1"/>
      <c r="J76" s="1"/>
      <c r="K76" s="1"/>
      <c r="L76" s="1"/>
      <c r="M76" s="1"/>
      <c r="N76" s="1"/>
      <c r="O76" s="1"/>
      <c r="P76" s="1"/>
      <c r="Q76" s="1"/>
      <c r="R76" s="1"/>
      <c r="S76" s="1"/>
      <c r="T76" s="1"/>
      <c r="U76" s="1"/>
      <c r="V76" s="1"/>
    </row>
    <row r="77" spans="1:22">
      <c r="A77" s="127"/>
      <c r="B77" s="52"/>
      <c r="C77" s="1"/>
      <c r="D77" s="1"/>
      <c r="E77" s="1"/>
      <c r="F77" s="1"/>
      <c r="G77" s="1"/>
      <c r="H77" s="1"/>
      <c r="I77" s="1"/>
      <c r="J77" s="1"/>
      <c r="K77" s="1"/>
      <c r="L77" s="1"/>
      <c r="M77" s="1"/>
      <c r="N77" s="1"/>
      <c r="O77" s="1"/>
      <c r="P77" s="1"/>
      <c r="Q77" s="1"/>
      <c r="R77" s="1"/>
      <c r="S77" s="1"/>
      <c r="T77" s="1"/>
      <c r="U77" s="1"/>
      <c r="V77" s="1"/>
    </row>
    <row r="78" spans="1:22">
      <c r="A78" s="127"/>
      <c r="B78" s="52"/>
      <c r="C78" s="1"/>
      <c r="D78" s="1"/>
      <c r="E78" s="1"/>
      <c r="F78" s="1"/>
      <c r="G78" s="1"/>
      <c r="H78" s="1"/>
      <c r="I78" s="1"/>
      <c r="J78" s="1"/>
      <c r="K78" s="1"/>
      <c r="L78" s="1"/>
      <c r="M78" s="1"/>
      <c r="N78" s="1"/>
      <c r="O78" s="1"/>
      <c r="P78" s="1"/>
      <c r="Q78" s="1"/>
      <c r="R78" s="1"/>
      <c r="S78" s="1"/>
      <c r="T78" s="1"/>
      <c r="U78" s="1"/>
      <c r="V78" s="1"/>
    </row>
    <row r="79" spans="1:22">
      <c r="A79" s="127"/>
      <c r="B79" s="52"/>
      <c r="C79" s="1"/>
      <c r="D79" s="1"/>
      <c r="E79" s="1"/>
      <c r="F79" s="1"/>
      <c r="G79" s="1"/>
      <c r="H79" s="1"/>
      <c r="I79" s="1"/>
      <c r="J79" s="1"/>
      <c r="K79" s="1"/>
      <c r="L79" s="1"/>
      <c r="M79" s="1"/>
      <c r="N79" s="1"/>
      <c r="O79" s="1"/>
      <c r="P79" s="1"/>
      <c r="Q79" s="1"/>
      <c r="R79" s="1"/>
      <c r="S79" s="1"/>
      <c r="T79" s="1"/>
      <c r="U79" s="1"/>
      <c r="V79" s="1"/>
    </row>
    <row r="80" spans="1:22">
      <c r="A80" s="127"/>
      <c r="B80" s="52"/>
      <c r="C80" s="1"/>
      <c r="D80" s="1"/>
      <c r="E80" s="1"/>
      <c r="F80" s="1"/>
      <c r="G80" s="1"/>
      <c r="H80" s="1"/>
      <c r="I80" s="1"/>
      <c r="J80" s="1"/>
      <c r="K80" s="1"/>
      <c r="L80" s="1"/>
      <c r="M80" s="1"/>
      <c r="N80" s="1"/>
      <c r="O80" s="1"/>
      <c r="P80" s="1"/>
      <c r="Q80" s="1"/>
      <c r="R80" s="1"/>
      <c r="S80" s="1"/>
      <c r="T80" s="1"/>
      <c r="U80" s="1"/>
      <c r="V80" s="1"/>
    </row>
    <row r="81" spans="1:22">
      <c r="A81" s="127"/>
      <c r="B81" s="52"/>
      <c r="C81" s="1"/>
      <c r="D81" s="1"/>
      <c r="E81" s="1"/>
      <c r="F81" s="1"/>
      <c r="G81" s="1"/>
      <c r="H81" s="1"/>
      <c r="I81" s="1"/>
      <c r="J81" s="1"/>
      <c r="K81" s="1"/>
      <c r="L81" s="1"/>
      <c r="M81" s="1"/>
      <c r="N81" s="1"/>
      <c r="O81" s="1"/>
      <c r="P81" s="1"/>
      <c r="Q81" s="1"/>
      <c r="R81" s="1"/>
      <c r="S81" s="1"/>
      <c r="T81" s="1"/>
      <c r="U81" s="1"/>
      <c r="V81" s="1"/>
    </row>
    <row r="82" spans="1:22">
      <c r="A82" s="127"/>
      <c r="B82" s="52"/>
      <c r="C82" s="1"/>
      <c r="D82" s="1"/>
      <c r="E82" s="1"/>
      <c r="F82" s="1"/>
      <c r="G82" s="1"/>
      <c r="H82" s="1"/>
      <c r="I82" s="1"/>
      <c r="J82" s="1"/>
      <c r="K82" s="1"/>
      <c r="L82" s="1"/>
      <c r="M82" s="1"/>
      <c r="N82" s="1"/>
      <c r="O82" s="1"/>
      <c r="P82" s="1"/>
      <c r="Q82" s="1"/>
      <c r="R82" s="1"/>
      <c r="S82" s="1"/>
      <c r="T82" s="1"/>
      <c r="U82" s="1"/>
      <c r="V82" s="1"/>
    </row>
    <row r="83" spans="1:22">
      <c r="A83" s="127"/>
      <c r="B83" s="52"/>
      <c r="C83" s="1"/>
      <c r="D83" s="1"/>
      <c r="E83" s="1"/>
      <c r="F83" s="1"/>
      <c r="G83" s="1"/>
      <c r="H83" s="1"/>
      <c r="I83" s="1"/>
      <c r="J83" s="1"/>
      <c r="K83" s="1"/>
      <c r="L83" s="1"/>
      <c r="M83" s="1"/>
      <c r="N83" s="1"/>
      <c r="O83" s="1"/>
      <c r="P83" s="1"/>
      <c r="Q83" s="1"/>
      <c r="R83" s="1"/>
      <c r="S83" s="1"/>
      <c r="T83" s="1"/>
      <c r="U83" s="1"/>
      <c r="V83" s="1"/>
    </row>
    <row r="84" spans="1:22">
      <c r="A84" s="127"/>
      <c r="B84" s="52"/>
      <c r="C84" s="1"/>
      <c r="D84" s="1"/>
      <c r="E84" s="1"/>
      <c r="F84" s="1"/>
      <c r="G84" s="1"/>
      <c r="H84" s="1"/>
      <c r="I84" s="1"/>
      <c r="J84" s="1"/>
      <c r="K84" s="1"/>
      <c r="L84" s="1"/>
      <c r="M84" s="1"/>
      <c r="N84" s="1"/>
      <c r="O84" s="1"/>
      <c r="P84" s="1"/>
      <c r="Q84" s="1"/>
      <c r="R84" s="1"/>
      <c r="S84" s="1"/>
      <c r="T84" s="1"/>
      <c r="U84" s="1"/>
      <c r="V84" s="1"/>
    </row>
    <row r="85" spans="1:22">
      <c r="A85" s="127"/>
      <c r="B85" s="52"/>
      <c r="C85" s="1"/>
      <c r="D85" s="1"/>
      <c r="E85" s="1"/>
      <c r="F85" s="1"/>
      <c r="G85" s="1"/>
      <c r="H85" s="1"/>
      <c r="I85" s="1"/>
      <c r="J85" s="1"/>
      <c r="K85" s="1"/>
      <c r="L85" s="1"/>
      <c r="M85" s="1"/>
      <c r="N85" s="1"/>
      <c r="O85" s="1"/>
      <c r="P85" s="1"/>
      <c r="Q85" s="1"/>
      <c r="R85" s="1"/>
      <c r="S85" s="1"/>
      <c r="T85" s="1"/>
      <c r="U85" s="1"/>
      <c r="V85" s="1"/>
    </row>
    <row r="86" spans="1:22">
      <c r="A86" s="127"/>
      <c r="B86" s="52"/>
      <c r="C86" s="1"/>
      <c r="D86" s="1"/>
      <c r="E86" s="1"/>
      <c r="F86" s="1"/>
      <c r="G86" s="1"/>
      <c r="H86" s="1"/>
      <c r="I86" s="1"/>
      <c r="J86" s="1"/>
      <c r="K86" s="1"/>
      <c r="L86" s="1"/>
      <c r="M86" s="1"/>
      <c r="N86" s="1"/>
      <c r="O86" s="1"/>
      <c r="P86" s="1"/>
      <c r="Q86" s="1"/>
      <c r="R86" s="1"/>
      <c r="S86" s="1"/>
      <c r="T86" s="1"/>
      <c r="U86" s="1"/>
      <c r="V86" s="1"/>
    </row>
    <row r="87" spans="1:22">
      <c r="A87" s="127"/>
      <c r="B87" s="52"/>
      <c r="C87" s="1"/>
      <c r="D87" s="1"/>
      <c r="E87" s="1"/>
      <c r="F87" s="1"/>
      <c r="G87" s="1"/>
      <c r="H87" s="1"/>
      <c r="I87" s="1"/>
      <c r="J87" s="1"/>
      <c r="K87" s="1"/>
      <c r="L87" s="1"/>
      <c r="M87" s="1"/>
      <c r="N87" s="1"/>
      <c r="O87" s="1"/>
      <c r="P87" s="1"/>
      <c r="Q87" s="1"/>
      <c r="R87" s="1"/>
      <c r="S87" s="1"/>
      <c r="T87" s="1"/>
      <c r="U87" s="1"/>
      <c r="V87" s="1"/>
    </row>
    <row r="88" spans="1:22">
      <c r="A88" s="127"/>
      <c r="B88" s="52"/>
      <c r="C88" s="1"/>
      <c r="D88" s="1"/>
      <c r="E88" s="1"/>
      <c r="F88" s="1"/>
      <c r="G88" s="1"/>
      <c r="H88" s="1"/>
      <c r="I88" s="1"/>
      <c r="J88" s="1"/>
      <c r="K88" s="1"/>
      <c r="L88" s="1"/>
      <c r="M88" s="1"/>
      <c r="N88" s="1"/>
      <c r="O88" s="1"/>
      <c r="P88" s="1"/>
      <c r="Q88" s="1"/>
      <c r="R88" s="1"/>
      <c r="S88" s="1"/>
      <c r="T88" s="1"/>
      <c r="U88" s="1"/>
      <c r="V88" s="1"/>
    </row>
    <row r="89" spans="1:22">
      <c r="A89" s="127"/>
      <c r="B89" s="52"/>
      <c r="C89" s="1"/>
      <c r="D89" s="1"/>
      <c r="E89" s="1"/>
      <c r="F89" s="1"/>
      <c r="G89" s="1"/>
      <c r="H89" s="1"/>
      <c r="I89" s="1"/>
      <c r="J89" s="1"/>
      <c r="K89" s="1"/>
      <c r="L89" s="1"/>
      <c r="M89" s="1"/>
      <c r="N89" s="1"/>
      <c r="O89" s="1"/>
      <c r="P89" s="1"/>
      <c r="Q89" s="1"/>
      <c r="R89" s="1"/>
      <c r="S89" s="1"/>
      <c r="T89" s="1"/>
      <c r="U89" s="1"/>
      <c r="V89" s="1"/>
    </row>
    <row r="90" spans="1:22">
      <c r="A90" s="127"/>
      <c r="B90" s="52"/>
      <c r="C90" s="1"/>
      <c r="D90" s="1"/>
      <c r="E90" s="1"/>
      <c r="F90" s="1"/>
      <c r="G90" s="1"/>
      <c r="H90" s="1"/>
      <c r="I90" s="1"/>
      <c r="J90" s="1"/>
      <c r="K90" s="1"/>
      <c r="L90" s="1"/>
      <c r="M90" s="1"/>
      <c r="N90" s="1"/>
      <c r="O90" s="1"/>
      <c r="P90" s="1"/>
      <c r="Q90" s="1"/>
      <c r="R90" s="1"/>
      <c r="S90" s="1"/>
      <c r="T90" s="1"/>
      <c r="U90" s="1"/>
      <c r="V90" s="1"/>
    </row>
    <row r="91" spans="1:22">
      <c r="A91" s="127"/>
      <c r="B91" s="52"/>
      <c r="C91" s="1"/>
      <c r="D91" s="1"/>
      <c r="E91" s="1"/>
      <c r="F91" s="1"/>
      <c r="G91" s="1"/>
      <c r="H91" s="1"/>
      <c r="I91" s="1"/>
      <c r="J91" s="1"/>
      <c r="K91" s="1"/>
      <c r="L91" s="1"/>
      <c r="M91" s="1"/>
      <c r="N91" s="1"/>
      <c r="O91" s="1"/>
      <c r="P91" s="1"/>
      <c r="Q91" s="1"/>
      <c r="R91" s="1"/>
      <c r="S91" s="1"/>
      <c r="T91" s="1"/>
      <c r="U91" s="1"/>
      <c r="V91" s="1"/>
    </row>
    <row r="92" spans="1:22">
      <c r="A92" s="127"/>
      <c r="B92" s="52"/>
      <c r="C92" s="1"/>
      <c r="D92" s="1"/>
      <c r="E92" s="1"/>
      <c r="F92" s="1"/>
      <c r="G92" s="1"/>
      <c r="H92" s="1"/>
      <c r="I92" s="1"/>
      <c r="J92" s="1"/>
      <c r="K92" s="1"/>
      <c r="L92" s="1"/>
      <c r="M92" s="1"/>
      <c r="N92" s="1"/>
      <c r="O92" s="1"/>
      <c r="P92" s="1"/>
      <c r="Q92" s="1"/>
      <c r="R92" s="1"/>
      <c r="S92" s="1"/>
      <c r="T92" s="1"/>
      <c r="U92" s="1"/>
      <c r="V92" s="1"/>
    </row>
    <row r="93" spans="1:22">
      <c r="A93" s="127"/>
      <c r="B93" s="52"/>
      <c r="C93" s="1"/>
      <c r="D93" s="1"/>
      <c r="E93" s="1"/>
      <c r="F93" s="1"/>
      <c r="G93" s="1"/>
      <c r="H93" s="1"/>
      <c r="I93" s="1"/>
      <c r="J93" s="1"/>
      <c r="K93" s="1"/>
      <c r="L93" s="1"/>
      <c r="M93" s="1"/>
      <c r="N93" s="1"/>
      <c r="O93" s="1"/>
      <c r="P93" s="1"/>
      <c r="Q93" s="1"/>
      <c r="R93" s="1"/>
      <c r="S93" s="1"/>
      <c r="T93" s="1"/>
      <c r="U93" s="1"/>
      <c r="V93" s="1"/>
    </row>
    <row r="94" spans="1:22">
      <c r="A94" s="127"/>
      <c r="B94" s="52"/>
      <c r="C94" s="1"/>
      <c r="D94" s="1"/>
      <c r="E94" s="1"/>
      <c r="F94" s="1"/>
      <c r="G94" s="1"/>
      <c r="H94" s="1"/>
      <c r="I94" s="1"/>
      <c r="J94" s="1"/>
      <c r="K94" s="1"/>
      <c r="L94" s="1"/>
      <c r="M94" s="1"/>
      <c r="N94" s="1"/>
      <c r="O94" s="1"/>
      <c r="P94" s="1"/>
      <c r="Q94" s="1"/>
      <c r="R94" s="1"/>
      <c r="S94" s="1"/>
      <c r="T94" s="1"/>
      <c r="U94" s="1"/>
      <c r="V94" s="1"/>
    </row>
    <row r="95" spans="1:22">
      <c r="A95" s="127"/>
      <c r="B95" s="52"/>
      <c r="C95" s="1"/>
      <c r="D95" s="1"/>
      <c r="E95" s="1"/>
      <c r="F95" s="1"/>
      <c r="G95" s="1"/>
      <c r="H95" s="1"/>
      <c r="I95" s="1"/>
      <c r="J95" s="1"/>
      <c r="K95" s="1"/>
      <c r="L95" s="1"/>
      <c r="M95" s="1"/>
      <c r="N95" s="1"/>
      <c r="O95" s="1"/>
      <c r="P95" s="1"/>
      <c r="Q95" s="1"/>
      <c r="R95" s="1"/>
      <c r="S95" s="1"/>
      <c r="T95" s="1"/>
      <c r="U95" s="1"/>
      <c r="V95" s="1"/>
    </row>
    <row r="96" spans="1:22">
      <c r="A96" s="127"/>
      <c r="B96" s="52"/>
      <c r="C96" s="1"/>
      <c r="D96" s="1"/>
      <c r="E96" s="1"/>
      <c r="F96" s="1"/>
      <c r="G96" s="1"/>
      <c r="H96" s="1"/>
      <c r="I96" s="1"/>
      <c r="J96" s="1"/>
      <c r="K96" s="1"/>
      <c r="L96" s="1"/>
      <c r="M96" s="1"/>
      <c r="N96" s="1"/>
      <c r="O96" s="1"/>
      <c r="P96" s="1"/>
      <c r="Q96" s="1"/>
      <c r="R96" s="1"/>
      <c r="S96" s="1"/>
      <c r="T96" s="1"/>
      <c r="U96" s="1"/>
      <c r="V96" s="1"/>
    </row>
    <row r="97" spans="1:22">
      <c r="A97" s="127"/>
      <c r="B97" s="52"/>
      <c r="C97" s="1"/>
      <c r="D97" s="1"/>
      <c r="E97" s="1"/>
      <c r="F97" s="1"/>
      <c r="G97" s="1"/>
      <c r="H97" s="1"/>
      <c r="I97" s="1"/>
      <c r="J97" s="1"/>
      <c r="K97" s="1"/>
      <c r="L97" s="1"/>
      <c r="M97" s="1"/>
      <c r="N97" s="1"/>
      <c r="O97" s="1"/>
      <c r="P97" s="1"/>
      <c r="Q97" s="1"/>
      <c r="R97" s="1"/>
      <c r="S97" s="1"/>
      <c r="T97" s="1"/>
      <c r="U97" s="1"/>
      <c r="V97" s="1"/>
    </row>
    <row r="98" spans="1:22">
      <c r="A98" s="127"/>
      <c r="B98" s="52"/>
      <c r="C98" s="1"/>
      <c r="D98" s="1"/>
      <c r="E98" s="1"/>
      <c r="F98" s="1"/>
      <c r="G98" s="1"/>
      <c r="H98" s="1"/>
      <c r="I98" s="1"/>
      <c r="J98" s="1"/>
      <c r="K98" s="1"/>
      <c r="L98" s="1"/>
      <c r="M98" s="1"/>
      <c r="N98" s="1"/>
      <c r="O98" s="1"/>
      <c r="P98" s="1"/>
      <c r="Q98" s="1"/>
      <c r="R98" s="1"/>
      <c r="S98" s="1"/>
      <c r="T98" s="1"/>
      <c r="U98" s="1"/>
      <c r="V98" s="1"/>
    </row>
    <row r="99" spans="1:22">
      <c r="A99" s="127"/>
      <c r="B99" s="52"/>
      <c r="C99" s="1"/>
      <c r="D99" s="1"/>
      <c r="E99" s="1"/>
      <c r="F99" s="1"/>
      <c r="G99" s="1"/>
      <c r="H99" s="1"/>
      <c r="I99" s="1"/>
      <c r="J99" s="1"/>
      <c r="K99" s="1"/>
      <c r="L99" s="1"/>
      <c r="M99" s="1"/>
      <c r="N99" s="1"/>
      <c r="O99" s="1"/>
      <c r="P99" s="1"/>
      <c r="Q99" s="1"/>
      <c r="R99" s="1"/>
      <c r="S99" s="1"/>
      <c r="T99" s="1"/>
      <c r="U99" s="1"/>
      <c r="V99" s="1"/>
    </row>
    <row r="100" spans="1:22">
      <c r="A100" s="127"/>
      <c r="B100" s="52"/>
      <c r="C100" s="1"/>
      <c r="D100" s="1"/>
      <c r="E100" s="1"/>
      <c r="F100" s="1"/>
      <c r="G100" s="1"/>
      <c r="H100" s="1"/>
      <c r="I100" s="1"/>
      <c r="J100" s="1"/>
      <c r="K100" s="1"/>
      <c r="L100" s="1"/>
      <c r="M100" s="1"/>
      <c r="N100" s="1"/>
      <c r="O100" s="1"/>
      <c r="P100" s="1"/>
      <c r="Q100" s="1"/>
      <c r="R100" s="1"/>
      <c r="S100" s="1"/>
      <c r="T100" s="1"/>
      <c r="U100" s="1"/>
      <c r="V100" s="1"/>
    </row>
    <row r="101" spans="1:22">
      <c r="A101" s="127"/>
      <c r="B101" s="52"/>
      <c r="C101" s="1"/>
      <c r="D101" s="1"/>
      <c r="E101" s="1"/>
      <c r="F101" s="1"/>
      <c r="G101" s="1"/>
      <c r="H101" s="1"/>
      <c r="I101" s="1"/>
      <c r="J101" s="1"/>
      <c r="K101" s="1"/>
      <c r="L101" s="1"/>
      <c r="M101" s="1"/>
      <c r="N101" s="1"/>
      <c r="O101" s="1"/>
      <c r="P101" s="1"/>
      <c r="Q101" s="1"/>
      <c r="R101" s="1"/>
      <c r="S101" s="1"/>
      <c r="T101" s="1"/>
      <c r="U101" s="1"/>
      <c r="V101" s="1"/>
    </row>
    <row r="102" spans="1:22">
      <c r="A102" s="127"/>
      <c r="B102" s="52"/>
      <c r="C102" s="1"/>
      <c r="D102" s="1"/>
      <c r="E102" s="1"/>
      <c r="F102" s="1"/>
      <c r="G102" s="1"/>
      <c r="H102" s="1"/>
      <c r="I102" s="1"/>
      <c r="J102" s="1"/>
      <c r="K102" s="1"/>
      <c r="L102" s="1"/>
      <c r="M102" s="1"/>
      <c r="N102" s="1"/>
      <c r="O102" s="1"/>
      <c r="P102" s="1"/>
      <c r="Q102" s="1"/>
      <c r="R102" s="1"/>
      <c r="S102" s="1"/>
      <c r="T102" s="1"/>
      <c r="U102" s="1"/>
      <c r="V102" s="1"/>
    </row>
    <row r="103" spans="1:22">
      <c r="A103" s="127"/>
      <c r="B103" s="52"/>
      <c r="C103" s="1"/>
      <c r="D103" s="1"/>
      <c r="E103" s="1"/>
      <c r="F103" s="1"/>
      <c r="G103" s="1"/>
      <c r="H103" s="1"/>
      <c r="I103" s="1"/>
      <c r="J103" s="1"/>
      <c r="K103" s="1"/>
      <c r="L103" s="1"/>
      <c r="M103" s="1"/>
      <c r="N103" s="1"/>
      <c r="O103" s="1"/>
      <c r="P103" s="1"/>
      <c r="Q103" s="1"/>
      <c r="R103" s="1"/>
      <c r="S103" s="1"/>
      <c r="T103" s="1"/>
      <c r="U103" s="1"/>
      <c r="V103" s="1"/>
    </row>
    <row r="104" spans="1:22">
      <c r="A104" s="127"/>
      <c r="B104" s="52"/>
      <c r="C104" s="1"/>
      <c r="D104" s="1"/>
      <c r="E104" s="1"/>
      <c r="F104" s="1"/>
      <c r="G104" s="1"/>
      <c r="H104" s="1"/>
      <c r="I104" s="1"/>
      <c r="J104" s="1"/>
      <c r="K104" s="1"/>
      <c r="L104" s="1"/>
      <c r="M104" s="1"/>
      <c r="N104" s="1"/>
      <c r="O104" s="1"/>
      <c r="P104" s="1"/>
      <c r="Q104" s="1"/>
      <c r="R104" s="1"/>
      <c r="S104" s="1"/>
      <c r="T104" s="1"/>
      <c r="U104" s="1"/>
      <c r="V104" s="1"/>
    </row>
    <row r="105" spans="1:22">
      <c r="A105" s="127"/>
      <c r="B105" s="52"/>
      <c r="C105" s="1"/>
      <c r="D105" s="1"/>
      <c r="E105" s="1"/>
      <c r="F105" s="1"/>
      <c r="G105" s="1"/>
      <c r="H105" s="1"/>
      <c r="I105" s="1"/>
      <c r="J105" s="1"/>
      <c r="K105" s="1"/>
      <c r="L105" s="1"/>
      <c r="M105" s="1"/>
      <c r="N105" s="1"/>
      <c r="O105" s="1"/>
      <c r="P105" s="1"/>
      <c r="Q105" s="1"/>
      <c r="R105" s="1"/>
      <c r="S105" s="1"/>
      <c r="T105" s="1"/>
      <c r="U105" s="1"/>
      <c r="V105" s="1"/>
    </row>
    <row r="106" spans="1:22">
      <c r="A106" s="127"/>
      <c r="B106" s="52"/>
      <c r="C106" s="1"/>
      <c r="D106" s="1"/>
      <c r="E106" s="1"/>
      <c r="F106" s="1"/>
      <c r="G106" s="1"/>
      <c r="H106" s="1"/>
      <c r="I106" s="1"/>
      <c r="J106" s="1"/>
      <c r="K106" s="1"/>
      <c r="L106" s="1"/>
      <c r="M106" s="1"/>
      <c r="N106" s="1"/>
      <c r="O106" s="1"/>
      <c r="P106" s="1"/>
      <c r="Q106" s="1"/>
      <c r="R106" s="1"/>
      <c r="S106" s="1"/>
      <c r="T106" s="1"/>
      <c r="U106" s="1"/>
      <c r="V106" s="1"/>
    </row>
    <row r="107" spans="1:22">
      <c r="A107" s="127"/>
      <c r="B107" s="52"/>
      <c r="C107" s="1"/>
      <c r="D107" s="1"/>
      <c r="E107" s="1"/>
      <c r="F107" s="1"/>
      <c r="G107" s="1"/>
      <c r="H107" s="1"/>
      <c r="I107" s="1"/>
      <c r="J107" s="1"/>
      <c r="K107" s="1"/>
      <c r="L107" s="1"/>
      <c r="M107" s="1"/>
      <c r="N107" s="1"/>
      <c r="O107" s="1"/>
      <c r="P107" s="1"/>
      <c r="Q107" s="1"/>
      <c r="R107" s="1"/>
      <c r="S107" s="1"/>
      <c r="T107" s="1"/>
      <c r="U107" s="1"/>
      <c r="V107" s="1"/>
    </row>
    <row r="108" spans="1:22">
      <c r="A108" s="127"/>
      <c r="B108" s="52"/>
      <c r="C108" s="1"/>
      <c r="D108" s="1"/>
      <c r="E108" s="1"/>
      <c r="F108" s="1"/>
      <c r="G108" s="1"/>
      <c r="H108" s="1"/>
      <c r="I108" s="1"/>
      <c r="J108" s="1"/>
      <c r="K108" s="1"/>
      <c r="L108" s="1"/>
      <c r="M108" s="1"/>
      <c r="N108" s="1"/>
      <c r="O108" s="1"/>
      <c r="P108" s="1"/>
      <c r="Q108" s="1"/>
      <c r="R108" s="1"/>
      <c r="S108" s="1"/>
      <c r="T108" s="1"/>
      <c r="U108" s="1"/>
      <c r="V108" s="1"/>
    </row>
    <row r="109" spans="1:22">
      <c r="A109" s="127"/>
      <c r="B109" s="52"/>
      <c r="C109" s="1"/>
      <c r="D109" s="1"/>
      <c r="E109" s="1"/>
      <c r="F109" s="1"/>
      <c r="G109" s="1"/>
      <c r="H109" s="1"/>
      <c r="I109" s="1"/>
      <c r="J109" s="1"/>
      <c r="K109" s="1"/>
      <c r="L109" s="1"/>
      <c r="M109" s="1"/>
      <c r="N109" s="1"/>
      <c r="O109" s="1"/>
      <c r="P109" s="1"/>
      <c r="Q109" s="1"/>
      <c r="R109" s="1"/>
      <c r="S109" s="1"/>
      <c r="T109" s="1"/>
      <c r="U109" s="1"/>
      <c r="V109" s="1"/>
    </row>
    <row r="110" spans="1:22">
      <c r="A110" s="127"/>
      <c r="B110" s="2"/>
      <c r="C110" s="1"/>
      <c r="D110" s="1"/>
      <c r="E110" s="1"/>
      <c r="F110" s="1"/>
      <c r="G110" s="1"/>
      <c r="H110" s="1"/>
      <c r="I110" s="1"/>
      <c r="J110" s="1"/>
      <c r="K110" s="1"/>
      <c r="L110" s="1"/>
      <c r="M110" s="1"/>
      <c r="N110" s="1"/>
      <c r="O110" s="1"/>
      <c r="P110" s="1"/>
      <c r="Q110" s="1"/>
      <c r="R110" s="1"/>
      <c r="S110" s="1"/>
      <c r="T110" s="1"/>
      <c r="U110" s="1"/>
      <c r="V110" s="1"/>
    </row>
    <row r="111" spans="1:22">
      <c r="A111" s="127"/>
      <c r="B111" s="2"/>
      <c r="C111" s="1"/>
      <c r="D111" s="1"/>
      <c r="E111" s="1"/>
      <c r="F111" s="1"/>
      <c r="G111" s="1"/>
      <c r="H111" s="1"/>
      <c r="I111" s="1"/>
      <c r="J111" s="1"/>
      <c r="K111" s="1"/>
      <c r="L111" s="1"/>
      <c r="M111" s="1"/>
      <c r="N111" s="1"/>
      <c r="O111" s="1"/>
      <c r="P111" s="1"/>
      <c r="Q111" s="1"/>
      <c r="R111" s="1"/>
      <c r="S111" s="1"/>
      <c r="T111" s="1"/>
      <c r="U111" s="1"/>
      <c r="V111" s="1"/>
    </row>
    <row r="112" spans="1:22">
      <c r="A112" s="127"/>
      <c r="B112" s="2"/>
      <c r="C112" s="1"/>
      <c r="D112" s="1"/>
      <c r="E112" s="1"/>
      <c r="F112" s="1"/>
      <c r="G112" s="1"/>
      <c r="H112" s="1"/>
      <c r="I112" s="1"/>
      <c r="J112" s="1"/>
      <c r="K112" s="1"/>
      <c r="L112" s="1"/>
      <c r="M112" s="1"/>
      <c r="N112" s="1"/>
      <c r="O112" s="1"/>
      <c r="P112" s="1"/>
      <c r="Q112" s="1"/>
      <c r="R112" s="1"/>
      <c r="S112" s="1"/>
      <c r="T112" s="1"/>
      <c r="U112" s="1"/>
      <c r="V112" s="1"/>
    </row>
    <row r="113" spans="1:22">
      <c r="A113" s="127"/>
      <c r="B113" s="2"/>
      <c r="C113" s="1"/>
      <c r="D113" s="1"/>
      <c r="E113" s="1"/>
      <c r="F113" s="1"/>
      <c r="G113" s="1"/>
      <c r="H113" s="1"/>
      <c r="I113" s="1"/>
      <c r="J113" s="1"/>
      <c r="K113" s="1"/>
      <c r="L113" s="1"/>
      <c r="M113" s="1"/>
      <c r="N113" s="1"/>
      <c r="O113" s="1"/>
      <c r="P113" s="1"/>
      <c r="Q113" s="1"/>
      <c r="R113" s="1"/>
      <c r="S113" s="1"/>
      <c r="T113" s="1"/>
      <c r="U113" s="1"/>
      <c r="V113" s="1"/>
    </row>
    <row r="114" spans="1:22">
      <c r="A114" s="127"/>
      <c r="B114" s="2"/>
      <c r="C114" s="1"/>
      <c r="D114" s="1"/>
      <c r="E114" s="1"/>
      <c r="F114" s="1"/>
      <c r="G114" s="1"/>
      <c r="H114" s="1"/>
      <c r="I114" s="1"/>
      <c r="J114" s="1"/>
      <c r="K114" s="1"/>
      <c r="L114" s="1"/>
      <c r="M114" s="1"/>
      <c r="N114" s="1"/>
      <c r="O114" s="1"/>
      <c r="P114" s="1"/>
      <c r="Q114" s="1"/>
      <c r="R114" s="1"/>
      <c r="S114" s="1"/>
      <c r="T114" s="1"/>
      <c r="U114" s="1"/>
      <c r="V114" s="1"/>
    </row>
    <row r="115" spans="1:22">
      <c r="A115" s="127"/>
      <c r="B115" s="2"/>
      <c r="C115" s="1"/>
      <c r="D115" s="1"/>
      <c r="E115" s="1"/>
      <c r="F115" s="1"/>
      <c r="G115" s="1"/>
      <c r="H115" s="1"/>
      <c r="I115" s="1"/>
      <c r="J115" s="1"/>
      <c r="K115" s="1"/>
      <c r="L115" s="1"/>
      <c r="M115" s="1"/>
      <c r="N115" s="1"/>
      <c r="O115" s="1"/>
      <c r="P115" s="1"/>
      <c r="Q115" s="1"/>
      <c r="R115" s="1"/>
      <c r="S115" s="1"/>
      <c r="T115" s="1"/>
      <c r="U115" s="1"/>
      <c r="V115" s="1"/>
    </row>
    <row r="116" spans="1:22">
      <c r="A116" s="127"/>
      <c r="B116" s="2"/>
      <c r="C116" s="1"/>
      <c r="D116" s="1"/>
      <c r="E116" s="1"/>
      <c r="F116" s="1"/>
      <c r="G116" s="1"/>
      <c r="H116" s="1"/>
      <c r="I116" s="1"/>
      <c r="J116" s="1"/>
      <c r="K116" s="1"/>
      <c r="L116" s="1"/>
      <c r="M116" s="1"/>
      <c r="N116" s="1"/>
      <c r="O116" s="1"/>
      <c r="P116" s="1"/>
      <c r="Q116" s="1"/>
      <c r="R116" s="1"/>
      <c r="S116" s="1"/>
      <c r="T116" s="1"/>
      <c r="U116" s="1"/>
      <c r="V116" s="1"/>
    </row>
    <row r="117" spans="1:22">
      <c r="A117" s="127"/>
      <c r="B117" s="52"/>
      <c r="C117" s="1"/>
      <c r="D117" s="1"/>
      <c r="E117" s="1"/>
      <c r="F117" s="1"/>
      <c r="G117" s="1"/>
      <c r="H117" s="1"/>
      <c r="I117" s="1"/>
      <c r="J117" s="1"/>
      <c r="K117" s="1"/>
      <c r="L117" s="1"/>
      <c r="M117" s="1"/>
      <c r="N117" s="1"/>
      <c r="O117" s="1"/>
      <c r="P117" s="1"/>
      <c r="Q117" s="1"/>
      <c r="R117" s="1"/>
      <c r="S117" s="1"/>
      <c r="T117" s="1"/>
      <c r="U117" s="1"/>
      <c r="V117" s="1"/>
    </row>
    <row r="118" spans="1:22">
      <c r="A118" s="127"/>
      <c r="B118" s="52"/>
      <c r="C118" s="1"/>
      <c r="D118" s="1"/>
      <c r="E118" s="1"/>
      <c r="F118" s="1"/>
      <c r="G118" s="1"/>
      <c r="H118" s="1"/>
      <c r="I118" s="1"/>
      <c r="J118" s="1"/>
      <c r="K118" s="1"/>
      <c r="L118" s="1"/>
      <c r="M118" s="1"/>
      <c r="N118" s="1"/>
      <c r="O118" s="1"/>
      <c r="P118" s="1"/>
      <c r="Q118" s="1"/>
      <c r="R118" s="1"/>
      <c r="S118" s="1"/>
      <c r="T118" s="1"/>
      <c r="U118" s="1"/>
      <c r="V118" s="1"/>
    </row>
    <row r="119" spans="1:22">
      <c r="A119" s="127"/>
      <c r="B119" s="52"/>
      <c r="C119" s="1"/>
      <c r="D119" s="1"/>
      <c r="E119" s="1"/>
      <c r="F119" s="1"/>
      <c r="G119" s="1"/>
      <c r="H119" s="1"/>
      <c r="I119" s="1"/>
      <c r="J119" s="1"/>
      <c r="K119" s="1"/>
      <c r="L119" s="1"/>
      <c r="M119" s="1"/>
      <c r="N119" s="1"/>
      <c r="O119" s="1"/>
      <c r="P119" s="1"/>
      <c r="Q119" s="1"/>
      <c r="R119" s="1"/>
      <c r="S119" s="1"/>
      <c r="T119" s="1"/>
      <c r="U119" s="1"/>
      <c r="V119" s="1"/>
    </row>
    <row r="120" spans="1:22">
      <c r="A120" s="127"/>
      <c r="B120" s="52"/>
      <c r="C120" s="1"/>
      <c r="D120" s="1"/>
      <c r="E120" s="1"/>
      <c r="F120" s="1"/>
      <c r="G120" s="1"/>
      <c r="H120" s="1"/>
      <c r="I120" s="1"/>
      <c r="J120" s="1"/>
      <c r="K120" s="1"/>
      <c r="L120" s="1"/>
      <c r="M120" s="1"/>
      <c r="N120" s="1"/>
      <c r="O120" s="1"/>
      <c r="P120" s="1"/>
      <c r="Q120" s="1"/>
      <c r="R120" s="1"/>
      <c r="S120" s="1"/>
      <c r="T120" s="1"/>
      <c r="U120" s="1"/>
      <c r="V120" s="1"/>
    </row>
    <row r="121" spans="1:22">
      <c r="A121" s="127"/>
      <c r="B121" s="52"/>
      <c r="C121" s="1"/>
      <c r="D121" s="1"/>
      <c r="E121" s="1"/>
      <c r="F121" s="1"/>
      <c r="G121" s="1"/>
      <c r="H121" s="1"/>
      <c r="I121" s="1"/>
      <c r="J121" s="1"/>
      <c r="K121" s="1"/>
      <c r="L121" s="1"/>
      <c r="M121" s="1"/>
      <c r="N121" s="1"/>
      <c r="O121" s="1"/>
      <c r="P121" s="1"/>
      <c r="Q121" s="1"/>
      <c r="R121" s="1"/>
      <c r="S121" s="1"/>
      <c r="T121" s="1"/>
      <c r="U121" s="1"/>
      <c r="V121" s="1"/>
    </row>
    <row r="122" spans="1:22">
      <c r="A122" s="127"/>
      <c r="B122" s="52"/>
      <c r="C122" s="1"/>
      <c r="D122" s="1"/>
      <c r="E122" s="1"/>
      <c r="F122" s="1"/>
      <c r="G122" s="1"/>
      <c r="H122" s="1"/>
      <c r="I122" s="1"/>
      <c r="J122" s="1"/>
      <c r="K122" s="1"/>
      <c r="L122" s="1"/>
      <c r="M122" s="1"/>
      <c r="N122" s="1"/>
      <c r="O122" s="1"/>
      <c r="P122" s="1"/>
      <c r="Q122" s="1"/>
      <c r="R122" s="1"/>
      <c r="S122" s="1"/>
      <c r="T122" s="1"/>
      <c r="U122" s="1"/>
      <c r="V122" s="1"/>
    </row>
    <row r="123" spans="1:22">
      <c r="A123" s="127"/>
      <c r="B123" s="52"/>
      <c r="C123" s="1"/>
      <c r="D123" s="1"/>
      <c r="E123" s="1"/>
      <c r="F123" s="1"/>
      <c r="G123" s="1"/>
      <c r="H123" s="1"/>
      <c r="I123" s="1"/>
      <c r="J123" s="1"/>
      <c r="K123" s="1"/>
      <c r="L123" s="1"/>
      <c r="M123" s="1"/>
      <c r="N123" s="1"/>
      <c r="O123" s="1"/>
      <c r="P123" s="1"/>
      <c r="Q123" s="1"/>
      <c r="R123" s="1"/>
      <c r="S123" s="1"/>
      <c r="T123" s="1"/>
      <c r="U123" s="1"/>
      <c r="V123" s="1"/>
    </row>
    <row r="124" spans="1:22">
      <c r="A124" s="127"/>
      <c r="B124" s="52"/>
      <c r="C124" s="1"/>
      <c r="D124" s="1"/>
      <c r="E124" s="1"/>
      <c r="F124" s="1"/>
      <c r="G124" s="1"/>
      <c r="H124" s="1"/>
      <c r="I124" s="1"/>
      <c r="J124" s="1"/>
      <c r="K124" s="1"/>
      <c r="L124" s="1"/>
      <c r="M124" s="1"/>
      <c r="N124" s="1"/>
      <c r="O124" s="1"/>
      <c r="P124" s="1"/>
      <c r="Q124" s="1"/>
      <c r="R124" s="1"/>
      <c r="S124" s="1"/>
      <c r="T124" s="1"/>
      <c r="U124" s="1"/>
      <c r="V124" s="1"/>
    </row>
    <row r="125" spans="1:22">
      <c r="B125" s="1"/>
      <c r="C125" s="127"/>
      <c r="D125" s="127"/>
      <c r="E125" s="127"/>
      <c r="F125" s="127"/>
      <c r="G125" s="127"/>
      <c r="H125" s="127"/>
      <c r="I125" s="127"/>
      <c r="J125" s="127"/>
      <c r="K125" s="127"/>
      <c r="L125" s="127"/>
      <c r="M125" s="127"/>
      <c r="N125" s="127"/>
      <c r="O125" s="127"/>
      <c r="P125" s="127"/>
      <c r="Q125" s="127"/>
      <c r="R125" s="127"/>
      <c r="S125" s="127"/>
      <c r="T125" s="127"/>
      <c r="U125" s="127"/>
      <c r="V125" s="1"/>
    </row>
    <row r="126" spans="1:22">
      <c r="B126" s="1"/>
      <c r="C126" s="127"/>
      <c r="D126" s="127"/>
      <c r="E126" s="127"/>
      <c r="F126" s="127"/>
      <c r="G126" s="127"/>
      <c r="H126" s="127"/>
      <c r="I126" s="127"/>
      <c r="J126" s="127"/>
      <c r="K126" s="127"/>
      <c r="L126" s="127"/>
      <c r="M126" s="127"/>
      <c r="N126" s="127"/>
      <c r="O126" s="127"/>
      <c r="P126" s="127"/>
      <c r="Q126" s="127"/>
      <c r="R126" s="127"/>
      <c r="S126" s="127"/>
      <c r="T126" s="127"/>
      <c r="U126" s="127"/>
      <c r="V126" s="1"/>
    </row>
    <row r="127" spans="1:22">
      <c r="B127" s="1"/>
      <c r="C127" s="127"/>
      <c r="D127" s="127"/>
      <c r="E127" s="127"/>
      <c r="F127" s="127"/>
      <c r="G127" s="127"/>
      <c r="H127" s="127"/>
      <c r="I127" s="127"/>
      <c r="J127" s="127"/>
      <c r="K127" s="127"/>
      <c r="L127" s="127"/>
      <c r="M127" s="127"/>
      <c r="N127" s="127"/>
      <c r="O127" s="127"/>
      <c r="P127" s="127"/>
      <c r="Q127" s="127"/>
      <c r="R127" s="127"/>
      <c r="S127" s="127"/>
      <c r="T127" s="127"/>
      <c r="U127" s="127"/>
      <c r="V127" s="1"/>
    </row>
    <row r="128" spans="1:22">
      <c r="B128" s="1"/>
      <c r="C128" s="127"/>
      <c r="D128" s="127"/>
      <c r="E128" s="127"/>
      <c r="F128" s="127"/>
      <c r="G128" s="127"/>
      <c r="H128" s="127"/>
      <c r="I128" s="127"/>
      <c r="J128" s="127"/>
      <c r="K128" s="127"/>
      <c r="L128" s="127"/>
      <c r="M128" s="127"/>
      <c r="N128" s="127"/>
      <c r="O128" s="127"/>
      <c r="P128" s="127"/>
      <c r="Q128" s="127"/>
      <c r="R128" s="127"/>
      <c r="S128" s="127"/>
      <c r="T128" s="127"/>
      <c r="U128" s="127"/>
      <c r="V128" s="1"/>
    </row>
    <row r="129" spans="2:22">
      <c r="B129" s="1"/>
      <c r="C129" s="127"/>
      <c r="D129" s="127"/>
      <c r="E129" s="127"/>
      <c r="F129" s="127"/>
      <c r="G129" s="127"/>
      <c r="H129" s="127"/>
      <c r="I129" s="127"/>
      <c r="J129" s="127"/>
      <c r="K129" s="127"/>
      <c r="L129" s="127"/>
      <c r="M129" s="127"/>
      <c r="N129" s="127"/>
      <c r="O129" s="127"/>
      <c r="P129" s="127"/>
      <c r="Q129" s="127"/>
      <c r="R129" s="127"/>
      <c r="S129" s="127"/>
      <c r="T129" s="127"/>
      <c r="U129" s="127"/>
      <c r="V129" s="1"/>
    </row>
    <row r="130" spans="2:22">
      <c r="B130" s="1"/>
      <c r="C130" s="127"/>
      <c r="D130" s="127"/>
      <c r="E130" s="127"/>
      <c r="F130" s="127"/>
      <c r="G130" s="127"/>
      <c r="H130" s="127"/>
      <c r="I130" s="127"/>
      <c r="J130" s="127"/>
      <c r="K130" s="127"/>
      <c r="L130" s="127"/>
      <c r="M130" s="127"/>
      <c r="N130" s="127"/>
      <c r="O130" s="127"/>
      <c r="P130" s="127"/>
      <c r="Q130" s="127"/>
      <c r="R130" s="127"/>
      <c r="S130" s="127"/>
      <c r="T130" s="127"/>
      <c r="U130" s="127"/>
      <c r="V130" s="1"/>
    </row>
    <row r="131" spans="2:22">
      <c r="B131" s="1"/>
      <c r="C131" s="127"/>
      <c r="D131" s="127"/>
      <c r="E131" s="127"/>
      <c r="F131" s="127"/>
      <c r="G131" s="127"/>
      <c r="H131" s="127"/>
      <c r="I131" s="127"/>
      <c r="J131" s="127"/>
      <c r="K131" s="127"/>
      <c r="L131" s="127"/>
      <c r="M131" s="127"/>
      <c r="N131" s="127"/>
      <c r="O131" s="127"/>
      <c r="P131" s="127"/>
      <c r="Q131" s="127"/>
      <c r="R131" s="127"/>
      <c r="S131" s="127"/>
      <c r="T131" s="127"/>
      <c r="U131" s="127"/>
      <c r="V131" s="1"/>
    </row>
    <row r="132" spans="2:22">
      <c r="B132" s="1"/>
      <c r="C132" s="127"/>
      <c r="D132" s="127"/>
      <c r="E132" s="127"/>
      <c r="F132" s="127"/>
      <c r="G132" s="127"/>
      <c r="H132" s="127"/>
      <c r="I132" s="127"/>
      <c r="J132" s="127"/>
      <c r="K132" s="127"/>
      <c r="L132" s="127"/>
      <c r="M132" s="127"/>
      <c r="N132" s="127"/>
      <c r="O132" s="127"/>
      <c r="P132" s="127"/>
      <c r="Q132" s="127"/>
      <c r="R132" s="127"/>
      <c r="S132" s="127"/>
      <c r="T132" s="127"/>
      <c r="U132" s="127"/>
      <c r="V132" s="1"/>
    </row>
    <row r="133" spans="2:22">
      <c r="B133" s="1"/>
      <c r="C133" s="127"/>
      <c r="D133" s="127"/>
      <c r="E133" s="127"/>
      <c r="F133" s="127"/>
      <c r="G133" s="127"/>
      <c r="H133" s="127"/>
      <c r="I133" s="127"/>
      <c r="J133" s="127"/>
      <c r="K133" s="127"/>
      <c r="L133" s="127"/>
      <c r="M133" s="127"/>
      <c r="N133" s="127"/>
      <c r="O133" s="127"/>
      <c r="P133" s="127"/>
      <c r="Q133" s="127"/>
      <c r="R133" s="127"/>
      <c r="S133" s="127"/>
      <c r="T133" s="127"/>
      <c r="U133" s="127"/>
      <c r="V133" s="1"/>
    </row>
    <row r="134" spans="2:22">
      <c r="B134" s="1"/>
      <c r="C134" s="127"/>
      <c r="D134" s="127"/>
      <c r="E134" s="127"/>
      <c r="F134" s="127"/>
      <c r="G134" s="127"/>
      <c r="H134" s="127"/>
      <c r="I134" s="127"/>
      <c r="J134" s="127"/>
      <c r="K134" s="127"/>
      <c r="L134" s="127"/>
      <c r="M134" s="127"/>
      <c r="N134" s="127"/>
      <c r="O134" s="127"/>
      <c r="P134" s="127"/>
      <c r="Q134" s="127"/>
      <c r="R134" s="127"/>
      <c r="S134" s="127"/>
      <c r="T134" s="127"/>
      <c r="U134" s="127"/>
      <c r="V134" s="1"/>
    </row>
    <row r="135" spans="2:22">
      <c r="B135" s="1"/>
      <c r="C135" s="127"/>
      <c r="D135" s="127"/>
      <c r="E135" s="127"/>
      <c r="F135" s="127"/>
      <c r="G135" s="127"/>
      <c r="H135" s="127"/>
      <c r="I135" s="127"/>
      <c r="J135" s="127"/>
      <c r="K135" s="127"/>
      <c r="L135" s="127"/>
      <c r="M135" s="127"/>
      <c r="N135" s="127"/>
      <c r="O135" s="127"/>
      <c r="P135" s="127"/>
      <c r="Q135" s="127"/>
      <c r="R135" s="127"/>
      <c r="S135" s="127"/>
      <c r="T135" s="127"/>
      <c r="U135" s="127"/>
      <c r="V135" s="1"/>
    </row>
    <row r="136" spans="2:22">
      <c r="B136" s="1"/>
      <c r="C136" s="127"/>
      <c r="D136" s="127"/>
      <c r="E136" s="127"/>
      <c r="F136" s="127"/>
      <c r="G136" s="127"/>
      <c r="H136" s="127"/>
      <c r="I136" s="127"/>
      <c r="J136" s="127"/>
      <c r="K136" s="127"/>
      <c r="L136" s="127"/>
      <c r="M136" s="127"/>
      <c r="N136" s="127"/>
      <c r="O136" s="127"/>
      <c r="P136" s="127"/>
      <c r="Q136" s="127"/>
      <c r="R136" s="127"/>
      <c r="S136" s="127"/>
      <c r="T136" s="127"/>
      <c r="U136" s="127"/>
      <c r="V136" s="1"/>
    </row>
    <row r="137" spans="2:22">
      <c r="B137" s="1"/>
      <c r="C137" s="127"/>
      <c r="D137" s="127"/>
      <c r="E137" s="127"/>
      <c r="F137" s="127"/>
      <c r="G137" s="127"/>
      <c r="H137" s="127"/>
      <c r="I137" s="127"/>
      <c r="J137" s="127"/>
      <c r="K137" s="127"/>
      <c r="L137" s="127"/>
      <c r="M137" s="127"/>
      <c r="N137" s="127"/>
      <c r="O137" s="127"/>
      <c r="P137" s="127"/>
      <c r="Q137" s="127"/>
      <c r="R137" s="127"/>
      <c r="S137" s="127"/>
      <c r="T137" s="127"/>
      <c r="U137" s="127"/>
      <c r="V137" s="1"/>
    </row>
    <row r="138" spans="2:22">
      <c r="B138" s="1"/>
      <c r="C138" s="127"/>
      <c r="D138" s="127"/>
      <c r="E138" s="127"/>
      <c r="F138" s="127"/>
      <c r="G138" s="127"/>
      <c r="H138" s="127"/>
      <c r="I138" s="127"/>
      <c r="J138" s="127"/>
      <c r="K138" s="127"/>
      <c r="L138" s="127"/>
      <c r="M138" s="127"/>
      <c r="N138" s="127"/>
      <c r="O138" s="127"/>
      <c r="P138" s="127"/>
      <c r="Q138" s="127"/>
      <c r="R138" s="127"/>
      <c r="S138" s="127"/>
      <c r="T138" s="127"/>
      <c r="U138" s="127"/>
      <c r="V138" s="1"/>
    </row>
    <row r="139" spans="2:22">
      <c r="B139" s="1"/>
      <c r="C139" s="127"/>
      <c r="D139" s="127"/>
      <c r="E139" s="127"/>
      <c r="F139" s="127"/>
      <c r="G139" s="127"/>
      <c r="H139" s="127"/>
      <c r="I139" s="127"/>
      <c r="J139" s="127"/>
      <c r="K139" s="127"/>
      <c r="L139" s="127"/>
      <c r="M139" s="127"/>
      <c r="N139" s="127"/>
      <c r="O139" s="127"/>
      <c r="P139" s="127"/>
      <c r="Q139" s="127"/>
      <c r="R139" s="127"/>
      <c r="S139" s="127"/>
      <c r="T139" s="127"/>
      <c r="U139" s="127"/>
      <c r="V139" s="1"/>
    </row>
    <row r="140" spans="2:22">
      <c r="B140" s="1"/>
      <c r="C140" s="127"/>
      <c r="D140" s="127"/>
      <c r="E140" s="127"/>
      <c r="F140" s="127"/>
      <c r="G140" s="127"/>
      <c r="H140" s="127"/>
      <c r="I140" s="127"/>
      <c r="J140" s="127"/>
      <c r="K140" s="127"/>
      <c r="L140" s="127"/>
      <c r="M140" s="127"/>
      <c r="N140" s="127"/>
      <c r="O140" s="127"/>
      <c r="P140" s="127"/>
      <c r="Q140" s="127"/>
      <c r="R140" s="127"/>
      <c r="S140" s="127"/>
      <c r="T140" s="127"/>
      <c r="U140" s="127"/>
      <c r="V140" s="1"/>
    </row>
    <row r="141" spans="2:22">
      <c r="B141" s="1"/>
      <c r="C141" s="127"/>
      <c r="D141" s="127"/>
      <c r="E141" s="127"/>
      <c r="F141" s="127"/>
      <c r="G141" s="127"/>
      <c r="H141" s="127"/>
      <c r="I141" s="127"/>
      <c r="J141" s="127"/>
      <c r="K141" s="127"/>
      <c r="L141" s="127"/>
      <c r="M141" s="127"/>
      <c r="N141" s="127"/>
      <c r="O141" s="127"/>
      <c r="P141" s="127"/>
      <c r="Q141" s="127"/>
      <c r="R141" s="127"/>
      <c r="S141" s="127"/>
      <c r="T141" s="127"/>
      <c r="U141" s="127"/>
      <c r="V141" s="1"/>
    </row>
    <row r="142" spans="2:22">
      <c r="B142" s="1"/>
      <c r="C142" s="127"/>
      <c r="D142" s="127"/>
      <c r="E142" s="127"/>
      <c r="F142" s="127"/>
      <c r="G142" s="127"/>
      <c r="H142" s="127"/>
      <c r="I142" s="127"/>
      <c r="J142" s="127"/>
      <c r="K142" s="127"/>
      <c r="L142" s="127"/>
      <c r="M142" s="127"/>
      <c r="N142" s="127"/>
      <c r="O142" s="127"/>
      <c r="P142" s="127"/>
      <c r="Q142" s="127"/>
      <c r="R142" s="127"/>
      <c r="S142" s="127"/>
      <c r="T142" s="127"/>
      <c r="U142" s="127"/>
      <c r="V142" s="1"/>
    </row>
    <row r="143" spans="2:22">
      <c r="B143" s="1"/>
      <c r="C143" s="127"/>
      <c r="D143" s="127"/>
      <c r="E143" s="127"/>
      <c r="F143" s="127"/>
      <c r="G143" s="127"/>
      <c r="H143" s="127"/>
      <c r="I143" s="127"/>
      <c r="J143" s="127"/>
      <c r="K143" s="127"/>
      <c r="L143" s="127"/>
      <c r="M143" s="127"/>
      <c r="N143" s="127"/>
      <c r="O143" s="127"/>
      <c r="P143" s="127"/>
      <c r="Q143" s="127"/>
      <c r="R143" s="127"/>
      <c r="S143" s="127"/>
      <c r="T143" s="127"/>
      <c r="U143" s="127"/>
      <c r="V143" s="1"/>
    </row>
    <row r="144" spans="2:22">
      <c r="B144" s="1"/>
      <c r="C144" s="127"/>
      <c r="D144" s="127"/>
      <c r="E144" s="127"/>
      <c r="F144" s="127"/>
      <c r="G144" s="127"/>
      <c r="H144" s="127"/>
      <c r="I144" s="127"/>
      <c r="J144" s="127"/>
      <c r="K144" s="127"/>
      <c r="L144" s="127"/>
      <c r="M144" s="127"/>
      <c r="N144" s="127"/>
      <c r="O144" s="127"/>
      <c r="P144" s="127"/>
      <c r="Q144" s="127"/>
      <c r="R144" s="127"/>
      <c r="S144" s="127"/>
      <c r="T144" s="127"/>
      <c r="U144" s="127"/>
      <c r="V144" s="1"/>
    </row>
    <row r="145" spans="2:22">
      <c r="B145" s="1"/>
      <c r="C145" s="127"/>
      <c r="D145" s="127"/>
      <c r="E145" s="127"/>
      <c r="F145" s="127"/>
      <c r="G145" s="127"/>
      <c r="H145" s="127"/>
      <c r="I145" s="127"/>
      <c r="J145" s="127"/>
      <c r="K145" s="127"/>
      <c r="L145" s="127"/>
      <c r="M145" s="127"/>
      <c r="N145" s="127"/>
      <c r="O145" s="127"/>
      <c r="P145" s="127"/>
      <c r="Q145" s="127"/>
      <c r="R145" s="127"/>
      <c r="S145" s="127"/>
      <c r="T145" s="127"/>
      <c r="U145" s="127"/>
      <c r="V145" s="1"/>
    </row>
    <row r="146" spans="2:22">
      <c r="B146" s="1"/>
      <c r="C146" s="127"/>
      <c r="D146" s="127"/>
      <c r="E146" s="127"/>
      <c r="F146" s="127"/>
      <c r="G146" s="127"/>
      <c r="H146" s="127"/>
      <c r="I146" s="127"/>
      <c r="J146" s="127"/>
      <c r="K146" s="127"/>
      <c r="L146" s="127"/>
      <c r="M146" s="127"/>
      <c r="N146" s="127"/>
      <c r="O146" s="127"/>
      <c r="P146" s="127"/>
      <c r="Q146" s="127"/>
      <c r="R146" s="127"/>
      <c r="S146" s="127"/>
      <c r="T146" s="127"/>
      <c r="U146" s="127"/>
      <c r="V146" s="1"/>
    </row>
    <row r="147" spans="2:22">
      <c r="B147" s="1"/>
      <c r="C147" s="127"/>
      <c r="D147" s="127"/>
      <c r="E147" s="127"/>
      <c r="F147" s="127"/>
      <c r="G147" s="127"/>
      <c r="H147" s="127"/>
      <c r="I147" s="127"/>
      <c r="J147" s="127"/>
      <c r="K147" s="127"/>
      <c r="L147" s="127"/>
      <c r="M147" s="127"/>
      <c r="N147" s="127"/>
      <c r="O147" s="127"/>
      <c r="P147" s="127"/>
      <c r="Q147" s="127"/>
      <c r="R147" s="127"/>
      <c r="S147" s="127"/>
      <c r="T147" s="127"/>
      <c r="U147" s="127"/>
      <c r="V147" s="1"/>
    </row>
    <row r="148" spans="2:22">
      <c r="B148" s="1"/>
      <c r="C148" s="127"/>
      <c r="D148" s="127"/>
      <c r="E148" s="127"/>
      <c r="F148" s="127"/>
      <c r="G148" s="127"/>
      <c r="H148" s="127"/>
      <c r="I148" s="127"/>
      <c r="J148" s="127"/>
      <c r="K148" s="127"/>
      <c r="L148" s="127"/>
      <c r="M148" s="127"/>
      <c r="N148" s="127"/>
      <c r="O148" s="127"/>
      <c r="P148" s="127"/>
      <c r="Q148" s="127"/>
      <c r="R148" s="127"/>
      <c r="S148" s="127"/>
      <c r="T148" s="127"/>
      <c r="U148" s="127"/>
      <c r="V148" s="1"/>
    </row>
    <row r="149" spans="2:22">
      <c r="B149" s="1"/>
      <c r="C149" s="127"/>
      <c r="D149" s="127"/>
      <c r="E149" s="127"/>
      <c r="F149" s="127"/>
      <c r="G149" s="127"/>
      <c r="H149" s="127"/>
      <c r="I149" s="127"/>
      <c r="J149" s="127"/>
      <c r="K149" s="127"/>
      <c r="L149" s="127"/>
      <c r="M149" s="127"/>
      <c r="N149" s="127"/>
      <c r="O149" s="127"/>
      <c r="P149" s="127"/>
      <c r="Q149" s="127"/>
      <c r="R149" s="127"/>
      <c r="S149" s="127"/>
      <c r="T149" s="127"/>
      <c r="U149" s="127"/>
      <c r="V149" s="1"/>
    </row>
    <row r="150" spans="2:22">
      <c r="B150" s="1"/>
      <c r="C150" s="127"/>
      <c r="D150" s="127"/>
      <c r="E150" s="127"/>
      <c r="F150" s="127"/>
      <c r="G150" s="127"/>
      <c r="H150" s="127"/>
      <c r="I150" s="127"/>
      <c r="J150" s="127"/>
      <c r="K150" s="127"/>
      <c r="L150" s="127"/>
      <c r="M150" s="127"/>
      <c r="N150" s="127"/>
      <c r="O150" s="127"/>
      <c r="P150" s="127"/>
      <c r="Q150" s="127"/>
      <c r="R150" s="127"/>
      <c r="S150" s="127"/>
      <c r="T150" s="127"/>
      <c r="U150" s="127"/>
      <c r="V150" s="1"/>
    </row>
    <row r="151" spans="2:22">
      <c r="B151" s="1"/>
      <c r="C151" s="127"/>
      <c r="D151" s="127"/>
      <c r="E151" s="127"/>
      <c r="F151" s="127"/>
      <c r="G151" s="127"/>
      <c r="H151" s="127"/>
      <c r="I151" s="127"/>
      <c r="J151" s="127"/>
      <c r="K151" s="127"/>
      <c r="L151" s="127"/>
      <c r="M151" s="127"/>
      <c r="N151" s="127"/>
      <c r="O151" s="127"/>
      <c r="P151" s="127"/>
      <c r="Q151" s="127"/>
      <c r="R151" s="127"/>
      <c r="S151" s="127"/>
      <c r="T151" s="127"/>
      <c r="U151" s="127"/>
      <c r="V151" s="1"/>
    </row>
    <row r="152" spans="2:22">
      <c r="B152" s="1"/>
      <c r="C152" s="127"/>
      <c r="D152" s="127"/>
      <c r="E152" s="127"/>
      <c r="F152" s="127"/>
      <c r="G152" s="127"/>
      <c r="H152" s="127"/>
      <c r="I152" s="127"/>
      <c r="J152" s="127"/>
      <c r="K152" s="127"/>
      <c r="L152" s="127"/>
      <c r="M152" s="127"/>
      <c r="N152" s="127"/>
      <c r="O152" s="127"/>
      <c r="P152" s="127"/>
      <c r="Q152" s="127"/>
      <c r="R152" s="127"/>
      <c r="S152" s="127"/>
      <c r="T152" s="127"/>
      <c r="U152" s="127"/>
      <c r="V152" s="1"/>
    </row>
    <row r="153" spans="2:22">
      <c r="B153" s="1"/>
      <c r="C153" s="127"/>
      <c r="D153" s="127"/>
      <c r="E153" s="127"/>
      <c r="F153" s="127"/>
      <c r="G153" s="127"/>
      <c r="H153" s="127"/>
      <c r="I153" s="127"/>
      <c r="J153" s="127"/>
      <c r="K153" s="127"/>
      <c r="L153" s="127"/>
      <c r="M153" s="127"/>
      <c r="N153" s="127"/>
      <c r="O153" s="127"/>
      <c r="P153" s="127"/>
      <c r="Q153" s="127"/>
      <c r="R153" s="127"/>
      <c r="S153" s="127"/>
      <c r="T153" s="127"/>
      <c r="U153" s="127"/>
      <c r="V153" s="1"/>
    </row>
    <row r="154" spans="2:22">
      <c r="B154" s="1"/>
      <c r="C154" s="127"/>
      <c r="D154" s="127"/>
      <c r="E154" s="127"/>
      <c r="F154" s="127"/>
      <c r="G154" s="127"/>
      <c r="H154" s="127"/>
      <c r="I154" s="127"/>
      <c r="J154" s="127"/>
      <c r="K154" s="127"/>
      <c r="L154" s="127"/>
      <c r="M154" s="127"/>
      <c r="N154" s="127"/>
      <c r="O154" s="127"/>
      <c r="P154" s="127"/>
      <c r="Q154" s="127"/>
      <c r="R154" s="127"/>
      <c r="S154" s="127"/>
      <c r="T154" s="127"/>
      <c r="U154" s="127"/>
      <c r="V154" s="1"/>
    </row>
    <row r="155" spans="2:22">
      <c r="B155" s="1"/>
      <c r="C155" s="127"/>
      <c r="D155" s="127"/>
      <c r="E155" s="127"/>
      <c r="F155" s="127"/>
      <c r="G155" s="127"/>
      <c r="H155" s="127"/>
      <c r="I155" s="127"/>
      <c r="J155" s="127"/>
      <c r="K155" s="127"/>
      <c r="L155" s="127"/>
      <c r="M155" s="127"/>
      <c r="N155" s="127"/>
      <c r="O155" s="127"/>
      <c r="P155" s="127"/>
      <c r="Q155" s="127"/>
      <c r="R155" s="127"/>
      <c r="S155" s="127"/>
      <c r="T155" s="127"/>
      <c r="U155" s="127"/>
      <c r="V155" s="1"/>
    </row>
    <row r="156" spans="2:22">
      <c r="B156" s="1"/>
      <c r="C156" s="127"/>
      <c r="D156" s="127"/>
      <c r="E156" s="127"/>
      <c r="F156" s="127"/>
      <c r="G156" s="127"/>
      <c r="H156" s="127"/>
      <c r="I156" s="127"/>
      <c r="J156" s="127"/>
      <c r="K156" s="127"/>
      <c r="L156" s="127"/>
      <c r="M156" s="127"/>
      <c r="N156" s="127"/>
      <c r="O156" s="127"/>
      <c r="P156" s="127"/>
      <c r="Q156" s="127"/>
      <c r="R156" s="127"/>
      <c r="S156" s="127"/>
      <c r="T156" s="127"/>
      <c r="U156" s="127"/>
      <c r="V156" s="1"/>
    </row>
    <row r="157" spans="2:22">
      <c r="B157" s="1"/>
      <c r="C157" s="127"/>
      <c r="D157" s="127"/>
      <c r="E157" s="127"/>
      <c r="F157" s="127"/>
      <c r="G157" s="127"/>
      <c r="H157" s="127"/>
      <c r="I157" s="127"/>
      <c r="J157" s="127"/>
      <c r="K157" s="127"/>
      <c r="L157" s="127"/>
      <c r="M157" s="127"/>
      <c r="N157" s="127"/>
      <c r="O157" s="127"/>
      <c r="P157" s="127"/>
      <c r="Q157" s="127"/>
      <c r="R157" s="127"/>
      <c r="S157" s="127"/>
      <c r="T157" s="127"/>
      <c r="U157" s="127"/>
      <c r="V157" s="1"/>
    </row>
    <row r="158" spans="2:22">
      <c r="B158" s="1"/>
      <c r="C158" s="127"/>
      <c r="D158" s="127"/>
      <c r="E158" s="127"/>
      <c r="F158" s="127"/>
      <c r="G158" s="127"/>
      <c r="H158" s="127"/>
      <c r="I158" s="127"/>
      <c r="J158" s="127"/>
      <c r="K158" s="127"/>
      <c r="L158" s="127"/>
      <c r="M158" s="127"/>
      <c r="N158" s="127"/>
      <c r="O158" s="127"/>
      <c r="P158" s="127"/>
      <c r="Q158" s="127"/>
      <c r="R158" s="127"/>
      <c r="S158" s="127"/>
      <c r="T158" s="127"/>
      <c r="U158" s="127"/>
      <c r="V158" s="1"/>
    </row>
    <row r="159" spans="2:22">
      <c r="B159" s="1"/>
      <c r="C159" s="127"/>
      <c r="D159" s="127"/>
      <c r="E159" s="127"/>
      <c r="F159" s="127"/>
      <c r="G159" s="127"/>
      <c r="H159" s="127"/>
      <c r="I159" s="127"/>
      <c r="J159" s="127"/>
      <c r="K159" s="127"/>
      <c r="L159" s="127"/>
      <c r="M159" s="127"/>
      <c r="N159" s="127"/>
      <c r="O159" s="127"/>
      <c r="P159" s="127"/>
      <c r="Q159" s="127"/>
      <c r="R159" s="127"/>
      <c r="S159" s="127"/>
      <c r="T159" s="127"/>
      <c r="U159" s="127"/>
      <c r="V159" s="1"/>
    </row>
    <row r="160" spans="2:22">
      <c r="B160" s="1"/>
      <c r="C160" s="127"/>
      <c r="D160" s="127"/>
      <c r="E160" s="127"/>
      <c r="F160" s="127"/>
      <c r="G160" s="127"/>
      <c r="H160" s="127"/>
      <c r="I160" s="127"/>
      <c r="J160" s="127"/>
      <c r="K160" s="127"/>
      <c r="L160" s="127"/>
      <c r="M160" s="127"/>
      <c r="N160" s="127"/>
      <c r="O160" s="127"/>
      <c r="P160" s="127"/>
      <c r="Q160" s="127"/>
      <c r="R160" s="127"/>
      <c r="S160" s="127"/>
      <c r="T160" s="127"/>
      <c r="U160" s="127"/>
      <c r="V160" s="1"/>
    </row>
    <row r="161" spans="2:22">
      <c r="B161" s="1"/>
      <c r="C161" s="127"/>
      <c r="D161" s="127"/>
      <c r="E161" s="127"/>
      <c r="F161" s="127"/>
      <c r="G161" s="127"/>
      <c r="H161" s="127"/>
      <c r="I161" s="127"/>
      <c r="J161" s="127"/>
      <c r="K161" s="127"/>
      <c r="L161" s="127"/>
      <c r="M161" s="127"/>
      <c r="N161" s="127"/>
      <c r="O161" s="127"/>
      <c r="P161" s="127"/>
      <c r="Q161" s="127"/>
      <c r="R161" s="127"/>
      <c r="S161" s="127"/>
      <c r="T161" s="127"/>
      <c r="U161" s="127"/>
      <c r="V161" s="1"/>
    </row>
    <row r="162" spans="2:22">
      <c r="B162" s="1"/>
      <c r="C162" s="127"/>
      <c r="D162" s="127"/>
      <c r="E162" s="127"/>
      <c r="F162" s="127"/>
      <c r="G162" s="127"/>
      <c r="H162" s="127"/>
      <c r="I162" s="127"/>
      <c r="J162" s="127"/>
      <c r="K162" s="127"/>
      <c r="L162" s="127"/>
      <c r="M162" s="127"/>
      <c r="N162" s="127"/>
      <c r="O162" s="127"/>
      <c r="P162" s="127"/>
      <c r="Q162" s="127"/>
      <c r="R162" s="127"/>
      <c r="S162" s="127"/>
      <c r="T162" s="127"/>
      <c r="U162" s="127"/>
      <c r="V162" s="1"/>
    </row>
    <row r="163" spans="2:22">
      <c r="B163" s="1"/>
      <c r="C163" s="127"/>
      <c r="D163" s="127"/>
      <c r="E163" s="127"/>
      <c r="F163" s="127"/>
      <c r="G163" s="127"/>
      <c r="H163" s="127"/>
      <c r="I163" s="127"/>
      <c r="J163" s="127"/>
      <c r="K163" s="127"/>
      <c r="L163" s="127"/>
      <c r="M163" s="127"/>
      <c r="N163" s="127"/>
      <c r="O163" s="127"/>
      <c r="P163" s="127"/>
      <c r="Q163" s="127"/>
      <c r="R163" s="127"/>
      <c r="S163" s="127"/>
      <c r="T163" s="127"/>
      <c r="U163" s="127"/>
      <c r="V163" s="1"/>
    </row>
    <row r="164" spans="2:22">
      <c r="B164" s="1"/>
      <c r="C164" s="127"/>
      <c r="D164" s="127"/>
      <c r="E164" s="127"/>
      <c r="F164" s="127"/>
      <c r="G164" s="127"/>
      <c r="H164" s="127"/>
      <c r="I164" s="127"/>
      <c r="J164" s="127"/>
      <c r="K164" s="127"/>
      <c r="L164" s="127"/>
      <c r="M164" s="127"/>
      <c r="N164" s="127"/>
      <c r="O164" s="127"/>
      <c r="P164" s="127"/>
      <c r="Q164" s="127"/>
      <c r="R164" s="127"/>
      <c r="S164" s="127"/>
      <c r="T164" s="127"/>
      <c r="U164" s="127"/>
      <c r="V164" s="1"/>
    </row>
    <row r="165" spans="2:22">
      <c r="B165" s="1"/>
      <c r="C165" s="127"/>
      <c r="D165" s="127"/>
      <c r="E165" s="127"/>
      <c r="F165" s="127"/>
      <c r="G165" s="127"/>
      <c r="H165" s="127"/>
      <c r="I165" s="127"/>
      <c r="J165" s="127"/>
      <c r="K165" s="127"/>
      <c r="L165" s="127"/>
      <c r="M165" s="127"/>
      <c r="N165" s="127"/>
      <c r="O165" s="127"/>
      <c r="P165" s="127"/>
      <c r="Q165" s="127"/>
      <c r="R165" s="127"/>
      <c r="S165" s="127"/>
      <c r="T165" s="127"/>
      <c r="U165" s="127"/>
      <c r="V165" s="1"/>
    </row>
    <row r="166" spans="2:22">
      <c r="B166" s="1"/>
      <c r="C166" s="127"/>
      <c r="D166" s="127"/>
      <c r="E166" s="127"/>
      <c r="F166" s="127"/>
      <c r="G166" s="127"/>
      <c r="H166" s="127"/>
      <c r="I166" s="127"/>
      <c r="J166" s="127"/>
      <c r="K166" s="127"/>
      <c r="L166" s="127"/>
      <c r="M166" s="127"/>
      <c r="N166" s="127"/>
      <c r="O166" s="127"/>
      <c r="P166" s="127"/>
      <c r="Q166" s="127"/>
      <c r="R166" s="127"/>
      <c r="S166" s="127"/>
      <c r="T166" s="127"/>
      <c r="U166" s="127"/>
      <c r="V166" s="1"/>
    </row>
    <row r="167" spans="2:22">
      <c r="B167" s="1"/>
      <c r="C167" s="127"/>
      <c r="D167" s="127"/>
      <c r="E167" s="127"/>
      <c r="F167" s="127"/>
      <c r="G167" s="127"/>
      <c r="H167" s="127"/>
      <c r="I167" s="127"/>
      <c r="J167" s="127"/>
      <c r="K167" s="127"/>
      <c r="L167" s="127"/>
      <c r="M167" s="127"/>
      <c r="N167" s="127"/>
      <c r="O167" s="127"/>
      <c r="P167" s="127"/>
      <c r="Q167" s="127"/>
      <c r="R167" s="127"/>
      <c r="S167" s="127"/>
      <c r="T167" s="127"/>
      <c r="U167" s="127"/>
      <c r="V167" s="1"/>
    </row>
    <row r="168" spans="2:22">
      <c r="B168" s="1"/>
      <c r="C168" s="127"/>
      <c r="D168" s="127"/>
      <c r="E168" s="127"/>
      <c r="F168" s="127"/>
      <c r="G168" s="127"/>
      <c r="H168" s="127"/>
      <c r="I168" s="127"/>
      <c r="J168" s="127"/>
      <c r="K168" s="127"/>
      <c r="L168" s="127"/>
      <c r="M168" s="127"/>
      <c r="N168" s="127"/>
      <c r="O168" s="127"/>
      <c r="P168" s="127"/>
      <c r="Q168" s="127"/>
      <c r="R168" s="127"/>
      <c r="S168" s="127"/>
      <c r="T168" s="127"/>
      <c r="U168" s="127"/>
      <c r="V168" s="1"/>
    </row>
    <row r="169" spans="2:22">
      <c r="B169" s="1"/>
      <c r="C169" s="127"/>
      <c r="D169" s="127"/>
      <c r="E169" s="127"/>
      <c r="F169" s="127"/>
      <c r="G169" s="127"/>
      <c r="H169" s="127"/>
      <c r="I169" s="127"/>
      <c r="J169" s="127"/>
      <c r="K169" s="127"/>
      <c r="L169" s="127"/>
      <c r="M169" s="127"/>
      <c r="N169" s="127"/>
      <c r="O169" s="127"/>
      <c r="P169" s="127"/>
      <c r="Q169" s="127"/>
      <c r="R169" s="127"/>
      <c r="S169" s="127"/>
      <c r="T169" s="127"/>
      <c r="U169" s="127"/>
      <c r="V169" s="1"/>
    </row>
    <row r="170" spans="2:22">
      <c r="B170" s="1"/>
      <c r="C170" s="127"/>
      <c r="D170" s="127"/>
      <c r="E170" s="127"/>
      <c r="F170" s="127"/>
      <c r="G170" s="127"/>
      <c r="H170" s="127"/>
      <c r="I170" s="127"/>
      <c r="J170" s="127"/>
      <c r="K170" s="127"/>
      <c r="L170" s="127"/>
      <c r="M170" s="127"/>
      <c r="N170" s="127"/>
      <c r="O170" s="127"/>
      <c r="P170" s="127"/>
      <c r="Q170" s="127"/>
      <c r="R170" s="127"/>
      <c r="S170" s="127"/>
      <c r="T170" s="127"/>
      <c r="U170" s="127"/>
      <c r="V170" s="1"/>
    </row>
    <row r="171" spans="2:22">
      <c r="B171" s="1"/>
      <c r="C171" s="127"/>
      <c r="D171" s="127"/>
      <c r="E171" s="127"/>
      <c r="F171" s="127"/>
      <c r="G171" s="127"/>
      <c r="H171" s="127"/>
      <c r="I171" s="127"/>
      <c r="J171" s="127"/>
      <c r="K171" s="127"/>
      <c r="L171" s="127"/>
      <c r="M171" s="127"/>
      <c r="N171" s="127"/>
      <c r="O171" s="127"/>
      <c r="P171" s="127"/>
      <c r="Q171" s="127"/>
      <c r="R171" s="127"/>
      <c r="S171" s="127"/>
      <c r="T171" s="127"/>
      <c r="U171" s="127"/>
      <c r="V171" s="1"/>
    </row>
    <row r="172" spans="2:22">
      <c r="B172" s="1"/>
      <c r="C172" s="127"/>
      <c r="D172" s="127"/>
      <c r="E172" s="127"/>
      <c r="F172" s="127"/>
      <c r="G172" s="127"/>
      <c r="H172" s="127"/>
      <c r="I172" s="127"/>
      <c r="J172" s="127"/>
      <c r="K172" s="127"/>
      <c r="L172" s="127"/>
      <c r="M172" s="127"/>
      <c r="N172" s="127"/>
      <c r="O172" s="127"/>
      <c r="P172" s="127"/>
      <c r="Q172" s="127"/>
      <c r="R172" s="127"/>
      <c r="S172" s="127"/>
      <c r="T172" s="127"/>
      <c r="U172" s="127"/>
      <c r="V172" s="1"/>
    </row>
    <row r="173" spans="2:22">
      <c r="B173" s="1"/>
      <c r="C173" s="127"/>
      <c r="D173" s="127"/>
      <c r="E173" s="127"/>
      <c r="F173" s="127"/>
      <c r="G173" s="127"/>
      <c r="H173" s="127"/>
      <c r="I173" s="127"/>
      <c r="J173" s="127"/>
      <c r="K173" s="127"/>
      <c r="L173" s="127"/>
      <c r="M173" s="127"/>
      <c r="N173" s="127"/>
      <c r="O173" s="127"/>
      <c r="P173" s="127"/>
      <c r="Q173" s="127"/>
      <c r="R173" s="127"/>
      <c r="S173" s="127"/>
      <c r="T173" s="127"/>
      <c r="U173" s="127"/>
      <c r="V173" s="1"/>
    </row>
    <row r="174" spans="2:22">
      <c r="B174" s="1"/>
      <c r="C174" s="127"/>
      <c r="D174" s="127"/>
      <c r="E174" s="127"/>
      <c r="F174" s="127"/>
      <c r="G174" s="127"/>
      <c r="H174" s="127"/>
      <c r="I174" s="127"/>
      <c r="J174" s="127"/>
      <c r="K174" s="127"/>
      <c r="L174" s="127"/>
      <c r="M174" s="127"/>
      <c r="N174" s="127"/>
      <c r="O174" s="127"/>
      <c r="P174" s="127"/>
      <c r="Q174" s="127"/>
      <c r="R174" s="127"/>
      <c r="S174" s="127"/>
      <c r="T174" s="127"/>
      <c r="U174" s="127"/>
      <c r="V174" s="1"/>
    </row>
    <row r="175" spans="2:22">
      <c r="B175" s="1"/>
      <c r="C175" s="127"/>
      <c r="D175" s="127"/>
      <c r="E175" s="127"/>
      <c r="F175" s="127"/>
      <c r="G175" s="127"/>
      <c r="H175" s="127"/>
      <c r="I175" s="127"/>
      <c r="J175" s="127"/>
      <c r="K175" s="127"/>
      <c r="L175" s="127"/>
      <c r="M175" s="127"/>
      <c r="N175" s="127"/>
      <c r="O175" s="127"/>
      <c r="P175" s="127"/>
      <c r="Q175" s="127"/>
      <c r="R175" s="127"/>
      <c r="S175" s="127"/>
      <c r="T175" s="127"/>
      <c r="U175" s="127"/>
      <c r="V175" s="1"/>
    </row>
    <row r="176" spans="2:22">
      <c r="B176" s="1"/>
      <c r="C176" s="127"/>
      <c r="D176" s="127"/>
      <c r="E176" s="127"/>
      <c r="F176" s="127"/>
      <c r="G176" s="127"/>
      <c r="H176" s="127"/>
      <c r="I176" s="127"/>
      <c r="J176" s="127"/>
      <c r="K176" s="127"/>
      <c r="L176" s="127"/>
      <c r="M176" s="127"/>
      <c r="N176" s="127"/>
      <c r="O176" s="127"/>
      <c r="P176" s="127"/>
      <c r="Q176" s="127"/>
      <c r="R176" s="127"/>
      <c r="S176" s="127"/>
      <c r="T176" s="127"/>
      <c r="U176" s="127"/>
      <c r="V176" s="1"/>
    </row>
    <row r="177" spans="2:22">
      <c r="B177" s="1"/>
      <c r="C177" s="127"/>
      <c r="D177" s="127"/>
      <c r="E177" s="127"/>
      <c r="F177" s="127"/>
      <c r="G177" s="127"/>
      <c r="H177" s="127"/>
      <c r="I177" s="127"/>
      <c r="J177" s="127"/>
      <c r="K177" s="127"/>
      <c r="L177" s="127"/>
      <c r="M177" s="127"/>
      <c r="N177" s="127"/>
      <c r="O177" s="127"/>
      <c r="P177" s="127"/>
      <c r="Q177" s="127"/>
      <c r="R177" s="127"/>
      <c r="S177" s="127"/>
      <c r="T177" s="127"/>
      <c r="U177" s="127"/>
      <c r="V177" s="1"/>
    </row>
    <row r="178" spans="2:22">
      <c r="B178" s="1"/>
      <c r="C178" s="127"/>
      <c r="D178" s="127"/>
      <c r="E178" s="127"/>
      <c r="F178" s="127"/>
      <c r="G178" s="127"/>
      <c r="H178" s="127"/>
      <c r="I178" s="127"/>
      <c r="J178" s="127"/>
      <c r="K178" s="127"/>
      <c r="L178" s="127"/>
      <c r="M178" s="127"/>
      <c r="N178" s="127"/>
      <c r="O178" s="127"/>
      <c r="P178" s="127"/>
      <c r="Q178" s="127"/>
      <c r="R178" s="127"/>
      <c r="S178" s="127"/>
      <c r="T178" s="127"/>
      <c r="U178" s="127"/>
      <c r="V178" s="1"/>
    </row>
    <row r="179" spans="2:22">
      <c r="B179" s="1"/>
      <c r="C179" s="127"/>
      <c r="D179" s="127"/>
      <c r="E179" s="127"/>
      <c r="F179" s="127"/>
      <c r="G179" s="127"/>
      <c r="H179" s="127"/>
      <c r="I179" s="127"/>
      <c r="J179" s="127"/>
      <c r="K179" s="127"/>
      <c r="L179" s="127"/>
      <c r="M179" s="127"/>
      <c r="N179" s="127"/>
      <c r="O179" s="127"/>
      <c r="P179" s="127"/>
      <c r="Q179" s="127"/>
      <c r="R179" s="127"/>
      <c r="S179" s="127"/>
      <c r="T179" s="127"/>
      <c r="U179" s="127"/>
      <c r="V179" s="1"/>
    </row>
    <row r="180" spans="2:22">
      <c r="B180" s="1"/>
      <c r="C180" s="127"/>
      <c r="D180" s="127"/>
      <c r="E180" s="127"/>
      <c r="F180" s="127"/>
      <c r="G180" s="127"/>
      <c r="H180" s="127"/>
      <c r="I180" s="127"/>
      <c r="J180" s="127"/>
      <c r="K180" s="127"/>
      <c r="L180" s="127"/>
      <c r="M180" s="127"/>
      <c r="N180" s="127"/>
      <c r="O180" s="127"/>
      <c r="P180" s="127"/>
      <c r="Q180" s="127"/>
      <c r="R180" s="127"/>
      <c r="S180" s="127"/>
      <c r="T180" s="127"/>
      <c r="U180" s="127"/>
      <c r="V180" s="1"/>
    </row>
    <row r="181" spans="2:22">
      <c r="B181" s="1"/>
      <c r="C181" s="127"/>
      <c r="D181" s="127"/>
      <c r="E181" s="127"/>
      <c r="F181" s="127"/>
      <c r="G181" s="127"/>
      <c r="H181" s="127"/>
      <c r="I181" s="127"/>
      <c r="J181" s="127"/>
      <c r="K181" s="127"/>
      <c r="L181" s="127"/>
      <c r="M181" s="127"/>
      <c r="N181" s="127"/>
      <c r="O181" s="127"/>
      <c r="P181" s="127"/>
      <c r="Q181" s="127"/>
      <c r="R181" s="127"/>
      <c r="S181" s="127"/>
      <c r="T181" s="127"/>
      <c r="U181" s="127"/>
      <c r="V181" s="1"/>
    </row>
    <row r="182" spans="2:22">
      <c r="B182" s="1"/>
      <c r="C182" s="127"/>
      <c r="D182" s="127"/>
      <c r="E182" s="127"/>
      <c r="F182" s="127"/>
      <c r="G182" s="127"/>
      <c r="H182" s="127"/>
      <c r="I182" s="127"/>
      <c r="J182" s="127"/>
      <c r="K182" s="127"/>
      <c r="L182" s="127"/>
      <c r="M182" s="127"/>
      <c r="N182" s="127"/>
      <c r="O182" s="127"/>
      <c r="P182" s="127"/>
      <c r="Q182" s="127"/>
      <c r="R182" s="127"/>
      <c r="S182" s="127"/>
      <c r="T182" s="127"/>
      <c r="U182" s="127"/>
      <c r="V182" s="1"/>
    </row>
    <row r="183" spans="2:22">
      <c r="B183" s="1"/>
      <c r="C183" s="127"/>
      <c r="D183" s="127"/>
      <c r="E183" s="127"/>
      <c r="F183" s="127"/>
      <c r="G183" s="127"/>
      <c r="H183" s="127"/>
      <c r="I183" s="127"/>
      <c r="J183" s="127"/>
      <c r="K183" s="127"/>
      <c r="L183" s="127"/>
      <c r="M183" s="127"/>
      <c r="N183" s="127"/>
      <c r="O183" s="127"/>
      <c r="P183" s="127"/>
      <c r="Q183" s="127"/>
      <c r="R183" s="127"/>
      <c r="S183" s="127"/>
      <c r="T183" s="127"/>
      <c r="U183" s="127"/>
      <c r="V183" s="1"/>
    </row>
    <row r="184" spans="2:22">
      <c r="B184" s="1"/>
      <c r="C184" s="127"/>
      <c r="D184" s="127"/>
      <c r="E184" s="127"/>
      <c r="F184" s="127"/>
      <c r="G184" s="127"/>
      <c r="H184" s="127"/>
      <c r="I184" s="127"/>
      <c r="J184" s="127"/>
      <c r="K184" s="127"/>
      <c r="L184" s="127"/>
      <c r="M184" s="127"/>
      <c r="N184" s="127"/>
      <c r="O184" s="127"/>
      <c r="P184" s="127"/>
      <c r="Q184" s="127"/>
      <c r="R184" s="127"/>
      <c r="S184" s="127"/>
      <c r="T184" s="127"/>
      <c r="U184" s="127"/>
      <c r="V184" s="1"/>
    </row>
    <row r="185" spans="2:22">
      <c r="B185" s="1"/>
      <c r="C185" s="127"/>
      <c r="D185" s="127"/>
      <c r="E185" s="127"/>
      <c r="F185" s="127"/>
      <c r="G185" s="127"/>
      <c r="H185" s="127"/>
      <c r="I185" s="127"/>
      <c r="J185" s="127"/>
      <c r="K185" s="127"/>
      <c r="L185" s="127"/>
      <c r="M185" s="127"/>
      <c r="N185" s="127"/>
      <c r="O185" s="127"/>
      <c r="P185" s="127"/>
      <c r="Q185" s="127"/>
      <c r="R185" s="127"/>
      <c r="S185" s="127"/>
      <c r="T185" s="127"/>
      <c r="U185" s="127"/>
      <c r="V185" s="1"/>
    </row>
    <row r="186" spans="2:22">
      <c r="B186" s="1"/>
      <c r="C186" s="127"/>
      <c r="D186" s="127"/>
      <c r="E186" s="127"/>
      <c r="F186" s="127"/>
      <c r="G186" s="127"/>
      <c r="H186" s="127"/>
      <c r="I186" s="127"/>
      <c r="J186" s="127"/>
      <c r="K186" s="127"/>
      <c r="L186" s="127"/>
      <c r="M186" s="127"/>
      <c r="N186" s="127"/>
      <c r="O186" s="127"/>
      <c r="P186" s="127"/>
      <c r="Q186" s="127"/>
      <c r="R186" s="127"/>
      <c r="S186" s="127"/>
      <c r="T186" s="127"/>
      <c r="U186" s="127"/>
      <c r="V186" s="1"/>
    </row>
    <row r="187" spans="2:22">
      <c r="B187" s="1"/>
      <c r="C187" s="127"/>
      <c r="D187" s="127"/>
      <c r="E187" s="127"/>
      <c r="F187" s="127"/>
      <c r="G187" s="127"/>
      <c r="H187" s="127"/>
      <c r="I187" s="127"/>
      <c r="J187" s="127"/>
      <c r="K187" s="127"/>
      <c r="L187" s="127"/>
      <c r="M187" s="127"/>
      <c r="N187" s="127"/>
      <c r="O187" s="127"/>
      <c r="P187" s="127"/>
      <c r="Q187" s="127"/>
      <c r="R187" s="127"/>
      <c r="S187" s="127"/>
      <c r="T187" s="127"/>
      <c r="U187" s="127"/>
      <c r="V187" s="1"/>
    </row>
    <row r="188" spans="2:22">
      <c r="B188" s="1"/>
      <c r="C188" s="127"/>
      <c r="D188" s="127"/>
      <c r="E188" s="127"/>
      <c r="F188" s="127"/>
      <c r="G188" s="127"/>
      <c r="H188" s="127"/>
      <c r="I188" s="127"/>
      <c r="J188" s="127"/>
      <c r="K188" s="127"/>
      <c r="L188" s="127"/>
      <c r="M188" s="127"/>
      <c r="N188" s="127"/>
      <c r="O188" s="127"/>
      <c r="P188" s="127"/>
      <c r="Q188" s="127"/>
      <c r="R188" s="127"/>
      <c r="S188" s="127"/>
      <c r="T188" s="127"/>
      <c r="U188" s="127"/>
      <c r="V188" s="1"/>
    </row>
    <row r="189" spans="2:22">
      <c r="B189" s="1"/>
      <c r="C189" s="127"/>
      <c r="D189" s="127"/>
      <c r="E189" s="127"/>
      <c r="F189" s="127"/>
      <c r="G189" s="127"/>
      <c r="H189" s="127"/>
      <c r="I189" s="127"/>
      <c r="J189" s="127"/>
      <c r="K189" s="127"/>
      <c r="L189" s="127"/>
      <c r="M189" s="127"/>
      <c r="N189" s="127"/>
      <c r="O189" s="127"/>
      <c r="P189" s="127"/>
      <c r="Q189" s="127"/>
      <c r="R189" s="127"/>
      <c r="S189" s="127"/>
      <c r="T189" s="127"/>
      <c r="U189" s="127"/>
      <c r="V189" s="1"/>
    </row>
    <row r="190" spans="2:22">
      <c r="B190" s="1"/>
      <c r="C190" s="127"/>
      <c r="D190" s="127"/>
      <c r="E190" s="127"/>
      <c r="F190" s="127"/>
      <c r="G190" s="127"/>
      <c r="H190" s="127"/>
      <c r="I190" s="127"/>
      <c r="J190" s="127"/>
      <c r="K190" s="127"/>
      <c r="L190" s="127"/>
      <c r="M190" s="127"/>
      <c r="N190" s="127"/>
      <c r="O190" s="127"/>
      <c r="P190" s="127"/>
      <c r="Q190" s="127"/>
      <c r="R190" s="127"/>
      <c r="S190" s="127"/>
      <c r="T190" s="127"/>
      <c r="U190" s="127"/>
      <c r="V190" s="1"/>
    </row>
    <row r="191" spans="2:22">
      <c r="B191" s="1"/>
      <c r="C191" s="127"/>
      <c r="D191" s="127"/>
      <c r="E191" s="127"/>
      <c r="F191" s="127"/>
      <c r="G191" s="127"/>
      <c r="H191" s="127"/>
      <c r="I191" s="127"/>
      <c r="J191" s="127"/>
      <c r="K191" s="127"/>
      <c r="L191" s="127"/>
      <c r="M191" s="127"/>
      <c r="N191" s="127"/>
      <c r="O191" s="127"/>
      <c r="P191" s="127"/>
      <c r="Q191" s="127"/>
      <c r="R191" s="127"/>
      <c r="S191" s="127"/>
      <c r="T191" s="127"/>
      <c r="U191" s="127"/>
      <c r="V191" s="1"/>
    </row>
    <row r="192" spans="2:22">
      <c r="B192" s="1"/>
      <c r="C192" s="127"/>
      <c r="D192" s="127"/>
      <c r="E192" s="127"/>
      <c r="F192" s="127"/>
      <c r="G192" s="127"/>
      <c r="H192" s="127"/>
      <c r="I192" s="127"/>
      <c r="J192" s="127"/>
      <c r="K192" s="127"/>
      <c r="L192" s="127"/>
      <c r="M192" s="127"/>
      <c r="N192" s="127"/>
      <c r="O192" s="127"/>
      <c r="P192" s="127"/>
      <c r="Q192" s="127"/>
      <c r="R192" s="127"/>
      <c r="S192" s="127"/>
      <c r="T192" s="127"/>
      <c r="U192" s="127"/>
      <c r="V192" s="1"/>
    </row>
    <row r="193" spans="2:22">
      <c r="B193" s="1"/>
      <c r="C193" s="127"/>
      <c r="D193" s="127"/>
      <c r="E193" s="127"/>
      <c r="F193" s="127"/>
      <c r="G193" s="127"/>
      <c r="H193" s="127"/>
      <c r="I193" s="127"/>
      <c r="J193" s="127"/>
      <c r="K193" s="127"/>
      <c r="L193" s="127"/>
      <c r="M193" s="127"/>
      <c r="N193" s="127"/>
      <c r="O193" s="127"/>
      <c r="P193" s="127"/>
      <c r="Q193" s="127"/>
      <c r="R193" s="127"/>
      <c r="S193" s="127"/>
      <c r="T193" s="127"/>
      <c r="U193" s="127"/>
      <c r="V193" s="1"/>
    </row>
    <row r="194" spans="2:22">
      <c r="B194" s="1"/>
      <c r="C194" s="127"/>
      <c r="D194" s="127"/>
      <c r="E194" s="127"/>
      <c r="F194" s="127"/>
      <c r="G194" s="127"/>
      <c r="H194" s="127"/>
      <c r="I194" s="127"/>
      <c r="J194" s="127"/>
      <c r="K194" s="127"/>
      <c r="L194" s="127"/>
      <c r="M194" s="127"/>
      <c r="N194" s="127"/>
      <c r="O194" s="127"/>
      <c r="P194" s="127"/>
      <c r="Q194" s="127"/>
      <c r="R194" s="127"/>
      <c r="S194" s="127"/>
      <c r="T194" s="127"/>
      <c r="U194" s="127"/>
      <c r="V194" s="1"/>
    </row>
    <row r="195" spans="2:22">
      <c r="B195" s="1"/>
      <c r="C195" s="127"/>
      <c r="D195" s="127"/>
      <c r="E195" s="127"/>
      <c r="F195" s="127"/>
      <c r="G195" s="127"/>
      <c r="H195" s="127"/>
      <c r="I195" s="127"/>
      <c r="J195" s="127"/>
      <c r="K195" s="127"/>
      <c r="L195" s="127"/>
      <c r="M195" s="127"/>
      <c r="N195" s="127"/>
      <c r="O195" s="127"/>
      <c r="P195" s="127"/>
      <c r="Q195" s="127"/>
      <c r="R195" s="127"/>
      <c r="S195" s="127"/>
      <c r="T195" s="127"/>
      <c r="U195" s="127"/>
      <c r="V195" s="1"/>
    </row>
    <row r="196" spans="2:22">
      <c r="B196" s="1"/>
      <c r="C196" s="127"/>
      <c r="D196" s="127"/>
      <c r="E196" s="127"/>
      <c r="F196" s="127"/>
      <c r="G196" s="127"/>
      <c r="H196" s="127"/>
      <c r="I196" s="127"/>
      <c r="J196" s="127"/>
      <c r="K196" s="127"/>
      <c r="L196" s="127"/>
      <c r="M196" s="127"/>
      <c r="N196" s="127"/>
      <c r="O196" s="127"/>
      <c r="P196" s="127"/>
      <c r="Q196" s="127"/>
      <c r="R196" s="127"/>
      <c r="S196" s="127"/>
      <c r="T196" s="127"/>
      <c r="U196" s="127"/>
      <c r="V196" s="1"/>
    </row>
    <row r="197" spans="2:22">
      <c r="B197" s="1"/>
      <c r="C197" s="127"/>
      <c r="D197" s="127"/>
      <c r="E197" s="127"/>
      <c r="F197" s="127"/>
      <c r="G197" s="127"/>
      <c r="H197" s="127"/>
      <c r="I197" s="127"/>
      <c r="J197" s="127"/>
      <c r="K197" s="127"/>
      <c r="L197" s="127"/>
      <c r="M197" s="127"/>
      <c r="N197" s="127"/>
      <c r="O197" s="127"/>
      <c r="P197" s="127"/>
      <c r="Q197" s="127"/>
      <c r="R197" s="127"/>
      <c r="S197" s="127"/>
      <c r="T197" s="127"/>
      <c r="U197" s="127"/>
      <c r="V197" s="1"/>
    </row>
    <row r="198" spans="2:22">
      <c r="B198" s="1"/>
      <c r="C198" s="127"/>
      <c r="D198" s="127"/>
      <c r="E198" s="127"/>
      <c r="F198" s="127"/>
      <c r="G198" s="127"/>
      <c r="H198" s="127"/>
      <c r="I198" s="127"/>
      <c r="J198" s="127"/>
      <c r="K198" s="127"/>
      <c r="L198" s="127"/>
      <c r="M198" s="127"/>
      <c r="N198" s="127"/>
      <c r="O198" s="127"/>
      <c r="P198" s="127"/>
      <c r="Q198" s="127"/>
      <c r="R198" s="127"/>
      <c r="S198" s="127"/>
      <c r="T198" s="127"/>
      <c r="U198" s="127"/>
      <c r="V198" s="1"/>
    </row>
    <row r="199" spans="2:22">
      <c r="B199" s="1"/>
      <c r="C199" s="127"/>
      <c r="D199" s="127"/>
      <c r="E199" s="127"/>
      <c r="F199" s="127"/>
      <c r="G199" s="127"/>
      <c r="H199" s="127"/>
      <c r="I199" s="127"/>
      <c r="J199" s="127"/>
      <c r="K199" s="127"/>
      <c r="L199" s="127"/>
      <c r="M199" s="127"/>
      <c r="N199" s="127"/>
      <c r="O199" s="127"/>
      <c r="P199" s="127"/>
      <c r="Q199" s="127"/>
      <c r="R199" s="127"/>
      <c r="S199" s="127"/>
      <c r="T199" s="127"/>
      <c r="U199" s="127"/>
      <c r="V199" s="1"/>
    </row>
    <row r="200" spans="2:22">
      <c r="B200" s="1"/>
      <c r="C200" s="127"/>
      <c r="D200" s="127"/>
      <c r="E200" s="127"/>
      <c r="F200" s="127"/>
      <c r="G200" s="127"/>
      <c r="H200" s="127"/>
      <c r="I200" s="127"/>
      <c r="J200" s="127"/>
      <c r="K200" s="127"/>
      <c r="L200" s="127"/>
      <c r="M200" s="127"/>
      <c r="N200" s="127"/>
      <c r="O200" s="127"/>
      <c r="P200" s="127"/>
      <c r="Q200" s="127"/>
      <c r="R200" s="127"/>
      <c r="S200" s="127"/>
      <c r="T200" s="127"/>
      <c r="U200" s="127"/>
      <c r="V200" s="1"/>
    </row>
    <row r="201" spans="2:22">
      <c r="B201" s="1"/>
      <c r="C201" s="127"/>
      <c r="D201" s="127"/>
      <c r="E201" s="127"/>
      <c r="F201" s="127"/>
      <c r="G201" s="127"/>
      <c r="H201" s="127"/>
      <c r="I201" s="127"/>
      <c r="J201" s="127"/>
      <c r="K201" s="127"/>
      <c r="L201" s="127"/>
      <c r="M201" s="127"/>
      <c r="N201" s="127"/>
      <c r="O201" s="127"/>
      <c r="P201" s="127"/>
      <c r="Q201" s="127"/>
      <c r="R201" s="127"/>
      <c r="S201" s="127"/>
      <c r="T201" s="127"/>
      <c r="U201" s="127"/>
      <c r="V201" s="1"/>
    </row>
    <row r="202" spans="2:22">
      <c r="B202" s="1"/>
      <c r="C202" s="127"/>
      <c r="D202" s="127"/>
      <c r="E202" s="127"/>
      <c r="F202" s="127"/>
      <c r="G202" s="127"/>
      <c r="H202" s="127"/>
      <c r="I202" s="127"/>
      <c r="J202" s="127"/>
      <c r="K202" s="127"/>
      <c r="L202" s="127"/>
      <c r="M202" s="127"/>
      <c r="N202" s="127"/>
      <c r="O202" s="127"/>
      <c r="P202" s="127"/>
      <c r="Q202" s="127"/>
      <c r="R202" s="127"/>
      <c r="S202" s="127"/>
      <c r="T202" s="127"/>
      <c r="U202" s="127"/>
      <c r="V202" s="1"/>
    </row>
    <row r="203" spans="2:22">
      <c r="B203" s="1"/>
      <c r="C203" s="127"/>
      <c r="D203" s="127"/>
      <c r="E203" s="127"/>
      <c r="F203" s="127"/>
      <c r="G203" s="127"/>
      <c r="H203" s="127"/>
      <c r="I203" s="127"/>
      <c r="J203" s="127"/>
      <c r="K203" s="127"/>
      <c r="L203" s="127"/>
      <c r="M203" s="127"/>
      <c r="N203" s="127"/>
      <c r="O203" s="127"/>
      <c r="P203" s="127"/>
      <c r="Q203" s="127"/>
      <c r="R203" s="127"/>
      <c r="S203" s="127"/>
      <c r="T203" s="127"/>
      <c r="U203" s="127"/>
      <c r="V203" s="1"/>
    </row>
    <row r="204" spans="2:22">
      <c r="B204" s="1"/>
      <c r="C204" s="127"/>
      <c r="D204" s="127"/>
      <c r="E204" s="127"/>
      <c r="F204" s="127"/>
      <c r="G204" s="127"/>
      <c r="H204" s="127"/>
      <c r="I204" s="127"/>
      <c r="J204" s="127"/>
      <c r="K204" s="127"/>
      <c r="L204" s="127"/>
      <c r="M204" s="127"/>
      <c r="N204" s="127"/>
      <c r="O204" s="127"/>
      <c r="P204" s="127"/>
      <c r="Q204" s="127"/>
      <c r="R204" s="127"/>
      <c r="S204" s="127"/>
      <c r="T204" s="127"/>
      <c r="U204" s="127"/>
      <c r="V204" s="1"/>
    </row>
    <row r="205" spans="2:22">
      <c r="B205" s="1"/>
      <c r="C205" s="127"/>
      <c r="D205" s="127"/>
      <c r="E205" s="127"/>
      <c r="F205" s="127"/>
      <c r="G205" s="127"/>
      <c r="H205" s="127"/>
      <c r="I205" s="127"/>
      <c r="J205" s="127"/>
      <c r="K205" s="127"/>
      <c r="L205" s="127"/>
      <c r="M205" s="127"/>
      <c r="N205" s="127"/>
      <c r="O205" s="127"/>
      <c r="P205" s="127"/>
      <c r="Q205" s="127"/>
      <c r="R205" s="127"/>
      <c r="S205" s="127"/>
      <c r="T205" s="127"/>
      <c r="U205" s="127"/>
      <c r="V205" s="1"/>
    </row>
    <row r="206" spans="2:22">
      <c r="B206" s="1"/>
      <c r="C206" s="127"/>
      <c r="D206" s="127"/>
      <c r="E206" s="127"/>
      <c r="F206" s="127"/>
      <c r="G206" s="127"/>
      <c r="H206" s="127"/>
      <c r="I206" s="127"/>
      <c r="J206" s="127"/>
      <c r="K206" s="127"/>
      <c r="L206" s="127"/>
      <c r="M206" s="127"/>
      <c r="N206" s="127"/>
      <c r="O206" s="127"/>
      <c r="P206" s="127"/>
      <c r="Q206" s="127"/>
      <c r="R206" s="127"/>
      <c r="S206" s="127"/>
      <c r="T206" s="127"/>
      <c r="U206" s="127"/>
      <c r="V206" s="1"/>
    </row>
    <row r="207" spans="2:22">
      <c r="B207" s="1"/>
      <c r="C207" s="127"/>
      <c r="D207" s="127"/>
      <c r="E207" s="127"/>
      <c r="F207" s="127"/>
      <c r="G207" s="127"/>
      <c r="H207" s="127"/>
      <c r="I207" s="127"/>
      <c r="J207" s="127"/>
      <c r="K207" s="127"/>
      <c r="L207" s="127"/>
      <c r="M207" s="127"/>
      <c r="N207" s="127"/>
      <c r="O207" s="127"/>
      <c r="P207" s="127"/>
      <c r="Q207" s="127"/>
      <c r="R207" s="127"/>
      <c r="S207" s="127"/>
      <c r="T207" s="127"/>
      <c r="U207" s="127"/>
      <c r="V207" s="1"/>
    </row>
    <row r="208" spans="2:22">
      <c r="B208" s="1"/>
      <c r="C208" s="127"/>
      <c r="D208" s="127"/>
      <c r="E208" s="127"/>
      <c r="F208" s="127"/>
      <c r="G208" s="127"/>
      <c r="H208" s="127"/>
      <c r="I208" s="127"/>
      <c r="J208" s="127"/>
      <c r="K208" s="127"/>
      <c r="L208" s="127"/>
      <c r="M208" s="127"/>
      <c r="N208" s="127"/>
      <c r="O208" s="127"/>
      <c r="P208" s="127"/>
      <c r="Q208" s="127"/>
      <c r="R208" s="127"/>
      <c r="S208" s="127"/>
      <c r="T208" s="127"/>
      <c r="U208" s="127"/>
      <c r="V208" s="1"/>
    </row>
    <row r="209" spans="2:22">
      <c r="B209" s="1"/>
      <c r="C209" s="127"/>
      <c r="D209" s="127"/>
      <c r="E209" s="127"/>
      <c r="F209" s="127"/>
      <c r="G209" s="127"/>
      <c r="H209" s="127"/>
      <c r="I209" s="127"/>
      <c r="J209" s="127"/>
      <c r="K209" s="127"/>
      <c r="L209" s="127"/>
      <c r="M209" s="127"/>
      <c r="N209" s="127"/>
      <c r="O209" s="127"/>
      <c r="P209" s="127"/>
      <c r="Q209" s="127"/>
      <c r="R209" s="127"/>
      <c r="S209" s="127"/>
      <c r="T209" s="127"/>
      <c r="U209" s="127"/>
      <c r="V209" s="1"/>
    </row>
    <row r="210" spans="2:22">
      <c r="B210" s="1"/>
      <c r="C210" s="127"/>
      <c r="D210" s="127"/>
      <c r="E210" s="127"/>
      <c r="F210" s="127"/>
      <c r="G210" s="127"/>
      <c r="H210" s="127"/>
      <c r="I210" s="127"/>
      <c r="J210" s="127"/>
      <c r="K210" s="127"/>
      <c r="L210" s="127"/>
      <c r="M210" s="127"/>
      <c r="N210" s="127"/>
      <c r="O210" s="127"/>
      <c r="P210" s="127"/>
      <c r="Q210" s="127"/>
      <c r="R210" s="127"/>
      <c r="S210" s="127"/>
      <c r="T210" s="127"/>
      <c r="U210" s="127"/>
      <c r="V210" s="1"/>
    </row>
    <row r="211" spans="2:22">
      <c r="B211" s="1"/>
      <c r="C211" s="127"/>
      <c r="D211" s="127"/>
      <c r="E211" s="127"/>
      <c r="F211" s="127"/>
      <c r="G211" s="127"/>
      <c r="H211" s="127"/>
      <c r="I211" s="127"/>
      <c r="J211" s="127"/>
      <c r="K211" s="127"/>
      <c r="L211" s="127"/>
      <c r="M211" s="127"/>
      <c r="N211" s="127"/>
      <c r="O211" s="127"/>
      <c r="P211" s="127"/>
      <c r="Q211" s="127"/>
      <c r="R211" s="127"/>
      <c r="S211" s="127"/>
      <c r="T211" s="127"/>
      <c r="U211" s="127"/>
      <c r="V211" s="1"/>
    </row>
    <row r="212" spans="2:22">
      <c r="B212" s="1"/>
      <c r="C212" s="127"/>
      <c r="D212" s="127"/>
      <c r="E212" s="127"/>
      <c r="F212" s="127"/>
      <c r="G212" s="127"/>
      <c r="H212" s="127"/>
      <c r="I212" s="127"/>
      <c r="J212" s="127"/>
      <c r="K212" s="127"/>
      <c r="L212" s="127"/>
      <c r="M212" s="127"/>
      <c r="N212" s="127"/>
      <c r="O212" s="127"/>
      <c r="P212" s="127"/>
      <c r="Q212" s="127"/>
      <c r="R212" s="127"/>
      <c r="S212" s="127"/>
      <c r="T212" s="127"/>
      <c r="U212" s="127"/>
      <c r="V212" s="1"/>
    </row>
    <row r="213" spans="2:22">
      <c r="B213" s="1"/>
      <c r="C213" s="127"/>
      <c r="D213" s="127"/>
      <c r="E213" s="127"/>
      <c r="F213" s="127"/>
      <c r="G213" s="127"/>
      <c r="H213" s="127"/>
      <c r="I213" s="127"/>
      <c r="J213" s="127"/>
      <c r="K213" s="127"/>
      <c r="L213" s="127"/>
      <c r="M213" s="127"/>
      <c r="N213" s="127"/>
      <c r="O213" s="127"/>
      <c r="P213" s="127"/>
      <c r="Q213" s="127"/>
      <c r="R213" s="127"/>
      <c r="S213" s="127"/>
      <c r="T213" s="127"/>
      <c r="U213" s="127"/>
      <c r="V213" s="1"/>
    </row>
    <row r="214" spans="2:22">
      <c r="B214" s="1"/>
      <c r="C214" s="127"/>
      <c r="D214" s="127"/>
      <c r="E214" s="127"/>
      <c r="F214" s="127"/>
      <c r="G214" s="127"/>
      <c r="H214" s="127"/>
      <c r="I214" s="127"/>
      <c r="J214" s="127"/>
      <c r="K214" s="127"/>
      <c r="L214" s="127"/>
      <c r="M214" s="127"/>
      <c r="N214" s="127"/>
      <c r="O214" s="127"/>
      <c r="P214" s="127"/>
      <c r="Q214" s="127"/>
      <c r="R214" s="127"/>
      <c r="S214" s="127"/>
      <c r="T214" s="127"/>
      <c r="U214" s="127"/>
      <c r="V214" s="1"/>
    </row>
    <row r="215" spans="2:22">
      <c r="B215" s="1"/>
      <c r="C215" s="127"/>
      <c r="D215" s="127"/>
      <c r="E215" s="127"/>
      <c r="F215" s="127"/>
      <c r="G215" s="127"/>
      <c r="H215" s="127"/>
      <c r="I215" s="127"/>
      <c r="J215" s="127"/>
      <c r="K215" s="127"/>
      <c r="L215" s="127"/>
      <c r="M215" s="127"/>
      <c r="N215" s="127"/>
      <c r="O215" s="127"/>
      <c r="P215" s="127"/>
      <c r="Q215" s="127"/>
      <c r="R215" s="127"/>
      <c r="S215" s="127"/>
      <c r="T215" s="127"/>
      <c r="U215" s="127"/>
      <c r="V215" s="1"/>
    </row>
    <row r="216" spans="2:22">
      <c r="B216" s="1"/>
      <c r="C216" s="127"/>
      <c r="D216" s="127"/>
      <c r="E216" s="127"/>
      <c r="F216" s="127"/>
      <c r="G216" s="127"/>
      <c r="H216" s="127"/>
      <c r="I216" s="127"/>
      <c r="J216" s="127"/>
      <c r="K216" s="127"/>
      <c r="L216" s="127"/>
      <c r="M216" s="127"/>
      <c r="N216" s="127"/>
      <c r="O216" s="127"/>
      <c r="P216" s="127"/>
      <c r="Q216" s="127"/>
      <c r="R216" s="127"/>
      <c r="S216" s="127"/>
      <c r="T216" s="127"/>
      <c r="U216" s="127"/>
      <c r="V216" s="1"/>
    </row>
    <row r="217" spans="2:22">
      <c r="B217" s="1"/>
      <c r="C217" s="127"/>
      <c r="D217" s="127"/>
      <c r="E217" s="127"/>
      <c r="F217" s="127"/>
      <c r="G217" s="127"/>
      <c r="H217" s="127"/>
      <c r="I217" s="127"/>
      <c r="J217" s="127"/>
      <c r="K217" s="127"/>
      <c r="L217" s="127"/>
      <c r="M217" s="127"/>
      <c r="N217" s="127"/>
      <c r="O217" s="127"/>
      <c r="P217" s="127"/>
      <c r="Q217" s="127"/>
      <c r="R217" s="127"/>
      <c r="S217" s="127"/>
      <c r="T217" s="127"/>
      <c r="U217" s="127"/>
      <c r="V217" s="1"/>
    </row>
    <row r="218" spans="2:22">
      <c r="B218" s="1"/>
      <c r="C218" s="127"/>
      <c r="D218" s="127"/>
      <c r="E218" s="127"/>
      <c r="F218" s="127"/>
      <c r="G218" s="127"/>
      <c r="H218" s="127"/>
      <c r="I218" s="127"/>
      <c r="J218" s="127"/>
      <c r="K218" s="127"/>
      <c r="L218" s="127"/>
      <c r="M218" s="127"/>
      <c r="N218" s="127"/>
      <c r="O218" s="127"/>
      <c r="P218" s="127"/>
      <c r="Q218" s="127"/>
      <c r="R218" s="127"/>
      <c r="S218" s="127"/>
      <c r="T218" s="127"/>
      <c r="U218" s="127"/>
      <c r="V218" s="1"/>
    </row>
    <row r="219" spans="2:22">
      <c r="B219" s="1"/>
      <c r="C219" s="127"/>
      <c r="D219" s="127"/>
      <c r="E219" s="127"/>
      <c r="F219" s="127"/>
      <c r="G219" s="127"/>
      <c r="H219" s="127"/>
      <c r="I219" s="127"/>
      <c r="J219" s="127"/>
      <c r="K219" s="127"/>
      <c r="L219" s="127"/>
      <c r="M219" s="127"/>
      <c r="N219" s="127"/>
      <c r="O219" s="127"/>
      <c r="P219" s="127"/>
      <c r="Q219" s="127"/>
      <c r="R219" s="127"/>
      <c r="S219" s="127"/>
      <c r="T219" s="127"/>
      <c r="U219" s="127"/>
      <c r="V219" s="1"/>
    </row>
    <row r="220" spans="2:22">
      <c r="B220" s="1"/>
      <c r="C220" s="127"/>
      <c r="D220" s="127"/>
      <c r="E220" s="127"/>
      <c r="F220" s="127"/>
      <c r="G220" s="127"/>
      <c r="H220" s="127"/>
      <c r="I220" s="127"/>
      <c r="J220" s="127"/>
      <c r="K220" s="127"/>
      <c r="L220" s="127"/>
      <c r="M220" s="127"/>
      <c r="N220" s="127"/>
      <c r="O220" s="127"/>
      <c r="P220" s="127"/>
      <c r="Q220" s="127"/>
      <c r="R220" s="127"/>
      <c r="S220" s="127"/>
      <c r="T220" s="127"/>
      <c r="U220" s="127"/>
      <c r="V220" s="1"/>
    </row>
    <row r="221" spans="2:22">
      <c r="B221" s="1"/>
      <c r="C221" s="127"/>
      <c r="D221" s="127"/>
      <c r="E221" s="127"/>
      <c r="F221" s="127"/>
      <c r="G221" s="127"/>
      <c r="H221" s="127"/>
      <c r="I221" s="127"/>
      <c r="J221" s="127"/>
      <c r="K221" s="127"/>
      <c r="L221" s="127"/>
      <c r="M221" s="127"/>
      <c r="N221" s="127"/>
      <c r="O221" s="127"/>
      <c r="P221" s="127"/>
      <c r="Q221" s="127"/>
      <c r="R221" s="127"/>
      <c r="S221" s="127"/>
      <c r="T221" s="127"/>
      <c r="U221" s="127"/>
      <c r="V221" s="1"/>
    </row>
    <row r="222" spans="2:22">
      <c r="B222" s="1"/>
      <c r="C222" s="127"/>
      <c r="D222" s="127"/>
      <c r="E222" s="127"/>
      <c r="F222" s="127"/>
      <c r="G222" s="127"/>
      <c r="H222" s="127"/>
      <c r="I222" s="127"/>
      <c r="J222" s="127"/>
      <c r="K222" s="127"/>
      <c r="L222" s="127"/>
      <c r="M222" s="127"/>
      <c r="N222" s="127"/>
      <c r="O222" s="127"/>
      <c r="P222" s="127"/>
      <c r="Q222" s="127"/>
      <c r="R222" s="127"/>
      <c r="S222" s="127"/>
      <c r="T222" s="127"/>
      <c r="U222" s="127"/>
      <c r="V222" s="1"/>
    </row>
    <row r="223" spans="2:22">
      <c r="B223" s="1"/>
      <c r="C223" s="127"/>
      <c r="D223" s="127"/>
      <c r="E223" s="127"/>
      <c r="F223" s="127"/>
      <c r="G223" s="127"/>
      <c r="H223" s="127"/>
      <c r="I223" s="127"/>
      <c r="J223" s="127"/>
      <c r="K223" s="127"/>
      <c r="L223" s="127"/>
      <c r="M223" s="127"/>
      <c r="N223" s="127"/>
      <c r="O223" s="127"/>
      <c r="P223" s="127"/>
      <c r="Q223" s="127"/>
      <c r="R223" s="127"/>
      <c r="S223" s="127"/>
      <c r="T223" s="127"/>
      <c r="U223" s="127"/>
      <c r="V223" s="1"/>
    </row>
    <row r="224" spans="2:22">
      <c r="B224" s="1"/>
      <c r="C224" s="127"/>
      <c r="D224" s="127"/>
      <c r="E224" s="127"/>
      <c r="F224" s="127"/>
      <c r="G224" s="127"/>
      <c r="H224" s="127"/>
      <c r="I224" s="127"/>
      <c r="J224" s="127"/>
      <c r="K224" s="127"/>
      <c r="L224" s="127"/>
      <c r="M224" s="127"/>
      <c r="N224" s="127"/>
      <c r="O224" s="127"/>
      <c r="P224" s="127"/>
      <c r="Q224" s="127"/>
      <c r="R224" s="127"/>
      <c r="S224" s="127"/>
      <c r="T224" s="127"/>
      <c r="U224" s="127"/>
      <c r="V224" s="1"/>
    </row>
    <row r="225" spans="2:22">
      <c r="B225" s="1"/>
      <c r="C225" s="127"/>
      <c r="D225" s="127"/>
      <c r="E225" s="127"/>
      <c r="F225" s="127"/>
      <c r="G225" s="127"/>
      <c r="H225" s="127"/>
      <c r="I225" s="127"/>
      <c r="J225" s="127"/>
      <c r="K225" s="127"/>
      <c r="L225" s="127"/>
      <c r="M225" s="127"/>
      <c r="N225" s="127"/>
      <c r="O225" s="127"/>
      <c r="P225" s="127"/>
      <c r="Q225" s="127"/>
      <c r="R225" s="127"/>
      <c r="S225" s="127"/>
      <c r="T225" s="127"/>
      <c r="U225" s="127"/>
      <c r="V225" s="1"/>
    </row>
    <row r="226" spans="2:22">
      <c r="B226" s="1"/>
      <c r="C226" s="127"/>
      <c r="D226" s="127"/>
      <c r="E226" s="127"/>
      <c r="F226" s="127"/>
      <c r="G226" s="127"/>
      <c r="H226" s="127"/>
      <c r="I226" s="127"/>
      <c r="J226" s="127"/>
      <c r="K226" s="127"/>
      <c r="L226" s="127"/>
      <c r="M226" s="127"/>
      <c r="N226" s="127"/>
      <c r="O226" s="127"/>
      <c r="P226" s="127"/>
      <c r="Q226" s="127"/>
      <c r="R226" s="127"/>
      <c r="S226" s="127"/>
      <c r="T226" s="127"/>
      <c r="U226" s="127"/>
      <c r="V226" s="1"/>
    </row>
    <row r="227" spans="2:22">
      <c r="B227" s="1"/>
      <c r="C227" s="127"/>
      <c r="D227" s="127"/>
      <c r="E227" s="127"/>
      <c r="F227" s="127"/>
      <c r="G227" s="127"/>
      <c r="H227" s="127"/>
      <c r="I227" s="127"/>
      <c r="J227" s="127"/>
      <c r="K227" s="127"/>
      <c r="L227" s="127"/>
      <c r="M227" s="127"/>
      <c r="N227" s="127"/>
      <c r="O227" s="127"/>
      <c r="P227" s="127"/>
      <c r="Q227" s="127"/>
      <c r="R227" s="127"/>
      <c r="S227" s="127"/>
      <c r="T227" s="127"/>
      <c r="U227" s="127"/>
      <c r="V227" s="1"/>
    </row>
    <row r="228" spans="2:22">
      <c r="B228" s="1"/>
      <c r="C228" s="127"/>
      <c r="D228" s="127"/>
      <c r="E228" s="127"/>
      <c r="F228" s="127"/>
      <c r="G228" s="127"/>
      <c r="H228" s="127"/>
      <c r="I228" s="127"/>
      <c r="J228" s="127"/>
      <c r="K228" s="127"/>
      <c r="L228" s="127"/>
      <c r="M228" s="127"/>
      <c r="N228" s="127"/>
      <c r="O228" s="127"/>
      <c r="P228" s="127"/>
      <c r="Q228" s="127"/>
      <c r="R228" s="127"/>
      <c r="S228" s="127"/>
      <c r="T228" s="127"/>
      <c r="U228" s="127"/>
      <c r="V228" s="1"/>
    </row>
    <row r="229" spans="2:22">
      <c r="B229" s="1"/>
      <c r="C229" s="127"/>
      <c r="D229" s="127"/>
      <c r="E229" s="127"/>
      <c r="F229" s="127"/>
      <c r="G229" s="127"/>
      <c r="H229" s="127"/>
      <c r="I229" s="127"/>
      <c r="J229" s="127"/>
      <c r="K229" s="127"/>
      <c r="L229" s="127"/>
      <c r="M229" s="127"/>
      <c r="N229" s="127"/>
      <c r="O229" s="127"/>
      <c r="P229" s="127"/>
      <c r="Q229" s="127"/>
      <c r="R229" s="127"/>
      <c r="S229" s="127"/>
      <c r="T229" s="127"/>
      <c r="U229" s="127"/>
      <c r="V229" s="1"/>
    </row>
    <row r="230" spans="2:22">
      <c r="B230" s="1"/>
      <c r="C230" s="127"/>
      <c r="D230" s="127"/>
      <c r="E230" s="127"/>
      <c r="F230" s="127"/>
      <c r="G230" s="127"/>
      <c r="H230" s="127"/>
      <c r="I230" s="127"/>
      <c r="J230" s="127"/>
      <c r="K230" s="127"/>
      <c r="L230" s="127"/>
      <c r="M230" s="127"/>
      <c r="N230" s="127"/>
      <c r="O230" s="127"/>
      <c r="P230" s="127"/>
      <c r="Q230" s="127"/>
      <c r="R230" s="127"/>
      <c r="S230" s="127"/>
      <c r="T230" s="127"/>
      <c r="U230" s="127"/>
      <c r="V230" s="1"/>
    </row>
    <row r="231" spans="2:22">
      <c r="B231" s="1"/>
      <c r="C231" s="127"/>
      <c r="D231" s="127"/>
      <c r="E231" s="127"/>
      <c r="F231" s="127"/>
      <c r="G231" s="127"/>
      <c r="H231" s="127"/>
      <c r="I231" s="127"/>
      <c r="J231" s="127"/>
      <c r="K231" s="127"/>
      <c r="L231" s="127"/>
      <c r="M231" s="127"/>
      <c r="N231" s="127"/>
      <c r="O231" s="127"/>
      <c r="P231" s="127"/>
      <c r="Q231" s="127"/>
      <c r="R231" s="127"/>
      <c r="S231" s="127"/>
      <c r="T231" s="127"/>
      <c r="U231" s="127"/>
      <c r="V231" s="1"/>
    </row>
    <row r="232" spans="2:22">
      <c r="B232" s="1"/>
      <c r="C232" s="127"/>
      <c r="D232" s="127"/>
      <c r="E232" s="127"/>
      <c r="F232" s="127"/>
      <c r="G232" s="127"/>
      <c r="H232" s="127"/>
      <c r="I232" s="127"/>
      <c r="J232" s="127"/>
      <c r="K232" s="127"/>
      <c r="L232" s="127"/>
      <c r="M232" s="127"/>
      <c r="N232" s="127"/>
      <c r="O232" s="127"/>
      <c r="P232" s="127"/>
      <c r="Q232" s="127"/>
      <c r="R232" s="127"/>
      <c r="S232" s="127"/>
      <c r="T232" s="127"/>
      <c r="U232" s="127"/>
      <c r="V232" s="1"/>
    </row>
    <row r="233" spans="2:22">
      <c r="B233" s="1"/>
      <c r="C233" s="127"/>
      <c r="D233" s="127"/>
      <c r="E233" s="127"/>
      <c r="F233" s="127"/>
      <c r="G233" s="127"/>
      <c r="H233" s="127"/>
      <c r="I233" s="127"/>
      <c r="J233" s="127"/>
      <c r="K233" s="127"/>
      <c r="L233" s="127"/>
      <c r="M233" s="127"/>
      <c r="N233" s="127"/>
      <c r="O233" s="127"/>
      <c r="P233" s="127"/>
      <c r="Q233" s="127"/>
      <c r="R233" s="127"/>
      <c r="S233" s="127"/>
      <c r="T233" s="127"/>
      <c r="U233" s="127"/>
      <c r="V233" s="1"/>
    </row>
    <row r="234" spans="2:22">
      <c r="B234" s="1"/>
      <c r="C234" s="127"/>
      <c r="D234" s="127"/>
      <c r="E234" s="127"/>
      <c r="F234" s="127"/>
      <c r="G234" s="127"/>
      <c r="H234" s="127"/>
      <c r="I234" s="127"/>
      <c r="J234" s="127"/>
      <c r="K234" s="127"/>
      <c r="L234" s="127"/>
      <c r="M234" s="127"/>
      <c r="N234" s="127"/>
      <c r="O234" s="127"/>
      <c r="P234" s="127"/>
      <c r="Q234" s="127"/>
      <c r="R234" s="127"/>
      <c r="S234" s="127"/>
      <c r="T234" s="127"/>
      <c r="U234" s="127"/>
      <c r="V234" s="1"/>
    </row>
    <row r="235" spans="2:22">
      <c r="B235" s="1"/>
      <c r="C235" s="127"/>
      <c r="D235" s="127"/>
      <c r="E235" s="127"/>
      <c r="F235" s="127"/>
      <c r="G235" s="127"/>
      <c r="H235" s="127"/>
      <c r="I235" s="127"/>
      <c r="J235" s="127"/>
      <c r="K235" s="127"/>
      <c r="L235" s="127"/>
      <c r="M235" s="127"/>
      <c r="N235" s="127"/>
      <c r="O235" s="127"/>
      <c r="P235" s="127"/>
      <c r="Q235" s="127"/>
      <c r="R235" s="127"/>
      <c r="S235" s="127"/>
      <c r="T235" s="127"/>
      <c r="U235" s="127"/>
      <c r="V235" s="1"/>
    </row>
    <row r="236" spans="2:22">
      <c r="B236" s="1"/>
      <c r="C236" s="127"/>
      <c r="D236" s="127"/>
      <c r="E236" s="127"/>
      <c r="F236" s="127"/>
      <c r="G236" s="127"/>
      <c r="H236" s="127"/>
      <c r="I236" s="127"/>
      <c r="J236" s="127"/>
      <c r="K236" s="127"/>
      <c r="L236" s="127"/>
      <c r="M236" s="127"/>
      <c r="N236" s="127"/>
      <c r="O236" s="127"/>
      <c r="P236" s="127"/>
      <c r="Q236" s="127"/>
      <c r="R236" s="127"/>
      <c r="S236" s="127"/>
      <c r="T236" s="127"/>
      <c r="U236" s="127"/>
      <c r="V236" s="1"/>
    </row>
    <row r="237" spans="2:22">
      <c r="B237" s="1"/>
      <c r="C237" s="127"/>
      <c r="D237" s="127"/>
      <c r="E237" s="127"/>
      <c r="F237" s="127"/>
      <c r="G237" s="127"/>
      <c r="H237" s="127"/>
      <c r="I237" s="127"/>
      <c r="J237" s="127"/>
      <c r="K237" s="127"/>
      <c r="L237" s="127"/>
      <c r="M237" s="127"/>
      <c r="N237" s="127"/>
      <c r="O237" s="127"/>
      <c r="P237" s="127"/>
      <c r="Q237" s="127"/>
      <c r="R237" s="127"/>
      <c r="S237" s="127"/>
      <c r="T237" s="127"/>
      <c r="U237" s="127"/>
      <c r="V237" s="1"/>
    </row>
    <row r="238" spans="2:22">
      <c r="B238" s="1"/>
      <c r="C238" s="127"/>
      <c r="D238" s="127"/>
      <c r="E238" s="127"/>
      <c r="F238" s="127"/>
      <c r="G238" s="127"/>
      <c r="H238" s="127"/>
      <c r="I238" s="127"/>
      <c r="J238" s="127"/>
      <c r="K238" s="127"/>
      <c r="L238" s="127"/>
      <c r="M238" s="127"/>
      <c r="N238" s="127"/>
      <c r="O238" s="127"/>
      <c r="P238" s="127"/>
      <c r="Q238" s="127"/>
      <c r="R238" s="127"/>
      <c r="S238" s="127"/>
      <c r="T238" s="127"/>
      <c r="U238" s="127"/>
      <c r="V238" s="1"/>
    </row>
    <row r="239" spans="2:22">
      <c r="B239" s="1"/>
      <c r="C239" s="127"/>
      <c r="D239" s="127"/>
      <c r="E239" s="127"/>
      <c r="F239" s="127"/>
      <c r="G239" s="127"/>
      <c r="H239" s="127"/>
      <c r="I239" s="127"/>
      <c r="J239" s="127"/>
      <c r="K239" s="127"/>
      <c r="L239" s="127"/>
      <c r="M239" s="127"/>
      <c r="N239" s="127"/>
      <c r="O239" s="127"/>
      <c r="P239" s="127"/>
      <c r="Q239" s="127"/>
      <c r="R239" s="127"/>
      <c r="S239" s="127"/>
      <c r="T239" s="127"/>
      <c r="U239" s="127"/>
      <c r="V239" s="1"/>
    </row>
    <row r="240" spans="2:22">
      <c r="B240" s="1"/>
      <c r="C240" s="127"/>
      <c r="D240" s="127"/>
      <c r="E240" s="127"/>
      <c r="F240" s="127"/>
      <c r="G240" s="127"/>
      <c r="H240" s="127"/>
      <c r="I240" s="127"/>
      <c r="J240" s="127"/>
      <c r="K240" s="127"/>
      <c r="L240" s="127"/>
      <c r="M240" s="127"/>
      <c r="N240" s="127"/>
      <c r="O240" s="127"/>
      <c r="P240" s="127"/>
      <c r="Q240" s="127"/>
      <c r="R240" s="127"/>
      <c r="S240" s="127"/>
      <c r="T240" s="127"/>
      <c r="U240" s="127"/>
      <c r="V240" s="1"/>
    </row>
    <row r="241" spans="2:22">
      <c r="B241" s="1"/>
      <c r="C241" s="127"/>
      <c r="D241" s="127"/>
      <c r="E241" s="127"/>
      <c r="F241" s="127"/>
      <c r="G241" s="127"/>
      <c r="H241" s="127"/>
      <c r="I241" s="127"/>
      <c r="J241" s="127"/>
      <c r="K241" s="127"/>
      <c r="L241" s="127"/>
      <c r="M241" s="127"/>
      <c r="N241" s="127"/>
      <c r="O241" s="127"/>
      <c r="P241" s="127"/>
      <c r="Q241" s="127"/>
      <c r="R241" s="127"/>
      <c r="S241" s="127"/>
      <c r="T241" s="127"/>
      <c r="U241" s="127"/>
      <c r="V241" s="1"/>
    </row>
    <row r="242" spans="2:22">
      <c r="B242" s="1"/>
      <c r="C242" s="127"/>
      <c r="D242" s="127"/>
      <c r="E242" s="127"/>
      <c r="F242" s="127"/>
      <c r="G242" s="127"/>
      <c r="H242" s="127"/>
      <c r="I242" s="127"/>
      <c r="J242" s="127"/>
      <c r="K242" s="127"/>
      <c r="L242" s="127"/>
      <c r="M242" s="127"/>
      <c r="N242" s="127"/>
      <c r="O242" s="127"/>
      <c r="P242" s="127"/>
      <c r="Q242" s="127"/>
      <c r="R242" s="127"/>
      <c r="S242" s="127"/>
      <c r="T242" s="127"/>
      <c r="U242" s="127"/>
      <c r="V242" s="1"/>
    </row>
    <row r="243" spans="2:22">
      <c r="B243" s="1"/>
      <c r="C243" s="127"/>
      <c r="D243" s="127"/>
      <c r="E243" s="127"/>
      <c r="F243" s="127"/>
      <c r="G243" s="127"/>
      <c r="H243" s="127"/>
      <c r="I243" s="127"/>
      <c r="J243" s="127"/>
      <c r="K243" s="127"/>
      <c r="L243" s="127"/>
      <c r="M243" s="127"/>
      <c r="N243" s="127"/>
      <c r="O243" s="127"/>
      <c r="P243" s="127"/>
      <c r="Q243" s="127"/>
      <c r="R243" s="127"/>
      <c r="S243" s="127"/>
      <c r="T243" s="127"/>
      <c r="U243" s="127"/>
      <c r="V243" s="1"/>
    </row>
    <row r="244" spans="2:22">
      <c r="B244" s="1"/>
      <c r="C244" s="127"/>
      <c r="D244" s="127"/>
      <c r="E244" s="127"/>
      <c r="F244" s="127"/>
      <c r="G244" s="127"/>
      <c r="H244" s="127"/>
      <c r="I244" s="127"/>
      <c r="J244" s="127"/>
      <c r="K244" s="127"/>
      <c r="L244" s="127"/>
      <c r="M244" s="127"/>
      <c r="N244" s="127"/>
      <c r="O244" s="127"/>
      <c r="P244" s="127"/>
      <c r="Q244" s="127"/>
      <c r="R244" s="127"/>
      <c r="S244" s="127"/>
      <c r="T244" s="127"/>
      <c r="U244" s="127"/>
      <c r="V244" s="1"/>
    </row>
    <row r="245" spans="2:22">
      <c r="B245" s="1"/>
      <c r="C245" s="127"/>
      <c r="D245" s="127"/>
      <c r="E245" s="127"/>
      <c r="F245" s="127"/>
      <c r="G245" s="127"/>
      <c r="H245" s="127"/>
      <c r="I245" s="127"/>
      <c r="J245" s="127"/>
      <c r="K245" s="127"/>
      <c r="L245" s="127"/>
      <c r="M245" s="127"/>
      <c r="N245" s="127"/>
      <c r="O245" s="127"/>
      <c r="P245" s="127"/>
      <c r="Q245" s="127"/>
      <c r="R245" s="127"/>
      <c r="S245" s="127"/>
      <c r="T245" s="127"/>
      <c r="U245" s="127"/>
      <c r="V245" s="1"/>
    </row>
    <row r="246" spans="2:22">
      <c r="B246" s="1"/>
      <c r="C246" s="127"/>
      <c r="D246" s="127"/>
      <c r="E246" s="127"/>
      <c r="F246" s="127"/>
      <c r="G246" s="127"/>
      <c r="H246" s="127"/>
      <c r="I246" s="127"/>
      <c r="J246" s="127"/>
      <c r="K246" s="127"/>
      <c r="L246" s="127"/>
      <c r="M246" s="127"/>
      <c r="N246" s="127"/>
      <c r="O246" s="127"/>
      <c r="P246" s="127"/>
      <c r="Q246" s="127"/>
      <c r="R246" s="127"/>
      <c r="S246" s="127"/>
      <c r="T246" s="127"/>
      <c r="U246" s="127"/>
      <c r="V246" s="1"/>
    </row>
    <row r="247" spans="2:22">
      <c r="B247" s="1"/>
      <c r="C247" s="127"/>
      <c r="D247" s="127"/>
      <c r="E247" s="127"/>
      <c r="F247" s="127"/>
      <c r="G247" s="127"/>
      <c r="H247" s="127"/>
      <c r="I247" s="127"/>
      <c r="J247" s="127"/>
      <c r="K247" s="127"/>
      <c r="L247" s="127"/>
      <c r="M247" s="127"/>
      <c r="N247" s="127"/>
      <c r="O247" s="127"/>
      <c r="P247" s="127"/>
      <c r="Q247" s="127"/>
      <c r="R247" s="127"/>
      <c r="S247" s="127"/>
      <c r="T247" s="127"/>
      <c r="U247" s="127"/>
      <c r="V247" s="1"/>
    </row>
    <row r="248" spans="2:22">
      <c r="B248" s="1"/>
      <c r="C248" s="127"/>
      <c r="D248" s="127"/>
      <c r="E248" s="127"/>
      <c r="F248" s="127"/>
      <c r="G248" s="127"/>
      <c r="H248" s="127"/>
      <c r="I248" s="127"/>
      <c r="J248" s="127"/>
      <c r="K248" s="127"/>
      <c r="L248" s="127"/>
      <c r="M248" s="127"/>
      <c r="N248" s="127"/>
      <c r="O248" s="127"/>
      <c r="P248" s="127"/>
      <c r="Q248" s="127"/>
      <c r="R248" s="127"/>
      <c r="S248" s="127"/>
      <c r="T248" s="127"/>
      <c r="U248" s="127"/>
      <c r="V248" s="1"/>
    </row>
    <row r="249" spans="2:22">
      <c r="B249" s="1"/>
      <c r="C249" s="127"/>
      <c r="D249" s="127"/>
      <c r="E249" s="127"/>
      <c r="F249" s="127"/>
      <c r="G249" s="127"/>
      <c r="H249" s="127"/>
      <c r="I249" s="127"/>
      <c r="J249" s="127"/>
      <c r="K249" s="127"/>
      <c r="L249" s="127"/>
      <c r="M249" s="127"/>
      <c r="N249" s="127"/>
      <c r="O249" s="127"/>
      <c r="P249" s="127"/>
      <c r="Q249" s="127"/>
      <c r="R249" s="127"/>
      <c r="S249" s="127"/>
      <c r="T249" s="127"/>
      <c r="U249" s="127"/>
      <c r="V249" s="1"/>
    </row>
    <row r="250" spans="2:22">
      <c r="B250" s="1"/>
      <c r="C250" s="127"/>
      <c r="D250" s="127"/>
      <c r="E250" s="127"/>
      <c r="F250" s="127"/>
      <c r="G250" s="127"/>
      <c r="H250" s="127"/>
      <c r="I250" s="127"/>
      <c r="J250" s="127"/>
      <c r="K250" s="127"/>
      <c r="L250" s="127"/>
      <c r="M250" s="127"/>
      <c r="N250" s="127"/>
      <c r="O250" s="127"/>
      <c r="P250" s="127"/>
      <c r="Q250" s="127"/>
      <c r="R250" s="127"/>
      <c r="S250" s="127"/>
      <c r="T250" s="127"/>
      <c r="U250" s="127"/>
      <c r="V250" s="1"/>
    </row>
    <row r="251" spans="2:22">
      <c r="B251" s="1"/>
      <c r="C251" s="127"/>
      <c r="D251" s="127"/>
      <c r="E251" s="127"/>
      <c r="F251" s="127"/>
      <c r="G251" s="127"/>
      <c r="H251" s="127"/>
      <c r="I251" s="127"/>
      <c r="J251" s="127"/>
      <c r="K251" s="127"/>
      <c r="L251" s="127"/>
      <c r="M251" s="127"/>
      <c r="N251" s="127"/>
      <c r="O251" s="127"/>
      <c r="P251" s="127"/>
      <c r="Q251" s="127"/>
      <c r="R251" s="127"/>
      <c r="S251" s="127"/>
      <c r="T251" s="127"/>
      <c r="U251" s="127"/>
      <c r="V251" s="1"/>
    </row>
    <row r="252" spans="2:22">
      <c r="B252" s="1"/>
      <c r="C252" s="127"/>
      <c r="D252" s="127"/>
      <c r="E252" s="127"/>
      <c r="F252" s="127"/>
      <c r="G252" s="127"/>
      <c r="H252" s="127"/>
      <c r="I252" s="127"/>
      <c r="J252" s="127"/>
      <c r="K252" s="127"/>
      <c r="L252" s="127"/>
      <c r="M252" s="127"/>
      <c r="N252" s="127"/>
      <c r="O252" s="127"/>
      <c r="P252" s="127"/>
      <c r="Q252" s="127"/>
      <c r="R252" s="127"/>
      <c r="S252" s="127"/>
      <c r="T252" s="127"/>
      <c r="U252" s="127"/>
      <c r="V252" s="1"/>
    </row>
    <row r="253" spans="2:22">
      <c r="B253" s="1"/>
      <c r="C253" s="127"/>
      <c r="D253" s="127"/>
      <c r="E253" s="127"/>
      <c r="F253" s="127"/>
      <c r="G253" s="127"/>
      <c r="H253" s="127"/>
      <c r="I253" s="127"/>
      <c r="J253" s="127"/>
      <c r="K253" s="127"/>
      <c r="L253" s="127"/>
      <c r="M253" s="127"/>
      <c r="N253" s="127"/>
      <c r="O253" s="127"/>
      <c r="P253" s="127"/>
      <c r="Q253" s="127"/>
      <c r="R253" s="127"/>
      <c r="S253" s="127"/>
      <c r="T253" s="127"/>
      <c r="U253" s="127"/>
      <c r="V253" s="1"/>
    </row>
    <row r="254" spans="2:22">
      <c r="B254" s="1"/>
      <c r="C254" s="127"/>
      <c r="D254" s="127"/>
      <c r="E254" s="127"/>
      <c r="F254" s="127"/>
      <c r="G254" s="127"/>
      <c r="H254" s="127"/>
      <c r="I254" s="127"/>
      <c r="J254" s="127"/>
      <c r="K254" s="127"/>
      <c r="L254" s="127"/>
      <c r="M254" s="127"/>
      <c r="N254" s="127"/>
      <c r="O254" s="127"/>
      <c r="P254" s="127"/>
      <c r="Q254" s="127"/>
      <c r="R254" s="127"/>
      <c r="S254" s="127"/>
      <c r="T254" s="127"/>
      <c r="U254" s="127"/>
      <c r="V254" s="1"/>
    </row>
    <row r="255" spans="2:22">
      <c r="B255" s="1"/>
      <c r="C255" s="127"/>
      <c r="D255" s="127"/>
      <c r="E255" s="127"/>
      <c r="F255" s="127"/>
      <c r="G255" s="127"/>
      <c r="H255" s="127"/>
      <c r="I255" s="127"/>
      <c r="J255" s="127"/>
      <c r="K255" s="127"/>
      <c r="L255" s="127"/>
      <c r="M255" s="127"/>
      <c r="N255" s="127"/>
      <c r="O255" s="127"/>
      <c r="P255" s="127"/>
      <c r="Q255" s="127"/>
      <c r="R255" s="127"/>
      <c r="S255" s="127"/>
      <c r="T255" s="127"/>
      <c r="U255" s="127"/>
      <c r="V255" s="1"/>
    </row>
    <row r="256" spans="2:22">
      <c r="B256" s="1"/>
      <c r="C256" s="127"/>
      <c r="D256" s="127"/>
      <c r="E256" s="127"/>
      <c r="F256" s="127"/>
      <c r="G256" s="127"/>
      <c r="H256" s="127"/>
      <c r="I256" s="127"/>
      <c r="J256" s="127"/>
      <c r="K256" s="127"/>
      <c r="L256" s="127"/>
      <c r="M256" s="127"/>
      <c r="N256" s="127"/>
      <c r="O256" s="127"/>
      <c r="P256" s="127"/>
      <c r="Q256" s="127"/>
      <c r="R256" s="127"/>
      <c r="S256" s="127"/>
      <c r="T256" s="127"/>
      <c r="U256" s="127"/>
      <c r="V256" s="1"/>
    </row>
    <row r="257" spans="2:22">
      <c r="B257" s="1"/>
      <c r="C257" s="127"/>
      <c r="D257" s="127"/>
      <c r="E257" s="127"/>
      <c r="F257" s="127"/>
      <c r="G257" s="127"/>
      <c r="H257" s="127"/>
      <c r="I257" s="127"/>
      <c r="J257" s="127"/>
      <c r="K257" s="127"/>
      <c r="L257" s="127"/>
      <c r="M257" s="127"/>
      <c r="N257" s="127"/>
      <c r="O257" s="127"/>
      <c r="P257" s="127"/>
      <c r="Q257" s="127"/>
      <c r="R257" s="127"/>
      <c r="S257" s="127"/>
      <c r="T257" s="127"/>
      <c r="U257" s="127"/>
      <c r="V257" s="1"/>
    </row>
    <row r="258" spans="2:22">
      <c r="B258" s="1"/>
      <c r="C258" s="127"/>
      <c r="D258" s="127"/>
      <c r="E258" s="127"/>
      <c r="F258" s="127"/>
      <c r="G258" s="127"/>
      <c r="H258" s="127"/>
      <c r="I258" s="127"/>
      <c r="J258" s="127"/>
      <c r="K258" s="127"/>
      <c r="L258" s="127"/>
      <c r="M258" s="127"/>
      <c r="N258" s="127"/>
      <c r="O258" s="127"/>
      <c r="P258" s="127"/>
      <c r="Q258" s="127"/>
      <c r="R258" s="127"/>
      <c r="S258" s="127"/>
      <c r="T258" s="127"/>
      <c r="U258" s="127"/>
      <c r="V258" s="1"/>
    </row>
    <row r="259" spans="2:22">
      <c r="B259" s="1"/>
      <c r="C259" s="127"/>
      <c r="D259" s="127"/>
      <c r="E259" s="127"/>
      <c r="F259" s="127"/>
      <c r="G259" s="127"/>
      <c r="H259" s="127"/>
      <c r="I259" s="127"/>
      <c r="J259" s="127"/>
      <c r="K259" s="127"/>
      <c r="L259" s="127"/>
      <c r="M259" s="127"/>
      <c r="N259" s="127"/>
      <c r="O259" s="127"/>
      <c r="P259" s="127"/>
      <c r="Q259" s="127"/>
      <c r="R259" s="127"/>
      <c r="S259" s="127"/>
      <c r="T259" s="127"/>
      <c r="U259" s="127"/>
      <c r="V259" s="1"/>
    </row>
    <row r="260" spans="2:22">
      <c r="B260" s="1"/>
      <c r="C260" s="127"/>
      <c r="D260" s="127"/>
      <c r="E260" s="127"/>
      <c r="F260" s="127"/>
      <c r="G260" s="127"/>
      <c r="H260" s="127"/>
      <c r="I260" s="127"/>
      <c r="J260" s="127"/>
      <c r="K260" s="127"/>
      <c r="L260" s="127"/>
      <c r="M260" s="127"/>
      <c r="N260" s="127"/>
      <c r="O260" s="127"/>
      <c r="P260" s="127"/>
      <c r="Q260" s="127"/>
      <c r="R260" s="127"/>
      <c r="S260" s="127"/>
      <c r="T260" s="127"/>
      <c r="U260" s="127"/>
      <c r="V260" s="1"/>
    </row>
    <row r="261" spans="2:22">
      <c r="B261" s="1"/>
      <c r="C261" s="127"/>
      <c r="D261" s="127"/>
      <c r="E261" s="127"/>
      <c r="F261" s="127"/>
      <c r="G261" s="127"/>
      <c r="H261" s="127"/>
      <c r="I261" s="127"/>
      <c r="J261" s="127"/>
      <c r="K261" s="127"/>
      <c r="L261" s="127"/>
      <c r="M261" s="127"/>
      <c r="N261" s="127"/>
      <c r="O261" s="127"/>
      <c r="P261" s="127"/>
      <c r="Q261" s="127"/>
      <c r="R261" s="127"/>
      <c r="S261" s="127"/>
      <c r="T261" s="127"/>
      <c r="U261" s="127"/>
      <c r="V261" s="1"/>
    </row>
    <row r="262" spans="2:22">
      <c r="B262" s="1"/>
      <c r="C262" s="127"/>
      <c r="D262" s="127"/>
      <c r="E262" s="127"/>
      <c r="F262" s="127"/>
      <c r="G262" s="127"/>
      <c r="H262" s="127"/>
      <c r="I262" s="127"/>
      <c r="J262" s="127"/>
      <c r="K262" s="127"/>
      <c r="L262" s="127"/>
      <c r="M262" s="127"/>
      <c r="N262" s="127"/>
      <c r="O262" s="127"/>
      <c r="P262" s="127"/>
      <c r="Q262" s="127"/>
      <c r="R262" s="127"/>
      <c r="S262" s="127"/>
      <c r="T262" s="127"/>
      <c r="U262" s="127"/>
      <c r="V262" s="1"/>
    </row>
    <row r="263" spans="2:22">
      <c r="B263" s="1"/>
      <c r="C263" s="127"/>
      <c r="D263" s="127"/>
      <c r="E263" s="127"/>
      <c r="F263" s="127"/>
      <c r="G263" s="127"/>
      <c r="H263" s="127"/>
      <c r="I263" s="127"/>
      <c r="J263" s="127"/>
      <c r="K263" s="127"/>
      <c r="L263" s="127"/>
      <c r="M263" s="127"/>
      <c r="N263" s="127"/>
      <c r="O263" s="127"/>
      <c r="P263" s="127"/>
      <c r="Q263" s="127"/>
      <c r="R263" s="127"/>
      <c r="S263" s="127"/>
      <c r="T263" s="127"/>
      <c r="U263" s="127"/>
      <c r="V263" s="1"/>
    </row>
    <row r="264" spans="2:22">
      <c r="B264" s="1"/>
      <c r="C264" s="127"/>
      <c r="D264" s="127"/>
      <c r="E264" s="127"/>
      <c r="F264" s="127"/>
      <c r="G264" s="127"/>
      <c r="H264" s="127"/>
      <c r="I264" s="127"/>
      <c r="J264" s="127"/>
      <c r="K264" s="127"/>
      <c r="L264" s="127"/>
      <c r="M264" s="127"/>
      <c r="N264" s="127"/>
      <c r="O264" s="127"/>
      <c r="P264" s="127"/>
      <c r="Q264" s="127"/>
      <c r="R264" s="127"/>
      <c r="S264" s="127"/>
      <c r="T264" s="127"/>
      <c r="U264" s="127"/>
      <c r="V264" s="1"/>
    </row>
    <row r="265" spans="2:22">
      <c r="B265" s="1"/>
      <c r="C265" s="127"/>
      <c r="D265" s="127"/>
      <c r="E265" s="127"/>
      <c r="F265" s="127"/>
      <c r="G265" s="127"/>
      <c r="H265" s="127"/>
      <c r="I265" s="127"/>
      <c r="J265" s="127"/>
      <c r="K265" s="127"/>
      <c r="L265" s="127"/>
      <c r="M265" s="127"/>
      <c r="N265" s="127"/>
      <c r="O265" s="127"/>
      <c r="P265" s="127"/>
      <c r="Q265" s="127"/>
      <c r="R265" s="127"/>
      <c r="S265" s="127"/>
      <c r="T265" s="127"/>
      <c r="U265" s="127"/>
      <c r="V265" s="1"/>
    </row>
    <row r="266" spans="2:22">
      <c r="B266" s="1"/>
      <c r="C266" s="127"/>
      <c r="D266" s="127"/>
      <c r="E266" s="127"/>
      <c r="F266" s="127"/>
      <c r="G266" s="127"/>
      <c r="H266" s="127"/>
      <c r="I266" s="127"/>
      <c r="J266" s="127"/>
      <c r="K266" s="127"/>
      <c r="L266" s="127"/>
      <c r="M266" s="127"/>
      <c r="N266" s="127"/>
      <c r="O266" s="127"/>
      <c r="P266" s="127"/>
      <c r="Q266" s="127"/>
      <c r="R266" s="127"/>
      <c r="S266" s="127"/>
      <c r="T266" s="127"/>
      <c r="U266" s="127"/>
      <c r="V266" s="1"/>
    </row>
    <row r="267" spans="2:22">
      <c r="B267" s="1"/>
      <c r="C267" s="127"/>
      <c r="D267" s="127"/>
      <c r="E267" s="127"/>
      <c r="F267" s="127"/>
      <c r="G267" s="127"/>
      <c r="H267" s="127"/>
      <c r="I267" s="127"/>
      <c r="J267" s="127"/>
      <c r="K267" s="127"/>
      <c r="L267" s="127"/>
      <c r="M267" s="127"/>
      <c r="N267" s="127"/>
      <c r="O267" s="127"/>
      <c r="P267" s="127"/>
      <c r="Q267" s="127"/>
      <c r="R267" s="127"/>
      <c r="S267" s="127"/>
      <c r="T267" s="127"/>
      <c r="U267" s="127"/>
      <c r="V267" s="1"/>
    </row>
    <row r="268" spans="2:22">
      <c r="B268" s="1"/>
      <c r="C268" s="127"/>
      <c r="D268" s="127"/>
      <c r="E268" s="127"/>
      <c r="F268" s="127"/>
      <c r="G268" s="127"/>
      <c r="H268" s="127"/>
      <c r="I268" s="127"/>
      <c r="J268" s="127"/>
      <c r="K268" s="127"/>
      <c r="L268" s="127"/>
      <c r="M268" s="127"/>
      <c r="N268" s="127"/>
      <c r="O268" s="127"/>
      <c r="P268" s="127"/>
      <c r="Q268" s="127"/>
      <c r="R268" s="127"/>
      <c r="S268" s="127"/>
      <c r="T268" s="127"/>
      <c r="U268" s="127"/>
      <c r="V268" s="1"/>
    </row>
    <row r="269" spans="2:22">
      <c r="B269" s="1"/>
      <c r="C269" s="127"/>
      <c r="D269" s="127"/>
      <c r="E269" s="127"/>
      <c r="F269" s="127"/>
      <c r="G269" s="127"/>
      <c r="H269" s="127"/>
      <c r="I269" s="127"/>
      <c r="J269" s="127"/>
      <c r="K269" s="127"/>
      <c r="L269" s="127"/>
      <c r="M269" s="127"/>
      <c r="N269" s="127"/>
      <c r="O269" s="127"/>
      <c r="P269" s="127"/>
      <c r="Q269" s="127"/>
      <c r="R269" s="127"/>
      <c r="S269" s="127"/>
      <c r="T269" s="127"/>
      <c r="U269" s="127"/>
      <c r="V269" s="1"/>
    </row>
    <row r="270" spans="2:22">
      <c r="B270" s="1"/>
      <c r="C270" s="127"/>
      <c r="D270" s="127"/>
      <c r="E270" s="127"/>
      <c r="F270" s="127"/>
      <c r="G270" s="127"/>
      <c r="H270" s="127"/>
      <c r="I270" s="127"/>
      <c r="J270" s="127"/>
      <c r="K270" s="127"/>
      <c r="L270" s="127"/>
      <c r="M270" s="127"/>
      <c r="N270" s="127"/>
      <c r="O270" s="127"/>
      <c r="P270" s="127"/>
      <c r="Q270" s="127"/>
      <c r="R270" s="127"/>
      <c r="S270" s="127"/>
      <c r="T270" s="127"/>
      <c r="U270" s="127"/>
      <c r="V270" s="1"/>
    </row>
    <row r="271" spans="2:22">
      <c r="B271" s="1"/>
      <c r="C271" s="127"/>
      <c r="D271" s="127"/>
      <c r="E271" s="127"/>
      <c r="F271" s="127"/>
      <c r="G271" s="127"/>
      <c r="H271" s="127"/>
      <c r="I271" s="127"/>
      <c r="J271" s="127"/>
      <c r="K271" s="127"/>
      <c r="L271" s="127"/>
      <c r="M271" s="127"/>
      <c r="N271" s="127"/>
      <c r="O271" s="127"/>
      <c r="P271" s="127"/>
      <c r="Q271" s="127"/>
      <c r="R271" s="127"/>
      <c r="S271" s="127"/>
      <c r="T271" s="127"/>
      <c r="U271" s="127"/>
      <c r="V271" s="1"/>
    </row>
    <row r="272" spans="2:22">
      <c r="B272" s="1"/>
      <c r="C272" s="127"/>
      <c r="D272" s="127"/>
      <c r="E272" s="127"/>
      <c r="F272" s="127"/>
      <c r="G272" s="127"/>
      <c r="H272" s="127"/>
      <c r="I272" s="127"/>
      <c r="J272" s="127"/>
      <c r="K272" s="127"/>
      <c r="L272" s="127"/>
      <c r="M272" s="127"/>
      <c r="N272" s="127"/>
      <c r="O272" s="127"/>
      <c r="P272" s="127"/>
      <c r="Q272" s="127"/>
      <c r="R272" s="127"/>
      <c r="S272" s="127"/>
      <c r="T272" s="127"/>
      <c r="U272" s="127"/>
      <c r="V272" s="1"/>
    </row>
    <row r="273" spans="2:22">
      <c r="B273" s="1"/>
      <c r="C273" s="127"/>
      <c r="D273" s="127"/>
      <c r="E273" s="127"/>
      <c r="F273" s="127"/>
      <c r="G273" s="127"/>
      <c r="H273" s="127"/>
      <c r="I273" s="127"/>
      <c r="J273" s="127"/>
      <c r="K273" s="127"/>
      <c r="L273" s="127"/>
      <c r="M273" s="127"/>
      <c r="N273" s="127"/>
      <c r="O273" s="127"/>
      <c r="P273" s="127"/>
      <c r="Q273" s="127"/>
      <c r="R273" s="127"/>
      <c r="S273" s="127"/>
      <c r="T273" s="127"/>
      <c r="U273" s="127"/>
      <c r="V273" s="1"/>
    </row>
    <row r="274" spans="2:22">
      <c r="B274" s="1"/>
      <c r="C274" s="127"/>
      <c r="D274" s="127"/>
      <c r="E274" s="127"/>
      <c r="F274" s="127"/>
      <c r="G274" s="127"/>
      <c r="H274" s="127"/>
      <c r="I274" s="127"/>
      <c r="J274" s="127"/>
      <c r="K274" s="127"/>
      <c r="L274" s="127"/>
      <c r="M274" s="127"/>
      <c r="N274" s="127"/>
      <c r="O274" s="127"/>
      <c r="P274" s="127"/>
      <c r="Q274" s="127"/>
      <c r="R274" s="127"/>
      <c r="S274" s="127"/>
      <c r="T274" s="127"/>
      <c r="U274" s="127"/>
      <c r="V274" s="1"/>
    </row>
    <row r="275" spans="2:22">
      <c r="B275" s="1"/>
      <c r="C275" s="127"/>
      <c r="D275" s="127"/>
      <c r="E275" s="127"/>
      <c r="F275" s="127"/>
      <c r="G275" s="127"/>
      <c r="H275" s="127"/>
      <c r="I275" s="127"/>
      <c r="J275" s="127"/>
      <c r="K275" s="127"/>
      <c r="L275" s="127"/>
      <c r="M275" s="127"/>
      <c r="N275" s="127"/>
      <c r="O275" s="127"/>
      <c r="P275" s="127"/>
      <c r="Q275" s="127"/>
      <c r="R275" s="127"/>
      <c r="S275" s="127"/>
      <c r="T275" s="127"/>
      <c r="U275" s="127"/>
      <c r="V275" s="1"/>
    </row>
    <row r="276" spans="2:22">
      <c r="B276" s="1"/>
      <c r="C276" s="127"/>
      <c r="D276" s="127"/>
      <c r="E276" s="127"/>
      <c r="F276" s="127"/>
      <c r="G276" s="127"/>
      <c r="H276" s="127"/>
      <c r="I276" s="127"/>
      <c r="J276" s="127"/>
      <c r="K276" s="127"/>
      <c r="L276" s="127"/>
      <c r="M276" s="127"/>
      <c r="N276" s="127"/>
      <c r="O276" s="127"/>
      <c r="P276" s="127"/>
      <c r="Q276" s="127"/>
      <c r="R276" s="127"/>
      <c r="S276" s="127"/>
      <c r="T276" s="127"/>
      <c r="U276" s="127"/>
      <c r="V276" s="1"/>
    </row>
    <row r="277" spans="2:22">
      <c r="B277" s="1"/>
      <c r="C277" s="127"/>
      <c r="D277" s="127"/>
      <c r="E277" s="127"/>
      <c r="F277" s="127"/>
      <c r="G277" s="127"/>
      <c r="H277" s="127"/>
      <c r="I277" s="127"/>
      <c r="J277" s="127"/>
      <c r="K277" s="127"/>
      <c r="L277" s="127"/>
      <c r="M277" s="127"/>
      <c r="N277" s="127"/>
      <c r="O277" s="127"/>
      <c r="P277" s="127"/>
      <c r="Q277" s="127"/>
      <c r="R277" s="127"/>
      <c r="S277" s="127"/>
      <c r="T277" s="127"/>
      <c r="U277" s="127"/>
      <c r="V277" s="1"/>
    </row>
    <row r="278" spans="2:22">
      <c r="B278" s="1"/>
      <c r="C278" s="127"/>
      <c r="D278" s="127"/>
      <c r="E278" s="127"/>
      <c r="F278" s="127"/>
      <c r="G278" s="127"/>
      <c r="H278" s="127"/>
      <c r="I278" s="127"/>
      <c r="J278" s="127"/>
      <c r="K278" s="127"/>
      <c r="L278" s="127"/>
      <c r="M278" s="127"/>
      <c r="N278" s="127"/>
      <c r="O278" s="127"/>
      <c r="P278" s="127"/>
      <c r="Q278" s="127"/>
      <c r="R278" s="127"/>
      <c r="S278" s="127"/>
      <c r="T278" s="127"/>
      <c r="U278" s="127"/>
      <c r="V278" s="1"/>
    </row>
    <row r="279" spans="2:22">
      <c r="B279" s="1"/>
      <c r="C279" s="127"/>
      <c r="D279" s="127"/>
      <c r="E279" s="127"/>
      <c r="F279" s="127"/>
      <c r="G279" s="127"/>
      <c r="H279" s="127"/>
      <c r="I279" s="127"/>
      <c r="J279" s="127"/>
      <c r="K279" s="127"/>
      <c r="L279" s="127"/>
      <c r="M279" s="127"/>
      <c r="N279" s="127"/>
      <c r="O279" s="127"/>
      <c r="P279" s="127"/>
      <c r="Q279" s="127"/>
      <c r="R279" s="127"/>
      <c r="S279" s="127"/>
      <c r="T279" s="127"/>
      <c r="U279" s="127"/>
      <c r="V279" s="1"/>
    </row>
    <row r="280" spans="2:22">
      <c r="B280" s="1"/>
      <c r="C280" s="127"/>
      <c r="D280" s="127"/>
      <c r="E280" s="127"/>
      <c r="F280" s="127"/>
      <c r="G280" s="127"/>
      <c r="H280" s="127"/>
      <c r="I280" s="127"/>
      <c r="J280" s="127"/>
      <c r="K280" s="127"/>
      <c r="L280" s="127"/>
      <c r="M280" s="127"/>
      <c r="N280" s="127"/>
      <c r="O280" s="127"/>
      <c r="P280" s="127"/>
      <c r="Q280" s="127"/>
      <c r="R280" s="127"/>
      <c r="S280" s="127"/>
      <c r="T280" s="127"/>
      <c r="U280" s="127"/>
      <c r="V280" s="1"/>
    </row>
    <row r="281" spans="2:22">
      <c r="B281" s="1"/>
      <c r="C281" s="127"/>
      <c r="D281" s="127"/>
      <c r="E281" s="127"/>
      <c r="F281" s="127"/>
      <c r="G281" s="127"/>
      <c r="H281" s="127"/>
      <c r="I281" s="127"/>
      <c r="J281" s="127"/>
      <c r="K281" s="127"/>
      <c r="L281" s="127"/>
      <c r="M281" s="127"/>
      <c r="N281" s="127"/>
      <c r="O281" s="127"/>
      <c r="P281" s="127"/>
      <c r="Q281" s="127"/>
      <c r="R281" s="127"/>
      <c r="S281" s="127"/>
      <c r="T281" s="127"/>
      <c r="U281" s="127"/>
      <c r="V281" s="1"/>
    </row>
    <row r="282" spans="2:22">
      <c r="B282" s="1"/>
      <c r="C282" s="127"/>
      <c r="D282" s="127"/>
      <c r="E282" s="127"/>
      <c r="F282" s="127"/>
      <c r="G282" s="127"/>
      <c r="H282" s="127"/>
      <c r="I282" s="127"/>
      <c r="J282" s="127"/>
      <c r="K282" s="127"/>
      <c r="L282" s="127"/>
      <c r="M282" s="127"/>
      <c r="N282" s="127"/>
      <c r="O282" s="127"/>
      <c r="P282" s="127"/>
      <c r="Q282" s="127"/>
      <c r="R282" s="127"/>
      <c r="S282" s="127"/>
      <c r="T282" s="127"/>
      <c r="U282" s="127"/>
      <c r="V282" s="1"/>
    </row>
    <row r="283" spans="2:22">
      <c r="B283" s="1"/>
      <c r="C283" s="127"/>
      <c r="D283" s="127"/>
      <c r="E283" s="127"/>
      <c r="F283" s="127"/>
      <c r="G283" s="127"/>
      <c r="H283" s="127"/>
      <c r="I283" s="127"/>
      <c r="J283" s="127"/>
      <c r="K283" s="127"/>
      <c r="L283" s="127"/>
      <c r="M283" s="127"/>
      <c r="N283" s="127"/>
      <c r="O283" s="127"/>
      <c r="P283" s="127"/>
      <c r="Q283" s="127"/>
      <c r="R283" s="127"/>
      <c r="S283" s="127"/>
      <c r="T283" s="127"/>
      <c r="U283" s="127"/>
      <c r="V283" s="1"/>
    </row>
    <row r="284" spans="2:22">
      <c r="B284" s="1"/>
      <c r="C284" s="127"/>
      <c r="D284" s="127"/>
      <c r="E284" s="127"/>
      <c r="F284" s="127"/>
      <c r="G284" s="127"/>
      <c r="H284" s="127"/>
      <c r="I284" s="127"/>
      <c r="J284" s="127"/>
      <c r="K284" s="127"/>
      <c r="L284" s="127"/>
      <c r="M284" s="127"/>
      <c r="N284" s="127"/>
      <c r="O284" s="127"/>
      <c r="P284" s="127"/>
      <c r="Q284" s="127"/>
      <c r="R284" s="127"/>
      <c r="S284" s="127"/>
      <c r="T284" s="127"/>
      <c r="U284" s="127"/>
      <c r="V284" s="1"/>
    </row>
    <row r="285" spans="2:22">
      <c r="B285" s="1"/>
      <c r="C285" s="127"/>
      <c r="D285" s="127"/>
      <c r="E285" s="127"/>
      <c r="F285" s="127"/>
      <c r="G285" s="127"/>
      <c r="H285" s="127"/>
      <c r="I285" s="127"/>
      <c r="J285" s="127"/>
      <c r="K285" s="127"/>
      <c r="L285" s="127"/>
      <c r="M285" s="127"/>
      <c r="N285" s="127"/>
      <c r="O285" s="127"/>
      <c r="P285" s="127"/>
      <c r="Q285" s="127"/>
      <c r="R285" s="127"/>
      <c r="S285" s="127"/>
      <c r="T285" s="127"/>
      <c r="U285" s="127"/>
      <c r="V285" s="1"/>
    </row>
    <row r="286" spans="2:22">
      <c r="B286" s="1"/>
      <c r="C286" s="127"/>
      <c r="D286" s="127"/>
      <c r="E286" s="127"/>
      <c r="F286" s="127"/>
      <c r="G286" s="127"/>
      <c r="H286" s="127"/>
      <c r="I286" s="127"/>
      <c r="J286" s="127"/>
      <c r="K286" s="127"/>
      <c r="L286" s="127"/>
      <c r="M286" s="127"/>
      <c r="N286" s="127"/>
      <c r="O286" s="127"/>
      <c r="P286" s="127"/>
      <c r="Q286" s="127"/>
      <c r="R286" s="127"/>
      <c r="S286" s="127"/>
      <c r="T286" s="127"/>
      <c r="U286" s="127"/>
      <c r="V286" s="1"/>
    </row>
    <row r="287" spans="2:22">
      <c r="B287" s="1"/>
      <c r="C287" s="127"/>
      <c r="D287" s="127"/>
      <c r="E287" s="127"/>
      <c r="F287" s="127"/>
      <c r="G287" s="127"/>
      <c r="H287" s="127"/>
      <c r="I287" s="127"/>
      <c r="J287" s="127"/>
      <c r="K287" s="127"/>
      <c r="L287" s="127"/>
      <c r="M287" s="127"/>
      <c r="N287" s="127"/>
      <c r="O287" s="127"/>
      <c r="P287" s="127"/>
      <c r="Q287" s="127"/>
      <c r="R287" s="127"/>
      <c r="S287" s="127"/>
      <c r="T287" s="127"/>
      <c r="U287" s="127"/>
      <c r="V287" s="1"/>
    </row>
    <row r="288" spans="2:22">
      <c r="B288" s="1"/>
      <c r="C288" s="127"/>
      <c r="D288" s="127"/>
      <c r="E288" s="127"/>
      <c r="F288" s="127"/>
      <c r="G288" s="127"/>
      <c r="H288" s="127"/>
      <c r="I288" s="127"/>
      <c r="J288" s="127"/>
      <c r="K288" s="127"/>
      <c r="L288" s="127"/>
      <c r="M288" s="127"/>
      <c r="N288" s="127"/>
      <c r="O288" s="127"/>
      <c r="P288" s="127"/>
      <c r="Q288" s="127"/>
      <c r="R288" s="127"/>
      <c r="S288" s="127"/>
      <c r="T288" s="127"/>
      <c r="U288" s="127"/>
      <c r="V288" s="1"/>
    </row>
    <row r="289" spans="2:22">
      <c r="B289" s="1"/>
      <c r="C289" s="127"/>
      <c r="D289" s="127"/>
      <c r="E289" s="127"/>
      <c r="F289" s="127"/>
      <c r="G289" s="127"/>
      <c r="H289" s="127"/>
      <c r="I289" s="127"/>
      <c r="J289" s="127"/>
      <c r="K289" s="127"/>
      <c r="L289" s="127"/>
      <c r="M289" s="127"/>
      <c r="N289" s="127"/>
      <c r="O289" s="127"/>
      <c r="P289" s="127"/>
      <c r="Q289" s="127"/>
      <c r="R289" s="127"/>
      <c r="S289" s="127"/>
      <c r="T289" s="127"/>
      <c r="U289" s="127"/>
      <c r="V289" s="1"/>
    </row>
    <row r="290" spans="2:22">
      <c r="B290" s="1"/>
      <c r="C290" s="127"/>
      <c r="D290" s="127"/>
      <c r="E290" s="127"/>
      <c r="F290" s="127"/>
      <c r="G290" s="127"/>
      <c r="H290" s="127"/>
      <c r="I290" s="127"/>
      <c r="J290" s="127"/>
      <c r="K290" s="127"/>
      <c r="L290" s="127"/>
      <c r="M290" s="127"/>
      <c r="N290" s="127"/>
      <c r="O290" s="127"/>
      <c r="P290" s="127"/>
      <c r="Q290" s="127"/>
      <c r="R290" s="127"/>
      <c r="S290" s="127"/>
      <c r="T290" s="127"/>
      <c r="U290" s="127"/>
      <c r="V290" s="1"/>
    </row>
    <row r="291" spans="2:22">
      <c r="B291" s="1"/>
      <c r="C291" s="127"/>
      <c r="D291" s="127"/>
      <c r="E291" s="127"/>
      <c r="F291" s="127"/>
      <c r="G291" s="127"/>
      <c r="H291" s="127"/>
      <c r="I291" s="127"/>
      <c r="J291" s="127"/>
      <c r="K291" s="127"/>
      <c r="L291" s="127"/>
      <c r="M291" s="127"/>
      <c r="N291" s="127"/>
      <c r="O291" s="127"/>
      <c r="P291" s="127"/>
      <c r="Q291" s="127"/>
      <c r="R291" s="127"/>
      <c r="S291" s="127"/>
      <c r="T291" s="127"/>
      <c r="U291" s="127"/>
      <c r="V291" s="1"/>
    </row>
    <row r="292" spans="2:22">
      <c r="B292" s="1"/>
      <c r="C292" s="127"/>
      <c r="D292" s="127"/>
      <c r="E292" s="127"/>
      <c r="F292" s="127"/>
      <c r="G292" s="127"/>
      <c r="H292" s="127"/>
      <c r="I292" s="127"/>
      <c r="J292" s="127"/>
      <c r="K292" s="127"/>
      <c r="L292" s="127"/>
      <c r="M292" s="127"/>
      <c r="N292" s="127"/>
      <c r="O292" s="127"/>
      <c r="P292" s="127"/>
      <c r="Q292" s="127"/>
      <c r="R292" s="127"/>
      <c r="S292" s="127"/>
      <c r="T292" s="127"/>
      <c r="U292" s="127"/>
      <c r="V292" s="1"/>
    </row>
    <row r="293" spans="2:22">
      <c r="B293" s="1"/>
      <c r="C293" s="127"/>
      <c r="D293" s="127"/>
      <c r="E293" s="127"/>
      <c r="F293" s="127"/>
      <c r="G293" s="127"/>
      <c r="H293" s="127"/>
      <c r="I293" s="127"/>
      <c r="J293" s="127"/>
      <c r="K293" s="127"/>
      <c r="L293" s="127"/>
      <c r="M293" s="127"/>
      <c r="N293" s="127"/>
      <c r="O293" s="127"/>
      <c r="P293" s="127"/>
      <c r="Q293" s="127"/>
      <c r="R293" s="127"/>
      <c r="S293" s="127"/>
      <c r="T293" s="127"/>
      <c r="U293" s="127"/>
      <c r="V293" s="1"/>
    </row>
    <row r="294" spans="2:22">
      <c r="B294" s="1"/>
      <c r="C294" s="127"/>
      <c r="D294" s="127"/>
      <c r="E294" s="127"/>
      <c r="F294" s="127"/>
      <c r="G294" s="127"/>
      <c r="H294" s="127"/>
      <c r="I294" s="127"/>
      <c r="J294" s="127"/>
      <c r="K294" s="127"/>
      <c r="L294" s="127"/>
      <c r="M294" s="127"/>
      <c r="N294" s="127"/>
      <c r="O294" s="127"/>
      <c r="P294" s="127"/>
      <c r="Q294" s="127"/>
      <c r="R294" s="127"/>
      <c r="S294" s="127"/>
      <c r="T294" s="127"/>
      <c r="U294" s="127"/>
      <c r="V294" s="1"/>
    </row>
    <row r="295" spans="2:22">
      <c r="B295" s="1"/>
      <c r="C295" s="127"/>
      <c r="D295" s="127"/>
      <c r="E295" s="127"/>
      <c r="F295" s="127"/>
      <c r="G295" s="127"/>
      <c r="H295" s="127"/>
      <c r="I295" s="127"/>
      <c r="J295" s="127"/>
      <c r="K295" s="127"/>
      <c r="L295" s="127"/>
      <c r="M295" s="127"/>
      <c r="N295" s="127"/>
      <c r="O295" s="127"/>
      <c r="P295" s="127"/>
      <c r="Q295" s="127"/>
      <c r="R295" s="127"/>
      <c r="S295" s="127"/>
      <c r="T295" s="127"/>
      <c r="U295" s="127"/>
      <c r="V295" s="1"/>
    </row>
    <row r="296" spans="2:22">
      <c r="B296" s="1"/>
      <c r="C296" s="127"/>
      <c r="D296" s="127"/>
      <c r="E296" s="127"/>
      <c r="F296" s="127"/>
      <c r="G296" s="127"/>
      <c r="H296" s="127"/>
      <c r="I296" s="127"/>
      <c r="J296" s="127"/>
      <c r="K296" s="127"/>
      <c r="L296" s="127"/>
      <c r="M296" s="127"/>
      <c r="N296" s="127"/>
      <c r="O296" s="127"/>
      <c r="P296" s="127"/>
      <c r="Q296" s="127"/>
      <c r="R296" s="127"/>
      <c r="S296" s="127"/>
      <c r="T296" s="127"/>
      <c r="U296" s="127"/>
      <c r="V296" s="1"/>
    </row>
    <row r="297" spans="2:22">
      <c r="B297" s="1"/>
      <c r="C297" s="127"/>
      <c r="D297" s="127"/>
      <c r="E297" s="127"/>
      <c r="F297" s="127"/>
      <c r="G297" s="127"/>
      <c r="H297" s="127"/>
      <c r="I297" s="127"/>
      <c r="J297" s="127"/>
      <c r="K297" s="127"/>
      <c r="L297" s="127"/>
      <c r="M297" s="127"/>
      <c r="N297" s="127"/>
      <c r="O297" s="127"/>
      <c r="P297" s="127"/>
      <c r="Q297" s="127"/>
      <c r="R297" s="127"/>
      <c r="S297" s="127"/>
      <c r="T297" s="127"/>
      <c r="U297" s="127"/>
      <c r="V297" s="1"/>
    </row>
    <row r="298" spans="2:22">
      <c r="B298" s="1"/>
      <c r="C298" s="127"/>
      <c r="D298" s="127"/>
      <c r="E298" s="127"/>
      <c r="F298" s="127"/>
      <c r="G298" s="127"/>
      <c r="H298" s="127"/>
      <c r="I298" s="127"/>
      <c r="J298" s="127"/>
      <c r="K298" s="127"/>
      <c r="L298" s="127"/>
      <c r="M298" s="127"/>
      <c r="N298" s="127"/>
      <c r="O298" s="127"/>
      <c r="P298" s="127"/>
      <c r="Q298" s="127"/>
      <c r="R298" s="127"/>
      <c r="S298" s="127"/>
      <c r="T298" s="127"/>
      <c r="U298" s="127"/>
      <c r="V298" s="1"/>
    </row>
    <row r="299" spans="2:22">
      <c r="B299" s="1"/>
      <c r="C299" s="127"/>
      <c r="D299" s="127"/>
      <c r="E299" s="127"/>
      <c r="F299" s="127"/>
      <c r="G299" s="127"/>
      <c r="H299" s="127"/>
      <c r="I299" s="127"/>
      <c r="J299" s="127"/>
      <c r="K299" s="127"/>
      <c r="L299" s="127"/>
      <c r="M299" s="127"/>
      <c r="N299" s="127"/>
      <c r="O299" s="127"/>
      <c r="P299" s="127"/>
      <c r="Q299" s="127"/>
      <c r="R299" s="127"/>
      <c r="S299" s="127"/>
      <c r="T299" s="127"/>
      <c r="U299" s="127"/>
      <c r="V299" s="1"/>
    </row>
    <row r="300" spans="2:22">
      <c r="B300" s="1"/>
      <c r="C300" s="127"/>
      <c r="D300" s="127"/>
      <c r="E300" s="127"/>
      <c r="F300" s="127"/>
      <c r="G300" s="127"/>
      <c r="H300" s="127"/>
      <c r="I300" s="127"/>
      <c r="J300" s="127"/>
      <c r="K300" s="127"/>
      <c r="L300" s="127"/>
      <c r="M300" s="127"/>
      <c r="N300" s="127"/>
      <c r="O300" s="127"/>
      <c r="P300" s="127"/>
      <c r="Q300" s="127"/>
      <c r="R300" s="127"/>
      <c r="S300" s="127"/>
      <c r="T300" s="127"/>
      <c r="U300" s="127"/>
      <c r="V300" s="1"/>
    </row>
    <row r="301" spans="2:22">
      <c r="B301" s="1"/>
      <c r="C301" s="127"/>
      <c r="D301" s="127"/>
      <c r="E301" s="127"/>
      <c r="F301" s="127"/>
      <c r="G301" s="127"/>
      <c r="H301" s="127"/>
      <c r="I301" s="127"/>
      <c r="J301" s="127"/>
      <c r="K301" s="127"/>
      <c r="L301" s="127"/>
      <c r="M301" s="127"/>
      <c r="N301" s="127"/>
      <c r="O301" s="127"/>
      <c r="P301" s="127"/>
      <c r="Q301" s="127"/>
      <c r="R301" s="127"/>
      <c r="S301" s="127"/>
      <c r="T301" s="127"/>
      <c r="U301" s="127"/>
      <c r="V301" s="1"/>
    </row>
    <row r="302" spans="2:22">
      <c r="B302" s="1"/>
      <c r="C302" s="127"/>
      <c r="D302" s="127"/>
      <c r="E302" s="127"/>
      <c r="F302" s="127"/>
      <c r="G302" s="127"/>
      <c r="H302" s="127"/>
      <c r="I302" s="127"/>
      <c r="J302" s="127"/>
      <c r="K302" s="127"/>
      <c r="L302" s="127"/>
      <c r="M302" s="127"/>
      <c r="N302" s="127"/>
      <c r="O302" s="127"/>
      <c r="P302" s="127"/>
      <c r="Q302" s="127"/>
      <c r="R302" s="127"/>
      <c r="S302" s="127"/>
      <c r="T302" s="127"/>
      <c r="U302" s="127"/>
      <c r="V302" s="1"/>
    </row>
    <row r="303" spans="2:22">
      <c r="B303" s="1"/>
      <c r="C303" s="127"/>
      <c r="D303" s="127"/>
      <c r="E303" s="127"/>
      <c r="F303" s="127"/>
      <c r="G303" s="127"/>
      <c r="H303" s="127"/>
      <c r="I303" s="127"/>
      <c r="J303" s="127"/>
      <c r="K303" s="127"/>
      <c r="L303" s="127"/>
      <c r="M303" s="127"/>
      <c r="N303" s="127"/>
      <c r="O303" s="127"/>
      <c r="P303" s="127"/>
      <c r="Q303" s="127"/>
      <c r="R303" s="127"/>
      <c r="S303" s="127"/>
      <c r="T303" s="127"/>
      <c r="U303" s="127"/>
      <c r="V303" s="1"/>
    </row>
    <row r="304" spans="2:22">
      <c r="B304" s="1"/>
      <c r="C304" s="127"/>
      <c r="D304" s="127"/>
      <c r="E304" s="127"/>
      <c r="F304" s="127"/>
      <c r="G304" s="127"/>
      <c r="H304" s="127"/>
      <c r="I304" s="127"/>
      <c r="J304" s="127"/>
      <c r="K304" s="127"/>
      <c r="L304" s="127"/>
      <c r="M304" s="127"/>
      <c r="N304" s="127"/>
      <c r="O304" s="127"/>
      <c r="P304" s="127"/>
      <c r="Q304" s="127"/>
      <c r="R304" s="127"/>
      <c r="S304" s="127"/>
      <c r="T304" s="127"/>
      <c r="U304" s="127"/>
      <c r="V304" s="1"/>
    </row>
    <row r="305" spans="2:22">
      <c r="B305" s="1"/>
      <c r="C305" s="127"/>
      <c r="D305" s="127"/>
      <c r="E305" s="127"/>
      <c r="F305" s="127"/>
      <c r="G305" s="127"/>
      <c r="H305" s="127"/>
      <c r="I305" s="127"/>
      <c r="J305" s="127"/>
      <c r="K305" s="127"/>
      <c r="L305" s="127"/>
      <c r="M305" s="127"/>
      <c r="N305" s="127"/>
      <c r="O305" s="127"/>
      <c r="P305" s="127"/>
      <c r="Q305" s="127"/>
      <c r="R305" s="127"/>
      <c r="S305" s="127"/>
      <c r="T305" s="127"/>
      <c r="U305" s="127"/>
      <c r="V305" s="1"/>
    </row>
    <row r="306" spans="2:22">
      <c r="B306" s="1"/>
      <c r="C306" s="127"/>
      <c r="D306" s="127"/>
      <c r="E306" s="127"/>
      <c r="F306" s="127"/>
      <c r="G306" s="127"/>
      <c r="H306" s="127"/>
      <c r="I306" s="127"/>
      <c r="J306" s="127"/>
      <c r="K306" s="127"/>
      <c r="L306" s="127"/>
      <c r="M306" s="127"/>
      <c r="N306" s="127"/>
      <c r="O306" s="127"/>
      <c r="P306" s="127"/>
      <c r="Q306" s="127"/>
      <c r="R306" s="127"/>
      <c r="S306" s="127"/>
      <c r="T306" s="127"/>
      <c r="U306" s="127"/>
      <c r="V306" s="1"/>
    </row>
    <row r="307" spans="2:22">
      <c r="B307" s="1"/>
      <c r="C307" s="127"/>
      <c r="D307" s="127"/>
      <c r="E307" s="127"/>
      <c r="F307" s="127"/>
      <c r="G307" s="127"/>
      <c r="H307" s="127"/>
      <c r="I307" s="127"/>
      <c r="J307" s="127"/>
      <c r="K307" s="127"/>
      <c r="L307" s="127"/>
      <c r="M307" s="127"/>
      <c r="N307" s="127"/>
      <c r="O307" s="127"/>
      <c r="P307" s="127"/>
      <c r="Q307" s="127"/>
      <c r="R307" s="127"/>
      <c r="S307" s="127"/>
      <c r="T307" s="127"/>
      <c r="U307" s="127"/>
      <c r="V307" s="1"/>
    </row>
    <row r="308" spans="2:22">
      <c r="B308" s="1"/>
      <c r="C308" s="127"/>
      <c r="D308" s="127"/>
      <c r="E308" s="127"/>
      <c r="F308" s="127"/>
      <c r="G308" s="127"/>
      <c r="H308" s="127"/>
      <c r="I308" s="127"/>
      <c r="J308" s="127"/>
      <c r="K308" s="127"/>
      <c r="L308" s="127"/>
      <c r="M308" s="127"/>
      <c r="N308" s="127"/>
      <c r="O308" s="127"/>
      <c r="P308" s="127"/>
      <c r="Q308" s="127"/>
      <c r="R308" s="127"/>
      <c r="S308" s="127"/>
      <c r="T308" s="127"/>
      <c r="U308" s="127"/>
      <c r="V308" s="1"/>
    </row>
    <row r="309" spans="2:22">
      <c r="B309" s="1"/>
      <c r="C309" s="127"/>
      <c r="D309" s="127"/>
      <c r="E309" s="127"/>
      <c r="F309" s="127"/>
      <c r="G309" s="127"/>
      <c r="H309" s="127"/>
      <c r="I309" s="127"/>
      <c r="J309" s="127"/>
      <c r="K309" s="127"/>
      <c r="L309" s="127"/>
      <c r="M309" s="127"/>
      <c r="N309" s="127"/>
      <c r="O309" s="127"/>
      <c r="P309" s="127"/>
      <c r="Q309" s="127"/>
      <c r="R309" s="127"/>
      <c r="S309" s="127"/>
      <c r="T309" s="127"/>
      <c r="U309" s="127"/>
      <c r="V309" s="1"/>
    </row>
    <row r="310" spans="2:22">
      <c r="B310" s="1"/>
      <c r="C310" s="127"/>
      <c r="D310" s="127"/>
      <c r="E310" s="127"/>
      <c r="F310" s="127"/>
      <c r="G310" s="127"/>
      <c r="H310" s="127"/>
      <c r="I310" s="127"/>
      <c r="J310" s="127"/>
      <c r="K310" s="127"/>
      <c r="L310" s="127"/>
      <c r="M310" s="127"/>
      <c r="N310" s="127"/>
      <c r="O310" s="127"/>
      <c r="P310" s="127"/>
      <c r="Q310" s="127"/>
      <c r="R310" s="127"/>
      <c r="S310" s="127"/>
      <c r="T310" s="127"/>
      <c r="U310" s="127"/>
      <c r="V310" s="1"/>
    </row>
    <row r="311" spans="2:22">
      <c r="B311" s="1"/>
      <c r="C311" s="127"/>
      <c r="D311" s="127"/>
      <c r="E311" s="127"/>
      <c r="F311" s="127"/>
      <c r="G311" s="127"/>
      <c r="H311" s="127"/>
      <c r="I311" s="127"/>
      <c r="J311" s="127"/>
      <c r="K311" s="127"/>
      <c r="L311" s="127"/>
      <c r="M311" s="127"/>
      <c r="N311" s="127"/>
      <c r="O311" s="127"/>
      <c r="P311" s="127"/>
      <c r="Q311" s="127"/>
      <c r="R311" s="127"/>
      <c r="S311" s="127"/>
      <c r="T311" s="127"/>
      <c r="U311" s="127"/>
      <c r="V311" s="1"/>
    </row>
    <row r="312" spans="2:22">
      <c r="B312" s="1"/>
      <c r="C312" s="127"/>
      <c r="D312" s="127"/>
      <c r="E312" s="127"/>
      <c r="F312" s="127"/>
      <c r="G312" s="127"/>
      <c r="H312" s="127"/>
      <c r="I312" s="127"/>
      <c r="J312" s="127"/>
      <c r="K312" s="127"/>
      <c r="L312" s="127"/>
      <c r="M312" s="127"/>
      <c r="N312" s="127"/>
      <c r="O312" s="127"/>
      <c r="P312" s="127"/>
      <c r="Q312" s="127"/>
      <c r="R312" s="127"/>
      <c r="S312" s="127"/>
      <c r="T312" s="127"/>
      <c r="U312" s="127"/>
      <c r="V312" s="1"/>
    </row>
    <row r="313" spans="2:22">
      <c r="B313" s="1"/>
      <c r="C313" s="127"/>
      <c r="D313" s="127"/>
      <c r="E313" s="127"/>
      <c r="F313" s="127"/>
      <c r="G313" s="127"/>
      <c r="H313" s="127"/>
      <c r="I313" s="127"/>
      <c r="J313" s="127"/>
      <c r="K313" s="127"/>
      <c r="L313" s="127"/>
      <c r="M313" s="127"/>
      <c r="N313" s="127"/>
      <c r="O313" s="127"/>
      <c r="P313" s="127"/>
      <c r="Q313" s="127"/>
      <c r="R313" s="127"/>
      <c r="S313" s="127"/>
      <c r="T313" s="127"/>
      <c r="U313" s="127"/>
      <c r="V313" s="1"/>
    </row>
    <row r="314" spans="2:22">
      <c r="B314" s="1"/>
      <c r="C314" s="127"/>
      <c r="D314" s="127"/>
      <c r="E314" s="127"/>
      <c r="F314" s="127"/>
      <c r="G314" s="127"/>
      <c r="H314" s="127"/>
      <c r="I314" s="127"/>
      <c r="J314" s="127"/>
      <c r="K314" s="127"/>
      <c r="L314" s="127"/>
      <c r="M314" s="127"/>
      <c r="N314" s="127"/>
      <c r="O314" s="127"/>
      <c r="P314" s="127"/>
      <c r="Q314" s="127"/>
      <c r="R314" s="127"/>
      <c r="S314" s="127"/>
      <c r="T314" s="127"/>
      <c r="U314" s="127"/>
      <c r="V314" s="1"/>
    </row>
    <row r="315" spans="2:22">
      <c r="B315" s="1"/>
      <c r="C315" s="127"/>
      <c r="D315" s="127"/>
      <c r="E315" s="127"/>
      <c r="F315" s="127"/>
      <c r="G315" s="127"/>
      <c r="H315" s="127"/>
      <c r="I315" s="127"/>
      <c r="J315" s="127"/>
      <c r="K315" s="127"/>
      <c r="L315" s="127"/>
      <c r="M315" s="127"/>
      <c r="N315" s="127"/>
      <c r="O315" s="127"/>
      <c r="P315" s="127"/>
      <c r="Q315" s="127"/>
      <c r="R315" s="127"/>
      <c r="S315" s="127"/>
      <c r="T315" s="127"/>
      <c r="U315" s="127"/>
      <c r="V315" s="1"/>
    </row>
    <row r="316" spans="2:22">
      <c r="B316" s="1"/>
      <c r="C316" s="127"/>
      <c r="D316" s="127"/>
      <c r="E316" s="127"/>
      <c r="F316" s="127"/>
      <c r="G316" s="127"/>
      <c r="H316" s="127"/>
      <c r="I316" s="127"/>
      <c r="J316" s="127"/>
      <c r="K316" s="127"/>
      <c r="L316" s="127"/>
      <c r="M316" s="127"/>
      <c r="N316" s="127"/>
      <c r="O316" s="127"/>
      <c r="P316" s="127"/>
      <c r="Q316" s="127"/>
      <c r="R316" s="127"/>
      <c r="S316" s="127"/>
      <c r="T316" s="127"/>
      <c r="U316" s="127"/>
      <c r="V316" s="1"/>
    </row>
    <row r="317" spans="2:22">
      <c r="B317" s="1"/>
      <c r="C317" s="127"/>
      <c r="D317" s="127"/>
      <c r="E317" s="127"/>
      <c r="F317" s="127"/>
      <c r="G317" s="127"/>
      <c r="H317" s="127"/>
      <c r="I317" s="127"/>
      <c r="J317" s="127"/>
      <c r="K317" s="127"/>
      <c r="L317" s="127"/>
      <c r="M317" s="127"/>
      <c r="N317" s="127"/>
      <c r="O317" s="127"/>
      <c r="P317" s="127"/>
      <c r="Q317" s="127"/>
      <c r="R317" s="127"/>
      <c r="S317" s="127"/>
      <c r="T317" s="127"/>
      <c r="U317" s="127"/>
      <c r="V317" s="1"/>
    </row>
    <row r="318" spans="2:22">
      <c r="B318" s="1"/>
      <c r="C318" s="127"/>
      <c r="D318" s="127"/>
      <c r="E318" s="127"/>
      <c r="F318" s="127"/>
      <c r="G318" s="127"/>
      <c r="H318" s="127"/>
      <c r="I318" s="127"/>
      <c r="J318" s="127"/>
      <c r="K318" s="127"/>
      <c r="L318" s="127"/>
      <c r="M318" s="127"/>
      <c r="N318" s="127"/>
      <c r="O318" s="127"/>
      <c r="P318" s="127"/>
      <c r="Q318" s="127"/>
      <c r="R318" s="127"/>
      <c r="S318" s="127"/>
      <c r="T318" s="127"/>
      <c r="U318" s="127"/>
      <c r="V318" s="1"/>
    </row>
    <row r="319" spans="2:22">
      <c r="B319" s="1"/>
      <c r="C319" s="127"/>
      <c r="D319" s="127"/>
      <c r="E319" s="127"/>
      <c r="F319" s="127"/>
      <c r="G319" s="127"/>
      <c r="H319" s="127"/>
      <c r="I319" s="127"/>
      <c r="J319" s="127"/>
      <c r="K319" s="127"/>
      <c r="L319" s="127"/>
      <c r="M319" s="127"/>
      <c r="N319" s="127"/>
      <c r="O319" s="127"/>
      <c r="P319" s="127"/>
      <c r="Q319" s="127"/>
      <c r="R319" s="127"/>
      <c r="S319" s="127"/>
      <c r="T319" s="127"/>
      <c r="U319" s="127"/>
      <c r="V319" s="1"/>
    </row>
    <row r="320" spans="2:22">
      <c r="B320" s="1"/>
      <c r="C320" s="127"/>
      <c r="D320" s="127"/>
      <c r="E320" s="127"/>
      <c r="F320" s="127"/>
      <c r="G320" s="127"/>
      <c r="H320" s="127"/>
      <c r="I320" s="127"/>
      <c r="J320" s="127"/>
      <c r="K320" s="127"/>
      <c r="L320" s="127"/>
      <c r="M320" s="127"/>
      <c r="N320" s="127"/>
      <c r="O320" s="127"/>
      <c r="P320" s="127"/>
      <c r="Q320" s="127"/>
      <c r="R320" s="127"/>
      <c r="S320" s="127"/>
      <c r="T320" s="127"/>
      <c r="U320" s="127"/>
      <c r="V320" s="1"/>
    </row>
    <row r="321" spans="2:22">
      <c r="B321" s="1"/>
      <c r="C321" s="127"/>
      <c r="D321" s="127"/>
      <c r="E321" s="127"/>
      <c r="F321" s="127"/>
      <c r="G321" s="127"/>
      <c r="H321" s="127"/>
      <c r="I321" s="127"/>
      <c r="J321" s="127"/>
      <c r="K321" s="127"/>
      <c r="L321" s="127"/>
      <c r="M321" s="127"/>
      <c r="N321" s="127"/>
      <c r="O321" s="127"/>
      <c r="P321" s="127"/>
      <c r="Q321" s="127"/>
      <c r="R321" s="127"/>
      <c r="S321" s="127"/>
      <c r="T321" s="127"/>
      <c r="U321" s="127"/>
      <c r="V321" s="1"/>
    </row>
    <row r="322" spans="2:22">
      <c r="B322" s="1"/>
      <c r="C322" s="127"/>
      <c r="D322" s="127"/>
      <c r="E322" s="127"/>
      <c r="F322" s="127"/>
      <c r="G322" s="127"/>
      <c r="H322" s="127"/>
      <c r="I322" s="127"/>
      <c r="J322" s="127"/>
      <c r="K322" s="127"/>
      <c r="L322" s="127"/>
      <c r="M322" s="127"/>
      <c r="N322" s="127"/>
      <c r="O322" s="127"/>
      <c r="P322" s="127"/>
      <c r="Q322" s="127"/>
      <c r="R322" s="127"/>
      <c r="S322" s="127"/>
      <c r="T322" s="127"/>
      <c r="U322" s="127"/>
      <c r="V322" s="1"/>
    </row>
    <row r="323" spans="2:22">
      <c r="B323" s="1"/>
      <c r="C323" s="127"/>
      <c r="D323" s="127"/>
      <c r="E323" s="127"/>
      <c r="F323" s="127"/>
      <c r="G323" s="127"/>
      <c r="H323" s="127"/>
      <c r="I323" s="127"/>
      <c r="J323" s="127"/>
      <c r="K323" s="127"/>
      <c r="L323" s="127"/>
      <c r="M323" s="127"/>
      <c r="N323" s="127"/>
      <c r="O323" s="127"/>
      <c r="P323" s="127"/>
      <c r="Q323" s="127"/>
      <c r="R323" s="127"/>
      <c r="S323" s="127"/>
      <c r="T323" s="127"/>
      <c r="U323" s="127"/>
      <c r="V323" s="1"/>
    </row>
    <row r="324" spans="2:22">
      <c r="B324" s="1"/>
      <c r="C324" s="127"/>
      <c r="D324" s="127"/>
      <c r="E324" s="127"/>
      <c r="F324" s="127"/>
      <c r="G324" s="127"/>
      <c r="H324" s="127"/>
      <c r="I324" s="127"/>
      <c r="J324" s="127"/>
      <c r="K324" s="127"/>
      <c r="L324" s="127"/>
      <c r="M324" s="127"/>
      <c r="N324" s="127"/>
      <c r="O324" s="127"/>
      <c r="P324" s="127"/>
      <c r="Q324" s="127"/>
      <c r="R324" s="127"/>
      <c r="S324" s="127"/>
      <c r="T324" s="127"/>
      <c r="U324" s="127"/>
      <c r="V324" s="1"/>
    </row>
    <row r="325" spans="2:22">
      <c r="B325" s="1"/>
      <c r="C325" s="127"/>
      <c r="D325" s="127"/>
      <c r="E325" s="127"/>
      <c r="F325" s="127"/>
      <c r="G325" s="127"/>
      <c r="H325" s="127"/>
      <c r="I325" s="127"/>
      <c r="J325" s="127"/>
      <c r="K325" s="127"/>
      <c r="L325" s="127"/>
      <c r="M325" s="127"/>
      <c r="N325" s="127"/>
      <c r="O325" s="127"/>
      <c r="P325" s="127"/>
      <c r="Q325" s="127"/>
      <c r="R325" s="127"/>
      <c r="S325" s="127"/>
      <c r="T325" s="127"/>
      <c r="U325" s="127"/>
      <c r="V325" s="1"/>
    </row>
    <row r="326" spans="2:22">
      <c r="B326" s="1"/>
      <c r="C326" s="127"/>
      <c r="D326" s="127"/>
      <c r="E326" s="127"/>
      <c r="F326" s="127"/>
      <c r="G326" s="127"/>
      <c r="H326" s="127"/>
      <c r="I326" s="127"/>
      <c r="J326" s="127"/>
      <c r="K326" s="127"/>
      <c r="L326" s="127"/>
      <c r="M326" s="127"/>
      <c r="N326" s="127"/>
      <c r="O326" s="127"/>
      <c r="P326" s="127"/>
      <c r="Q326" s="127"/>
      <c r="R326" s="127"/>
      <c r="S326" s="127"/>
      <c r="T326" s="127"/>
      <c r="U326" s="127"/>
      <c r="V326" s="1"/>
    </row>
    <row r="327" spans="2:22">
      <c r="B327" s="1"/>
      <c r="C327" s="127"/>
      <c r="D327" s="127"/>
      <c r="E327" s="127"/>
      <c r="F327" s="127"/>
      <c r="G327" s="127"/>
      <c r="H327" s="127"/>
      <c r="I327" s="127"/>
      <c r="J327" s="127"/>
      <c r="K327" s="127"/>
      <c r="L327" s="127"/>
      <c r="M327" s="127"/>
      <c r="N327" s="127"/>
      <c r="O327" s="127"/>
      <c r="P327" s="127"/>
      <c r="Q327" s="127"/>
      <c r="R327" s="127"/>
      <c r="S327" s="127"/>
      <c r="T327" s="127"/>
      <c r="U327" s="127"/>
      <c r="V327" s="1"/>
    </row>
    <row r="328" spans="2:22">
      <c r="B328" s="1"/>
      <c r="C328" s="127"/>
      <c r="D328" s="127"/>
      <c r="E328" s="127"/>
      <c r="F328" s="127"/>
      <c r="G328" s="127"/>
      <c r="H328" s="127"/>
      <c r="I328" s="127"/>
      <c r="J328" s="127"/>
      <c r="K328" s="127"/>
      <c r="L328" s="127"/>
      <c r="M328" s="127"/>
      <c r="N328" s="127"/>
      <c r="O328" s="127"/>
      <c r="P328" s="127"/>
      <c r="Q328" s="127"/>
      <c r="R328" s="127"/>
      <c r="S328" s="127"/>
      <c r="T328" s="127"/>
      <c r="U328" s="127"/>
      <c r="V328" s="1"/>
    </row>
    <row r="329" spans="2:22">
      <c r="B329" s="1"/>
      <c r="C329" s="127"/>
      <c r="D329" s="127"/>
      <c r="E329" s="127"/>
      <c r="F329" s="127"/>
      <c r="G329" s="127"/>
      <c r="H329" s="127"/>
      <c r="I329" s="127"/>
      <c r="J329" s="127"/>
      <c r="K329" s="127"/>
      <c r="L329" s="127"/>
      <c r="M329" s="127"/>
      <c r="N329" s="127"/>
      <c r="O329" s="127"/>
      <c r="P329" s="127"/>
      <c r="Q329" s="127"/>
      <c r="R329" s="127"/>
      <c r="S329" s="127"/>
      <c r="T329" s="127"/>
      <c r="U329" s="127"/>
      <c r="V329" s="1"/>
    </row>
    <row r="330" spans="2:22">
      <c r="B330" s="1"/>
      <c r="C330" s="127"/>
      <c r="D330" s="127"/>
      <c r="E330" s="127"/>
      <c r="F330" s="127"/>
      <c r="G330" s="127"/>
      <c r="H330" s="127"/>
      <c r="I330" s="127"/>
      <c r="J330" s="127"/>
      <c r="K330" s="127"/>
      <c r="L330" s="127"/>
      <c r="M330" s="127"/>
      <c r="N330" s="127"/>
      <c r="O330" s="127"/>
      <c r="P330" s="127"/>
      <c r="Q330" s="127"/>
      <c r="R330" s="127"/>
      <c r="S330" s="127"/>
      <c r="T330" s="127"/>
      <c r="U330" s="127"/>
      <c r="V330" s="1"/>
    </row>
    <row r="331" spans="2:22">
      <c r="B331" s="1"/>
      <c r="C331" s="127"/>
      <c r="D331" s="127"/>
      <c r="E331" s="127"/>
      <c r="F331" s="127"/>
      <c r="G331" s="127"/>
      <c r="H331" s="127"/>
      <c r="I331" s="127"/>
      <c r="J331" s="127"/>
      <c r="K331" s="127"/>
      <c r="L331" s="127"/>
      <c r="M331" s="127"/>
      <c r="N331" s="127"/>
      <c r="O331" s="127"/>
      <c r="P331" s="127"/>
      <c r="Q331" s="127"/>
      <c r="R331" s="127"/>
      <c r="S331" s="127"/>
      <c r="T331" s="127"/>
      <c r="U331" s="127"/>
      <c r="V331" s="1"/>
    </row>
    <row r="332" spans="2:22">
      <c r="B332" s="1"/>
      <c r="C332" s="127"/>
      <c r="D332" s="127"/>
      <c r="E332" s="127"/>
      <c r="F332" s="127"/>
      <c r="G332" s="127"/>
      <c r="H332" s="127"/>
      <c r="I332" s="127"/>
      <c r="J332" s="127"/>
      <c r="K332" s="127"/>
      <c r="L332" s="127"/>
      <c r="M332" s="127"/>
      <c r="N332" s="127"/>
      <c r="O332" s="127"/>
      <c r="P332" s="127"/>
      <c r="Q332" s="127"/>
      <c r="R332" s="127"/>
      <c r="S332" s="127"/>
      <c r="T332" s="127"/>
      <c r="U332" s="127"/>
      <c r="V332" s="1"/>
    </row>
    <row r="333" spans="2:22">
      <c r="B333" s="1"/>
      <c r="C333" s="127"/>
      <c r="D333" s="127"/>
      <c r="E333" s="127"/>
      <c r="F333" s="127"/>
      <c r="G333" s="127"/>
      <c r="H333" s="127"/>
      <c r="I333" s="127"/>
      <c r="J333" s="127"/>
      <c r="K333" s="127"/>
      <c r="L333" s="127"/>
      <c r="M333" s="127"/>
      <c r="N333" s="127"/>
      <c r="O333" s="127"/>
      <c r="P333" s="127"/>
      <c r="Q333" s="127"/>
      <c r="R333" s="127"/>
      <c r="S333" s="127"/>
      <c r="T333" s="127"/>
      <c r="U333" s="127"/>
      <c r="V333" s="1"/>
    </row>
    <row r="334" spans="2:22">
      <c r="B334" s="1"/>
      <c r="C334" s="127"/>
      <c r="D334" s="127"/>
      <c r="E334" s="127"/>
      <c r="F334" s="127"/>
      <c r="G334" s="127"/>
      <c r="H334" s="127"/>
      <c r="I334" s="127"/>
      <c r="J334" s="127"/>
      <c r="K334" s="127"/>
      <c r="L334" s="127"/>
      <c r="M334" s="127"/>
      <c r="N334" s="127"/>
      <c r="O334" s="127"/>
      <c r="P334" s="127"/>
      <c r="Q334" s="127"/>
      <c r="R334" s="127"/>
      <c r="S334" s="127"/>
      <c r="T334" s="127"/>
      <c r="U334" s="127"/>
      <c r="V334" s="1"/>
    </row>
    <row r="335" spans="2:22">
      <c r="B335" s="1"/>
      <c r="C335" s="127"/>
      <c r="D335" s="127"/>
      <c r="E335" s="127"/>
      <c r="F335" s="127"/>
      <c r="G335" s="127"/>
      <c r="H335" s="127"/>
      <c r="I335" s="127"/>
      <c r="J335" s="127"/>
      <c r="K335" s="127"/>
      <c r="L335" s="127"/>
      <c r="M335" s="127"/>
      <c r="N335" s="127"/>
      <c r="O335" s="127"/>
      <c r="P335" s="127"/>
      <c r="Q335" s="127"/>
      <c r="R335" s="127"/>
      <c r="S335" s="127"/>
      <c r="T335" s="127"/>
      <c r="U335" s="127"/>
      <c r="V335" s="1"/>
    </row>
    <row r="336" spans="2:22">
      <c r="B336" s="1"/>
      <c r="C336" s="127"/>
      <c r="D336" s="127"/>
      <c r="E336" s="127"/>
      <c r="F336" s="127"/>
      <c r="G336" s="127"/>
      <c r="H336" s="127"/>
      <c r="I336" s="127"/>
      <c r="J336" s="127"/>
      <c r="K336" s="127"/>
      <c r="L336" s="127"/>
      <c r="M336" s="127"/>
      <c r="N336" s="127"/>
      <c r="O336" s="127"/>
      <c r="P336" s="127"/>
      <c r="Q336" s="127"/>
      <c r="R336" s="127"/>
      <c r="S336" s="127"/>
      <c r="T336" s="127"/>
      <c r="U336" s="127"/>
      <c r="V336" s="1"/>
    </row>
    <row r="337" spans="2:22">
      <c r="B337" s="1"/>
      <c r="C337" s="127"/>
      <c r="D337" s="127"/>
      <c r="E337" s="127"/>
      <c r="F337" s="127"/>
      <c r="G337" s="127"/>
      <c r="H337" s="127"/>
      <c r="I337" s="127"/>
      <c r="J337" s="127"/>
      <c r="K337" s="127"/>
      <c r="L337" s="127"/>
      <c r="M337" s="127"/>
      <c r="N337" s="127"/>
      <c r="O337" s="127"/>
      <c r="P337" s="127"/>
      <c r="Q337" s="127"/>
      <c r="R337" s="127"/>
      <c r="S337" s="127"/>
      <c r="T337" s="127"/>
      <c r="U337" s="127"/>
      <c r="V337" s="1"/>
    </row>
    <row r="338" spans="2:22">
      <c r="B338" s="1"/>
      <c r="C338" s="127"/>
      <c r="D338" s="127"/>
      <c r="E338" s="127"/>
      <c r="F338" s="127"/>
      <c r="G338" s="127"/>
      <c r="H338" s="127"/>
      <c r="I338" s="127"/>
      <c r="J338" s="127"/>
      <c r="K338" s="127"/>
      <c r="L338" s="127"/>
      <c r="M338" s="127"/>
      <c r="N338" s="127"/>
      <c r="O338" s="127"/>
      <c r="P338" s="127"/>
      <c r="Q338" s="127"/>
      <c r="R338" s="127"/>
      <c r="S338" s="127"/>
      <c r="T338" s="127"/>
      <c r="U338" s="127"/>
      <c r="V338" s="1"/>
    </row>
    <row r="339" spans="2:22">
      <c r="B339" s="1"/>
      <c r="C339" s="127"/>
      <c r="D339" s="127"/>
      <c r="E339" s="127"/>
      <c r="F339" s="127"/>
      <c r="G339" s="127"/>
      <c r="H339" s="127"/>
      <c r="I339" s="127"/>
      <c r="J339" s="127"/>
      <c r="K339" s="127"/>
      <c r="L339" s="127"/>
      <c r="M339" s="127"/>
      <c r="N339" s="127"/>
      <c r="O339" s="127"/>
      <c r="P339" s="127"/>
      <c r="Q339" s="127"/>
      <c r="R339" s="127"/>
      <c r="S339" s="127"/>
      <c r="T339" s="127"/>
      <c r="U339" s="127"/>
      <c r="V339" s="1"/>
    </row>
    <row r="340" spans="2:22">
      <c r="B340" s="1"/>
      <c r="C340" s="127"/>
      <c r="D340" s="127"/>
      <c r="E340" s="127"/>
      <c r="F340" s="127"/>
      <c r="G340" s="127"/>
      <c r="H340" s="127"/>
      <c r="I340" s="127"/>
      <c r="J340" s="127"/>
      <c r="K340" s="127"/>
      <c r="L340" s="127"/>
      <c r="M340" s="127"/>
      <c r="N340" s="127"/>
      <c r="O340" s="127"/>
      <c r="P340" s="127"/>
      <c r="Q340" s="127"/>
      <c r="R340" s="127"/>
      <c r="S340" s="127"/>
      <c r="T340" s="127"/>
      <c r="U340" s="127"/>
      <c r="V340" s="1"/>
    </row>
    <row r="341" spans="2:22">
      <c r="B341" s="1"/>
      <c r="C341" s="127"/>
      <c r="D341" s="127"/>
      <c r="E341" s="127"/>
      <c r="F341" s="127"/>
      <c r="G341" s="127"/>
      <c r="H341" s="127"/>
      <c r="I341" s="127"/>
      <c r="J341" s="127"/>
      <c r="K341" s="127"/>
      <c r="L341" s="127"/>
      <c r="M341" s="127"/>
      <c r="N341" s="127"/>
      <c r="O341" s="127"/>
      <c r="P341" s="127"/>
      <c r="Q341" s="127"/>
      <c r="R341" s="127"/>
      <c r="S341" s="127"/>
      <c r="T341" s="127"/>
      <c r="U341" s="127"/>
      <c r="V341" s="1"/>
    </row>
    <row r="342" spans="2:22">
      <c r="B342" s="1"/>
      <c r="C342" s="127"/>
      <c r="D342" s="127"/>
      <c r="E342" s="127"/>
      <c r="F342" s="127"/>
      <c r="G342" s="127"/>
      <c r="H342" s="127"/>
      <c r="I342" s="127"/>
      <c r="J342" s="127"/>
      <c r="K342" s="127"/>
      <c r="L342" s="127"/>
      <c r="M342" s="127"/>
      <c r="N342" s="127"/>
      <c r="O342" s="127"/>
      <c r="P342" s="127"/>
      <c r="Q342" s="127"/>
      <c r="R342" s="127"/>
      <c r="S342" s="127"/>
      <c r="T342" s="127"/>
      <c r="U342" s="127"/>
      <c r="V342" s="1"/>
    </row>
    <row r="343" spans="2:22">
      <c r="B343" s="1"/>
      <c r="C343" s="127"/>
      <c r="D343" s="127"/>
      <c r="E343" s="127"/>
      <c r="F343" s="127"/>
      <c r="G343" s="127"/>
      <c r="H343" s="127"/>
      <c r="I343" s="127"/>
      <c r="J343" s="127"/>
      <c r="K343" s="127"/>
      <c r="L343" s="127"/>
      <c r="M343" s="127"/>
      <c r="N343" s="127"/>
      <c r="O343" s="127"/>
      <c r="P343" s="127"/>
      <c r="Q343" s="127"/>
      <c r="R343" s="127"/>
      <c r="S343" s="127"/>
      <c r="T343" s="127"/>
      <c r="U343" s="127"/>
      <c r="V343" s="1"/>
    </row>
    <row r="344" spans="2:22">
      <c r="B344" s="1"/>
      <c r="C344" s="127"/>
      <c r="D344" s="127"/>
      <c r="E344" s="127"/>
      <c r="F344" s="127"/>
      <c r="G344" s="127"/>
      <c r="H344" s="127"/>
      <c r="I344" s="127"/>
      <c r="J344" s="127"/>
      <c r="K344" s="127"/>
      <c r="L344" s="127"/>
      <c r="M344" s="127"/>
      <c r="N344" s="127"/>
      <c r="O344" s="127"/>
      <c r="P344" s="127"/>
      <c r="Q344" s="127"/>
      <c r="R344" s="127"/>
      <c r="S344" s="127"/>
      <c r="T344" s="127"/>
      <c r="U344" s="127"/>
      <c r="V344" s="1"/>
    </row>
    <row r="345" spans="2:22">
      <c r="B345" s="1"/>
      <c r="C345" s="127"/>
      <c r="D345" s="127"/>
      <c r="E345" s="127"/>
      <c r="F345" s="127"/>
      <c r="G345" s="127"/>
      <c r="H345" s="127"/>
      <c r="I345" s="127"/>
      <c r="J345" s="127"/>
      <c r="K345" s="127"/>
      <c r="L345" s="127"/>
      <c r="M345" s="127"/>
      <c r="N345" s="127"/>
      <c r="O345" s="127"/>
      <c r="P345" s="127"/>
      <c r="Q345" s="127"/>
      <c r="R345" s="127"/>
      <c r="S345" s="127"/>
      <c r="T345" s="127"/>
      <c r="U345" s="127"/>
      <c r="V345" s="1"/>
    </row>
    <row r="346" spans="2:22">
      <c r="B346" s="1"/>
      <c r="C346" s="127"/>
      <c r="D346" s="127"/>
      <c r="E346" s="127"/>
      <c r="F346" s="127"/>
      <c r="G346" s="127"/>
      <c r="H346" s="127"/>
      <c r="I346" s="127"/>
      <c r="J346" s="127"/>
      <c r="K346" s="127"/>
      <c r="L346" s="127"/>
      <c r="M346" s="127"/>
      <c r="N346" s="127"/>
      <c r="O346" s="127"/>
      <c r="P346" s="127"/>
      <c r="Q346" s="127"/>
      <c r="R346" s="127"/>
      <c r="S346" s="127"/>
      <c r="T346" s="127"/>
      <c r="U346" s="127"/>
      <c r="V346" s="1"/>
    </row>
    <row r="347" spans="2:22">
      <c r="B347" s="1"/>
      <c r="C347" s="127"/>
      <c r="D347" s="127"/>
      <c r="E347" s="127"/>
      <c r="F347" s="127"/>
      <c r="G347" s="127"/>
      <c r="H347" s="127"/>
      <c r="I347" s="127"/>
      <c r="J347" s="127"/>
      <c r="K347" s="127"/>
      <c r="L347" s="127"/>
      <c r="M347" s="127"/>
      <c r="N347" s="127"/>
      <c r="O347" s="127"/>
      <c r="P347" s="127"/>
      <c r="Q347" s="127"/>
      <c r="R347" s="127"/>
      <c r="S347" s="127"/>
      <c r="T347" s="127"/>
      <c r="U347" s="127"/>
      <c r="V347" s="1"/>
    </row>
    <row r="348" spans="2:22">
      <c r="B348" s="1"/>
      <c r="C348" s="127"/>
      <c r="D348" s="127"/>
      <c r="E348" s="127"/>
      <c r="F348" s="127"/>
      <c r="G348" s="127"/>
      <c r="H348" s="127"/>
      <c r="I348" s="127"/>
      <c r="J348" s="127"/>
      <c r="K348" s="127"/>
      <c r="L348" s="127"/>
      <c r="M348" s="127"/>
      <c r="N348" s="127"/>
      <c r="O348" s="127"/>
      <c r="P348" s="127"/>
      <c r="Q348" s="127"/>
      <c r="R348" s="127"/>
      <c r="S348" s="127"/>
      <c r="T348" s="127"/>
      <c r="U348" s="127"/>
      <c r="V348" s="1"/>
    </row>
    <row r="349" spans="2:22">
      <c r="B349" s="1"/>
      <c r="C349" s="127"/>
      <c r="D349" s="127"/>
      <c r="E349" s="127"/>
      <c r="F349" s="127"/>
      <c r="G349" s="127"/>
      <c r="H349" s="127"/>
      <c r="I349" s="127"/>
      <c r="J349" s="127"/>
      <c r="K349" s="127"/>
      <c r="L349" s="127"/>
      <c r="M349" s="127"/>
      <c r="N349" s="127"/>
      <c r="O349" s="127"/>
      <c r="P349" s="127"/>
      <c r="Q349" s="127"/>
      <c r="R349" s="127"/>
      <c r="S349" s="127"/>
      <c r="T349" s="127"/>
      <c r="U349" s="127"/>
      <c r="V349" s="1"/>
    </row>
    <row r="350" spans="2:22">
      <c r="B350" s="1"/>
      <c r="C350" s="127"/>
      <c r="D350" s="127"/>
      <c r="E350" s="127"/>
      <c r="F350" s="127"/>
      <c r="G350" s="127"/>
      <c r="H350" s="127"/>
      <c r="I350" s="127"/>
      <c r="J350" s="127"/>
      <c r="K350" s="127"/>
      <c r="L350" s="127"/>
      <c r="M350" s="127"/>
      <c r="N350" s="127"/>
      <c r="O350" s="127"/>
      <c r="P350" s="127"/>
      <c r="Q350" s="127"/>
      <c r="R350" s="127"/>
      <c r="S350" s="127"/>
      <c r="T350" s="127"/>
      <c r="U350" s="127"/>
      <c r="V350" s="1"/>
    </row>
    <row r="351" spans="2:22">
      <c r="B351" s="1"/>
      <c r="C351" s="127"/>
      <c r="D351" s="127"/>
      <c r="E351" s="127"/>
      <c r="F351" s="127"/>
      <c r="G351" s="127"/>
      <c r="H351" s="127"/>
      <c r="I351" s="127"/>
      <c r="J351" s="127"/>
      <c r="K351" s="127"/>
      <c r="L351" s="127"/>
      <c r="M351" s="127"/>
      <c r="N351" s="127"/>
      <c r="O351" s="127"/>
      <c r="P351" s="127"/>
      <c r="Q351" s="127"/>
      <c r="R351" s="127"/>
      <c r="S351" s="127"/>
      <c r="T351" s="127"/>
      <c r="U351" s="127"/>
      <c r="V351" s="1"/>
    </row>
    <row r="352" spans="2:22">
      <c r="B352" s="1"/>
      <c r="C352" s="127"/>
      <c r="D352" s="127"/>
      <c r="E352" s="127"/>
      <c r="F352" s="127"/>
      <c r="G352" s="127"/>
      <c r="H352" s="127"/>
      <c r="I352" s="127"/>
      <c r="J352" s="127"/>
      <c r="K352" s="127"/>
      <c r="L352" s="127"/>
      <c r="M352" s="127"/>
      <c r="N352" s="127"/>
      <c r="O352" s="127"/>
      <c r="P352" s="127"/>
      <c r="Q352" s="127"/>
      <c r="R352" s="127"/>
      <c r="S352" s="127"/>
      <c r="T352" s="127"/>
      <c r="U352" s="127"/>
      <c r="V352" s="1"/>
    </row>
    <row r="353" spans="2:22">
      <c r="B353" s="1"/>
      <c r="C353" s="127"/>
      <c r="D353" s="127"/>
      <c r="E353" s="127"/>
      <c r="F353" s="127"/>
      <c r="G353" s="127"/>
      <c r="H353" s="127"/>
      <c r="I353" s="127"/>
      <c r="J353" s="127"/>
      <c r="K353" s="127"/>
      <c r="L353" s="127"/>
      <c r="M353" s="127"/>
      <c r="N353" s="127"/>
      <c r="O353" s="127"/>
      <c r="P353" s="127"/>
      <c r="Q353" s="127"/>
      <c r="R353" s="127"/>
      <c r="S353" s="127"/>
      <c r="T353" s="127"/>
      <c r="U353" s="127"/>
      <c r="V353" s="1"/>
    </row>
    <row r="354" spans="2:22">
      <c r="B354" s="1"/>
      <c r="C354" s="127"/>
      <c r="D354" s="127"/>
      <c r="E354" s="127"/>
      <c r="F354" s="127"/>
      <c r="G354" s="127"/>
      <c r="H354" s="127"/>
      <c r="I354" s="127"/>
      <c r="J354" s="127"/>
      <c r="K354" s="127"/>
      <c r="L354" s="127"/>
      <c r="M354" s="127"/>
      <c r="N354" s="127"/>
      <c r="O354" s="127"/>
      <c r="P354" s="127"/>
      <c r="Q354" s="127"/>
      <c r="R354" s="127"/>
      <c r="S354" s="127"/>
      <c r="T354" s="127"/>
      <c r="U354" s="127"/>
      <c r="V354" s="1"/>
    </row>
    <row r="355" spans="2:22">
      <c r="B355" s="1"/>
      <c r="C355" s="127"/>
      <c r="D355" s="127"/>
      <c r="E355" s="127"/>
      <c r="F355" s="127"/>
      <c r="G355" s="127"/>
      <c r="H355" s="127"/>
      <c r="I355" s="127"/>
      <c r="J355" s="127"/>
      <c r="K355" s="127"/>
      <c r="L355" s="127"/>
      <c r="M355" s="127"/>
      <c r="N355" s="127"/>
      <c r="O355" s="127"/>
      <c r="P355" s="127"/>
      <c r="Q355" s="127"/>
      <c r="R355" s="127"/>
      <c r="S355" s="127"/>
      <c r="T355" s="127"/>
      <c r="U355" s="127"/>
      <c r="V355" s="1"/>
    </row>
    <row r="356" spans="2:22">
      <c r="B356" s="1"/>
      <c r="C356" s="127"/>
      <c r="D356" s="127"/>
      <c r="E356" s="127"/>
      <c r="F356" s="127"/>
      <c r="G356" s="127"/>
      <c r="H356" s="127"/>
      <c r="I356" s="127"/>
      <c r="J356" s="127"/>
      <c r="K356" s="127"/>
      <c r="L356" s="127"/>
      <c r="M356" s="127"/>
      <c r="N356" s="127"/>
      <c r="O356" s="127"/>
      <c r="P356" s="127"/>
      <c r="Q356" s="127"/>
      <c r="R356" s="127"/>
      <c r="S356" s="127"/>
      <c r="T356" s="127"/>
      <c r="U356" s="127"/>
      <c r="V356" s="1"/>
    </row>
    <row r="357" spans="2:22">
      <c r="B357" s="1"/>
      <c r="C357" s="127"/>
      <c r="D357" s="127"/>
      <c r="E357" s="127"/>
      <c r="F357" s="127"/>
      <c r="G357" s="127"/>
      <c r="H357" s="127"/>
      <c r="I357" s="127"/>
      <c r="J357" s="127"/>
      <c r="K357" s="127"/>
      <c r="L357" s="127"/>
      <c r="M357" s="127"/>
      <c r="N357" s="127"/>
      <c r="O357" s="127"/>
      <c r="P357" s="127"/>
      <c r="Q357" s="127"/>
      <c r="R357" s="127"/>
      <c r="S357" s="127"/>
      <c r="T357" s="127"/>
      <c r="U357" s="127"/>
      <c r="V357" s="1"/>
    </row>
    <row r="358" spans="2:22">
      <c r="B358" s="1"/>
      <c r="C358" s="127"/>
      <c r="D358" s="127"/>
      <c r="E358" s="127"/>
      <c r="F358" s="127"/>
      <c r="G358" s="127"/>
      <c r="H358" s="127"/>
      <c r="I358" s="127"/>
      <c r="J358" s="127"/>
      <c r="K358" s="127"/>
      <c r="L358" s="127"/>
      <c r="M358" s="127"/>
      <c r="N358" s="127"/>
      <c r="O358" s="127"/>
      <c r="P358" s="127"/>
      <c r="Q358" s="127"/>
      <c r="R358" s="127"/>
      <c r="S358" s="127"/>
      <c r="T358" s="127"/>
      <c r="U358" s="127"/>
      <c r="V358" s="1"/>
    </row>
    <row r="359" spans="2:22">
      <c r="B359" s="1"/>
      <c r="C359" s="127"/>
      <c r="D359" s="127"/>
      <c r="E359" s="127"/>
      <c r="F359" s="127"/>
      <c r="G359" s="127"/>
      <c r="H359" s="127"/>
      <c r="I359" s="127"/>
      <c r="J359" s="127"/>
      <c r="K359" s="127"/>
      <c r="L359" s="127"/>
      <c r="M359" s="127"/>
      <c r="N359" s="127"/>
      <c r="O359" s="127"/>
      <c r="P359" s="127"/>
      <c r="Q359" s="127"/>
      <c r="R359" s="127"/>
      <c r="S359" s="127"/>
      <c r="T359" s="127"/>
      <c r="U359" s="127"/>
      <c r="V359" s="1"/>
    </row>
    <row r="360" spans="2:22">
      <c r="B360" s="1"/>
      <c r="C360" s="127"/>
      <c r="D360" s="127"/>
      <c r="E360" s="127"/>
      <c r="F360" s="127"/>
      <c r="G360" s="127"/>
      <c r="H360" s="127"/>
      <c r="I360" s="127"/>
      <c r="J360" s="127"/>
      <c r="K360" s="127"/>
      <c r="L360" s="127"/>
      <c r="M360" s="127"/>
      <c r="N360" s="127"/>
      <c r="O360" s="127"/>
      <c r="P360" s="127"/>
      <c r="Q360" s="127"/>
      <c r="R360" s="127"/>
      <c r="S360" s="127"/>
      <c r="T360" s="127"/>
      <c r="U360" s="127"/>
      <c r="V360" s="1"/>
    </row>
    <row r="361" spans="2:22">
      <c r="B361" s="1"/>
      <c r="C361" s="127"/>
      <c r="D361" s="127"/>
      <c r="E361" s="127"/>
      <c r="F361" s="127"/>
      <c r="G361" s="127"/>
      <c r="H361" s="127"/>
      <c r="I361" s="127"/>
      <c r="J361" s="127"/>
      <c r="K361" s="127"/>
      <c r="L361" s="127"/>
      <c r="M361" s="127"/>
      <c r="N361" s="127"/>
      <c r="O361" s="127"/>
      <c r="P361" s="127"/>
      <c r="Q361" s="127"/>
      <c r="R361" s="127"/>
      <c r="S361" s="127"/>
      <c r="T361" s="127"/>
      <c r="U361" s="127"/>
      <c r="V361" s="1"/>
    </row>
    <row r="362" spans="2:22">
      <c r="B362" s="1"/>
      <c r="C362" s="127"/>
      <c r="D362" s="127"/>
      <c r="E362" s="127"/>
      <c r="F362" s="127"/>
      <c r="G362" s="127"/>
      <c r="H362" s="127"/>
      <c r="I362" s="127"/>
      <c r="J362" s="127"/>
      <c r="K362" s="127"/>
      <c r="L362" s="127"/>
      <c r="M362" s="127"/>
      <c r="N362" s="127"/>
      <c r="O362" s="127"/>
      <c r="P362" s="127"/>
      <c r="Q362" s="127"/>
      <c r="R362" s="127"/>
      <c r="S362" s="127"/>
      <c r="T362" s="127"/>
      <c r="U362" s="127"/>
      <c r="V362" s="1"/>
    </row>
    <row r="363" spans="2:22">
      <c r="B363" s="1"/>
      <c r="C363" s="127"/>
      <c r="D363" s="127"/>
      <c r="E363" s="127"/>
      <c r="F363" s="127"/>
      <c r="G363" s="127"/>
      <c r="H363" s="127"/>
      <c r="I363" s="127"/>
      <c r="J363" s="127"/>
      <c r="K363" s="127"/>
      <c r="L363" s="127"/>
      <c r="M363" s="127"/>
      <c r="N363" s="127"/>
      <c r="O363" s="127"/>
      <c r="P363" s="127"/>
      <c r="Q363" s="127"/>
      <c r="R363" s="127"/>
      <c r="S363" s="127"/>
      <c r="T363" s="127"/>
      <c r="U363" s="127"/>
      <c r="V363" s="1"/>
    </row>
    <row r="364" spans="2:22">
      <c r="B364" s="1"/>
      <c r="C364" s="127"/>
      <c r="D364" s="127"/>
      <c r="E364" s="127"/>
      <c r="F364" s="127"/>
      <c r="G364" s="127"/>
      <c r="H364" s="127"/>
      <c r="I364" s="127"/>
      <c r="J364" s="127"/>
      <c r="K364" s="127"/>
      <c r="L364" s="127"/>
      <c r="M364" s="127"/>
      <c r="N364" s="127"/>
      <c r="O364" s="127"/>
      <c r="P364" s="127"/>
      <c r="Q364" s="127"/>
      <c r="R364" s="127"/>
      <c r="S364" s="127"/>
      <c r="T364" s="127"/>
      <c r="U364" s="127"/>
      <c r="V364" s="1"/>
    </row>
    <row r="365" spans="2:22">
      <c r="B365" s="1"/>
      <c r="C365" s="127"/>
      <c r="D365" s="127"/>
      <c r="E365" s="127"/>
      <c r="F365" s="127"/>
      <c r="G365" s="127"/>
      <c r="H365" s="127"/>
      <c r="I365" s="127"/>
      <c r="J365" s="127"/>
      <c r="K365" s="127"/>
      <c r="L365" s="127"/>
      <c r="M365" s="127"/>
      <c r="N365" s="127"/>
      <c r="O365" s="127"/>
      <c r="P365" s="127"/>
      <c r="Q365" s="127"/>
      <c r="R365" s="127"/>
      <c r="S365" s="127"/>
      <c r="T365" s="127"/>
      <c r="U365" s="127"/>
      <c r="V365" s="1"/>
    </row>
    <row r="366" spans="2:22">
      <c r="B366" s="1"/>
      <c r="C366" s="127"/>
      <c r="D366" s="127"/>
      <c r="E366" s="127"/>
      <c r="F366" s="127"/>
      <c r="G366" s="127"/>
      <c r="H366" s="127"/>
      <c r="I366" s="127"/>
      <c r="J366" s="127"/>
      <c r="K366" s="127"/>
      <c r="L366" s="127"/>
      <c r="M366" s="127"/>
      <c r="N366" s="127"/>
      <c r="O366" s="127"/>
      <c r="P366" s="127"/>
      <c r="Q366" s="127"/>
      <c r="R366" s="127"/>
      <c r="S366" s="127"/>
      <c r="T366" s="127"/>
      <c r="U366" s="127"/>
      <c r="V366" s="1"/>
    </row>
    <row r="367" spans="2:22">
      <c r="B367" s="1"/>
      <c r="C367" s="127"/>
      <c r="D367" s="127"/>
      <c r="E367" s="127"/>
      <c r="F367" s="127"/>
      <c r="G367" s="127"/>
      <c r="H367" s="127"/>
      <c r="I367" s="127"/>
      <c r="J367" s="127"/>
      <c r="K367" s="127"/>
      <c r="L367" s="127"/>
      <c r="M367" s="127"/>
      <c r="N367" s="127"/>
      <c r="O367" s="127"/>
      <c r="P367" s="127"/>
      <c r="Q367" s="127"/>
      <c r="R367" s="127"/>
      <c r="S367" s="127"/>
      <c r="T367" s="127"/>
      <c r="U367" s="127"/>
      <c r="V367" s="1"/>
    </row>
    <row r="368" spans="2:22">
      <c r="B368" s="1"/>
      <c r="C368" s="127"/>
      <c r="D368" s="127"/>
      <c r="E368" s="127"/>
      <c r="F368" s="127"/>
      <c r="G368" s="127"/>
      <c r="H368" s="127"/>
      <c r="I368" s="127"/>
      <c r="J368" s="127"/>
      <c r="K368" s="127"/>
      <c r="L368" s="127"/>
      <c r="M368" s="127"/>
      <c r="N368" s="127"/>
      <c r="O368" s="127"/>
      <c r="P368" s="127"/>
      <c r="Q368" s="127"/>
      <c r="R368" s="127"/>
      <c r="S368" s="127"/>
      <c r="T368" s="127"/>
      <c r="U368" s="127"/>
      <c r="V368" s="1"/>
    </row>
    <row r="369" spans="2:22">
      <c r="B369" s="1"/>
      <c r="C369" s="127"/>
      <c r="D369" s="127"/>
      <c r="E369" s="127"/>
      <c r="F369" s="127"/>
      <c r="G369" s="127"/>
      <c r="H369" s="127"/>
      <c r="I369" s="127"/>
      <c r="J369" s="127"/>
      <c r="K369" s="127"/>
      <c r="L369" s="127"/>
      <c r="M369" s="127"/>
      <c r="N369" s="127"/>
      <c r="O369" s="127"/>
      <c r="P369" s="127"/>
      <c r="Q369" s="127"/>
      <c r="R369" s="127"/>
      <c r="S369" s="127"/>
      <c r="T369" s="127"/>
      <c r="U369" s="127"/>
      <c r="V369" s="1"/>
    </row>
    <row r="370" spans="2:22">
      <c r="B370" s="1"/>
      <c r="C370" s="127"/>
      <c r="D370" s="127"/>
      <c r="E370" s="127"/>
      <c r="F370" s="127"/>
      <c r="G370" s="127"/>
      <c r="H370" s="127"/>
      <c r="I370" s="127"/>
      <c r="J370" s="127"/>
      <c r="K370" s="127"/>
      <c r="L370" s="127"/>
      <c r="M370" s="127"/>
      <c r="N370" s="127"/>
      <c r="O370" s="127"/>
      <c r="P370" s="127"/>
      <c r="Q370" s="127"/>
      <c r="R370" s="127"/>
      <c r="S370" s="127"/>
      <c r="T370" s="127"/>
      <c r="U370" s="127"/>
      <c r="V370" s="1"/>
    </row>
    <row r="371" spans="2:22">
      <c r="B371" s="1"/>
      <c r="C371" s="127"/>
      <c r="D371" s="127"/>
      <c r="E371" s="127"/>
      <c r="F371" s="127"/>
      <c r="G371" s="127"/>
      <c r="H371" s="127"/>
      <c r="I371" s="127"/>
      <c r="J371" s="127"/>
      <c r="K371" s="127"/>
      <c r="L371" s="127"/>
      <c r="M371" s="127"/>
      <c r="N371" s="127"/>
      <c r="O371" s="127"/>
      <c r="P371" s="127"/>
      <c r="Q371" s="127"/>
      <c r="R371" s="127"/>
      <c r="S371" s="127"/>
      <c r="T371" s="127"/>
      <c r="U371" s="127"/>
      <c r="V371" s="1"/>
    </row>
    <row r="372" spans="2:22">
      <c r="B372" s="1"/>
      <c r="C372" s="127"/>
      <c r="D372" s="127"/>
      <c r="E372" s="127"/>
      <c r="F372" s="127"/>
      <c r="G372" s="127"/>
      <c r="H372" s="127"/>
      <c r="I372" s="127"/>
      <c r="J372" s="127"/>
      <c r="K372" s="127"/>
      <c r="L372" s="127"/>
      <c r="M372" s="127"/>
      <c r="N372" s="127"/>
      <c r="O372" s="127"/>
      <c r="P372" s="127"/>
      <c r="Q372" s="127"/>
      <c r="R372" s="127"/>
      <c r="S372" s="127"/>
      <c r="T372" s="127"/>
      <c r="U372" s="127"/>
      <c r="V372" s="1"/>
    </row>
    <row r="373" spans="2:22">
      <c r="B373" s="1"/>
      <c r="C373" s="127"/>
      <c r="D373" s="127"/>
      <c r="E373" s="127"/>
      <c r="F373" s="127"/>
      <c r="G373" s="127"/>
      <c r="H373" s="127"/>
      <c r="I373" s="127"/>
      <c r="J373" s="127"/>
      <c r="K373" s="127"/>
      <c r="L373" s="127"/>
      <c r="M373" s="127"/>
      <c r="N373" s="127"/>
      <c r="O373" s="127"/>
      <c r="P373" s="127"/>
      <c r="Q373" s="127"/>
      <c r="R373" s="127"/>
      <c r="S373" s="127"/>
      <c r="T373" s="127"/>
      <c r="U373" s="127"/>
      <c r="V373" s="1"/>
    </row>
    <row r="374" spans="2:22">
      <c r="B374" s="1"/>
      <c r="C374" s="127"/>
      <c r="D374" s="127"/>
      <c r="E374" s="127"/>
      <c r="F374" s="127"/>
      <c r="G374" s="127"/>
      <c r="H374" s="127"/>
      <c r="I374" s="127"/>
      <c r="J374" s="127"/>
      <c r="K374" s="127"/>
      <c r="L374" s="127"/>
      <c r="M374" s="127"/>
      <c r="N374" s="127"/>
      <c r="O374" s="127"/>
      <c r="P374" s="127"/>
      <c r="Q374" s="127"/>
      <c r="R374" s="127"/>
      <c r="S374" s="127"/>
      <c r="T374" s="127"/>
      <c r="U374" s="127"/>
      <c r="V374" s="1"/>
    </row>
    <row r="375" spans="2:22">
      <c r="B375" s="1"/>
      <c r="C375" s="127"/>
      <c r="D375" s="127"/>
      <c r="E375" s="127"/>
      <c r="F375" s="127"/>
      <c r="G375" s="127"/>
      <c r="H375" s="127"/>
      <c r="I375" s="127"/>
      <c r="J375" s="127"/>
      <c r="K375" s="127"/>
      <c r="L375" s="127"/>
      <c r="M375" s="127"/>
      <c r="N375" s="127"/>
      <c r="O375" s="127"/>
      <c r="P375" s="127"/>
      <c r="Q375" s="127"/>
      <c r="R375" s="127"/>
      <c r="S375" s="127"/>
      <c r="T375" s="127"/>
      <c r="U375" s="127"/>
      <c r="V375" s="1"/>
    </row>
    <row r="376" spans="2:22">
      <c r="B376" s="1"/>
      <c r="C376" s="127"/>
      <c r="D376" s="127"/>
      <c r="E376" s="127"/>
      <c r="F376" s="127"/>
      <c r="G376" s="127"/>
      <c r="H376" s="127"/>
      <c r="I376" s="127"/>
      <c r="J376" s="127"/>
      <c r="K376" s="127"/>
      <c r="L376" s="127"/>
      <c r="M376" s="127"/>
      <c r="N376" s="127"/>
      <c r="O376" s="127"/>
      <c r="P376" s="127"/>
      <c r="Q376" s="127"/>
      <c r="R376" s="127"/>
      <c r="S376" s="127"/>
      <c r="T376" s="127"/>
      <c r="U376" s="127"/>
      <c r="V376" s="1"/>
    </row>
    <row r="377" spans="2:22">
      <c r="B377" s="1"/>
      <c r="C377" s="127"/>
      <c r="D377" s="127"/>
      <c r="E377" s="127"/>
      <c r="F377" s="127"/>
      <c r="G377" s="127"/>
      <c r="H377" s="127"/>
      <c r="I377" s="127"/>
      <c r="J377" s="127"/>
      <c r="K377" s="127"/>
      <c r="L377" s="127"/>
      <c r="M377" s="127"/>
      <c r="N377" s="127"/>
      <c r="O377" s="127"/>
      <c r="P377" s="127"/>
      <c r="Q377" s="127"/>
      <c r="R377" s="127"/>
      <c r="S377" s="127"/>
      <c r="T377" s="127"/>
      <c r="U377" s="127"/>
      <c r="V377" s="1"/>
    </row>
    <row r="378" spans="2:22">
      <c r="B378" s="1"/>
      <c r="C378" s="127"/>
      <c r="D378" s="127"/>
      <c r="E378" s="127"/>
      <c r="F378" s="127"/>
      <c r="G378" s="127"/>
      <c r="H378" s="127"/>
      <c r="I378" s="127"/>
      <c r="J378" s="127"/>
      <c r="K378" s="127"/>
      <c r="L378" s="127"/>
      <c r="M378" s="127"/>
      <c r="N378" s="127"/>
      <c r="O378" s="127"/>
      <c r="P378" s="127"/>
      <c r="Q378" s="127"/>
      <c r="R378" s="127"/>
      <c r="S378" s="127"/>
      <c r="T378" s="127"/>
      <c r="U378" s="127"/>
      <c r="V378" s="1"/>
    </row>
    <row r="379" spans="2:22">
      <c r="B379" s="1"/>
      <c r="C379" s="127"/>
      <c r="D379" s="127"/>
      <c r="E379" s="127"/>
      <c r="F379" s="127"/>
      <c r="G379" s="127"/>
      <c r="H379" s="127"/>
      <c r="I379" s="127"/>
      <c r="J379" s="127"/>
      <c r="K379" s="127"/>
      <c r="L379" s="127"/>
      <c r="M379" s="127"/>
      <c r="N379" s="127"/>
      <c r="O379" s="127"/>
      <c r="P379" s="127"/>
      <c r="Q379" s="127"/>
      <c r="R379" s="127"/>
      <c r="S379" s="127"/>
      <c r="T379" s="127"/>
      <c r="U379" s="127"/>
      <c r="V379" s="1"/>
    </row>
    <row r="380" spans="2:22">
      <c r="B380" s="1"/>
      <c r="C380" s="127"/>
      <c r="D380" s="127"/>
      <c r="E380" s="127"/>
      <c r="F380" s="127"/>
      <c r="G380" s="127"/>
      <c r="H380" s="127"/>
      <c r="I380" s="127"/>
      <c r="J380" s="127"/>
      <c r="K380" s="127"/>
      <c r="L380" s="127"/>
      <c r="M380" s="127"/>
      <c r="N380" s="127"/>
      <c r="O380" s="127"/>
      <c r="P380" s="127"/>
      <c r="Q380" s="127"/>
      <c r="R380" s="127"/>
      <c r="S380" s="127"/>
      <c r="T380" s="127"/>
      <c r="U380" s="127"/>
      <c r="V380" s="1"/>
    </row>
    <row r="381" spans="2:22">
      <c r="B381" s="1"/>
      <c r="C381" s="127"/>
      <c r="D381" s="127"/>
      <c r="E381" s="127"/>
      <c r="F381" s="127"/>
      <c r="G381" s="127"/>
      <c r="H381" s="127"/>
      <c r="I381" s="127"/>
      <c r="J381" s="127"/>
      <c r="K381" s="127"/>
      <c r="L381" s="127"/>
      <c r="M381" s="127"/>
      <c r="N381" s="127"/>
      <c r="O381" s="127"/>
      <c r="P381" s="127"/>
      <c r="Q381" s="127"/>
      <c r="R381" s="127"/>
      <c r="S381" s="127"/>
      <c r="T381" s="127"/>
      <c r="U381" s="127"/>
      <c r="V381" s="1"/>
    </row>
    <row r="382" spans="2:22">
      <c r="B382" s="1"/>
      <c r="C382" s="127"/>
      <c r="D382" s="127"/>
      <c r="E382" s="127"/>
      <c r="F382" s="127"/>
      <c r="G382" s="127"/>
      <c r="H382" s="127"/>
      <c r="I382" s="127"/>
      <c r="J382" s="127"/>
      <c r="K382" s="127"/>
      <c r="L382" s="127"/>
      <c r="M382" s="127"/>
      <c r="N382" s="127"/>
      <c r="O382" s="127"/>
      <c r="P382" s="127"/>
      <c r="Q382" s="127"/>
      <c r="R382" s="127"/>
      <c r="S382" s="127"/>
      <c r="T382" s="127"/>
      <c r="U382" s="127"/>
      <c r="V382" s="1"/>
    </row>
    <row r="383" spans="2:22">
      <c r="B383" s="1"/>
      <c r="C383" s="127"/>
      <c r="D383" s="127"/>
      <c r="E383" s="127"/>
      <c r="F383" s="127"/>
      <c r="G383" s="127"/>
      <c r="H383" s="127"/>
      <c r="I383" s="127"/>
      <c r="J383" s="127"/>
      <c r="K383" s="127"/>
      <c r="L383" s="127"/>
      <c r="M383" s="127"/>
      <c r="N383" s="127"/>
      <c r="O383" s="127"/>
      <c r="P383" s="127"/>
      <c r="Q383" s="127"/>
      <c r="R383" s="127"/>
      <c r="S383" s="127"/>
      <c r="T383" s="127"/>
      <c r="U383" s="127"/>
      <c r="V383" s="1"/>
    </row>
    <row r="384" spans="2:22">
      <c r="B384" s="1"/>
      <c r="C384" s="127"/>
      <c r="D384" s="127"/>
      <c r="E384" s="127"/>
      <c r="F384" s="127"/>
      <c r="G384" s="127"/>
      <c r="H384" s="127"/>
      <c r="I384" s="127"/>
      <c r="J384" s="127"/>
      <c r="K384" s="127"/>
      <c r="L384" s="127"/>
      <c r="M384" s="127"/>
      <c r="N384" s="127"/>
      <c r="O384" s="127"/>
      <c r="P384" s="127"/>
      <c r="Q384" s="127"/>
      <c r="R384" s="127"/>
      <c r="S384" s="127"/>
      <c r="T384" s="127"/>
      <c r="U384" s="127"/>
      <c r="V384" s="1"/>
    </row>
    <row r="385" spans="2:22">
      <c r="B385" s="1"/>
      <c r="C385" s="127"/>
      <c r="D385" s="127"/>
      <c r="E385" s="127"/>
      <c r="F385" s="127"/>
      <c r="G385" s="127"/>
      <c r="H385" s="127"/>
      <c r="I385" s="127"/>
      <c r="J385" s="127"/>
      <c r="K385" s="127"/>
      <c r="L385" s="127"/>
      <c r="M385" s="127"/>
      <c r="N385" s="127"/>
      <c r="O385" s="127"/>
      <c r="P385" s="127"/>
      <c r="Q385" s="127"/>
      <c r="R385" s="127"/>
      <c r="S385" s="127"/>
      <c r="T385" s="127"/>
      <c r="U385" s="127"/>
      <c r="V385" s="1"/>
    </row>
    <row r="386" spans="2:22">
      <c r="B386" s="1"/>
      <c r="C386" s="127"/>
      <c r="D386" s="127"/>
      <c r="E386" s="127"/>
      <c r="F386" s="127"/>
      <c r="G386" s="127"/>
      <c r="H386" s="127"/>
      <c r="I386" s="127"/>
      <c r="J386" s="127"/>
      <c r="K386" s="127"/>
      <c r="L386" s="127"/>
      <c r="M386" s="127"/>
      <c r="N386" s="127"/>
      <c r="O386" s="127"/>
      <c r="P386" s="127"/>
      <c r="Q386" s="127"/>
      <c r="R386" s="127"/>
      <c r="S386" s="127"/>
      <c r="T386" s="127"/>
      <c r="U386" s="127"/>
      <c r="V386" s="1"/>
    </row>
    <row r="387" spans="2:22">
      <c r="B387" s="1"/>
      <c r="C387" s="127"/>
      <c r="D387" s="127"/>
      <c r="E387" s="127"/>
      <c r="F387" s="127"/>
      <c r="G387" s="127"/>
      <c r="H387" s="127"/>
      <c r="I387" s="127"/>
      <c r="J387" s="127"/>
      <c r="K387" s="127"/>
      <c r="L387" s="127"/>
      <c r="M387" s="127"/>
      <c r="N387" s="127"/>
      <c r="O387" s="127"/>
      <c r="P387" s="127"/>
      <c r="Q387" s="127"/>
      <c r="R387" s="127"/>
      <c r="S387" s="127"/>
      <c r="T387" s="127"/>
      <c r="U387" s="127"/>
      <c r="V387" s="1"/>
    </row>
    <row r="388" spans="2:22">
      <c r="B388" s="1"/>
      <c r="C388" s="127"/>
      <c r="D388" s="127"/>
      <c r="E388" s="127"/>
      <c r="F388" s="127"/>
      <c r="G388" s="127"/>
      <c r="H388" s="127"/>
      <c r="I388" s="127"/>
      <c r="J388" s="127"/>
      <c r="K388" s="127"/>
      <c r="L388" s="127"/>
      <c r="M388" s="127"/>
      <c r="N388" s="127"/>
      <c r="O388" s="127"/>
      <c r="P388" s="127"/>
      <c r="Q388" s="127"/>
      <c r="R388" s="127"/>
      <c r="S388" s="127"/>
      <c r="T388" s="127"/>
      <c r="U388" s="127"/>
      <c r="V388" s="1"/>
    </row>
    <row r="389" spans="2:22">
      <c r="B389" s="1"/>
      <c r="C389" s="127"/>
      <c r="D389" s="127"/>
      <c r="E389" s="127"/>
      <c r="F389" s="127"/>
      <c r="G389" s="127"/>
      <c r="H389" s="127"/>
      <c r="I389" s="127"/>
      <c r="J389" s="127"/>
      <c r="K389" s="127"/>
      <c r="L389" s="127"/>
      <c r="M389" s="127"/>
      <c r="N389" s="127"/>
      <c r="O389" s="127"/>
      <c r="P389" s="127"/>
      <c r="Q389" s="127"/>
      <c r="R389" s="127"/>
      <c r="S389" s="127"/>
      <c r="T389" s="127"/>
      <c r="U389" s="127"/>
      <c r="V389" s="1"/>
    </row>
    <row r="390" spans="2:22">
      <c r="B390" s="1"/>
      <c r="C390" s="127"/>
      <c r="D390" s="127"/>
      <c r="E390" s="127"/>
      <c r="F390" s="127"/>
      <c r="G390" s="127"/>
      <c r="H390" s="127"/>
      <c r="I390" s="127"/>
      <c r="J390" s="127"/>
      <c r="K390" s="127"/>
      <c r="L390" s="127"/>
      <c r="M390" s="127"/>
      <c r="N390" s="127"/>
      <c r="O390" s="127"/>
      <c r="P390" s="127"/>
      <c r="Q390" s="127"/>
      <c r="R390" s="127"/>
      <c r="S390" s="127"/>
      <c r="T390" s="127"/>
      <c r="U390" s="127"/>
      <c r="V390" s="1"/>
    </row>
    <row r="391" spans="2:22">
      <c r="B391" s="1"/>
      <c r="C391" s="127"/>
      <c r="D391" s="127"/>
      <c r="E391" s="127"/>
      <c r="F391" s="127"/>
      <c r="G391" s="127"/>
      <c r="H391" s="127"/>
      <c r="I391" s="127"/>
      <c r="J391" s="127"/>
      <c r="K391" s="127"/>
      <c r="L391" s="127"/>
      <c r="M391" s="127"/>
      <c r="N391" s="127"/>
      <c r="O391" s="127"/>
      <c r="P391" s="127"/>
      <c r="Q391" s="127"/>
      <c r="R391" s="127"/>
      <c r="S391" s="127"/>
      <c r="T391" s="127"/>
      <c r="U391" s="127"/>
      <c r="V391" s="1"/>
    </row>
    <row r="392" spans="2:22">
      <c r="B392" s="1"/>
      <c r="C392" s="127"/>
      <c r="D392" s="127"/>
      <c r="E392" s="127"/>
      <c r="F392" s="127"/>
      <c r="G392" s="127"/>
      <c r="H392" s="127"/>
      <c r="I392" s="127"/>
      <c r="J392" s="127"/>
      <c r="K392" s="127"/>
      <c r="L392" s="127"/>
      <c r="M392" s="127"/>
      <c r="N392" s="127"/>
      <c r="O392" s="127"/>
      <c r="P392" s="127"/>
      <c r="Q392" s="127"/>
      <c r="R392" s="127"/>
      <c r="S392" s="127"/>
      <c r="T392" s="127"/>
      <c r="U392" s="127"/>
      <c r="V392" s="1"/>
    </row>
    <row r="393" spans="2:22">
      <c r="B393" s="1"/>
      <c r="C393" s="127"/>
      <c r="D393" s="127"/>
      <c r="E393" s="127"/>
      <c r="F393" s="127"/>
      <c r="G393" s="127"/>
      <c r="H393" s="127"/>
      <c r="I393" s="127"/>
      <c r="J393" s="127"/>
      <c r="K393" s="127"/>
      <c r="L393" s="127"/>
      <c r="M393" s="127"/>
      <c r="N393" s="127"/>
      <c r="O393" s="127"/>
      <c r="P393" s="127"/>
      <c r="Q393" s="127"/>
      <c r="R393" s="127"/>
      <c r="S393" s="127"/>
      <c r="T393" s="127"/>
      <c r="U393" s="127"/>
      <c r="V393" s="1"/>
    </row>
    <row r="394" spans="2:22">
      <c r="B394" s="1"/>
      <c r="C394" s="127"/>
      <c r="D394" s="127"/>
      <c r="E394" s="127"/>
      <c r="F394" s="127"/>
      <c r="G394" s="127"/>
      <c r="H394" s="127"/>
      <c r="I394" s="127"/>
      <c r="J394" s="127"/>
      <c r="K394" s="127"/>
      <c r="L394" s="127"/>
      <c r="M394" s="127"/>
      <c r="N394" s="127"/>
      <c r="O394" s="127"/>
      <c r="P394" s="127"/>
      <c r="Q394" s="127"/>
      <c r="R394" s="127"/>
      <c r="S394" s="127"/>
      <c r="T394" s="127"/>
      <c r="U394" s="127"/>
      <c r="V394" s="1"/>
    </row>
    <row r="395" spans="2:22">
      <c r="B395" s="1"/>
      <c r="C395" s="127"/>
      <c r="D395" s="127"/>
      <c r="E395" s="127"/>
      <c r="F395" s="127"/>
      <c r="G395" s="127"/>
      <c r="H395" s="127"/>
      <c r="I395" s="127"/>
      <c r="J395" s="127"/>
      <c r="K395" s="127"/>
      <c r="L395" s="127"/>
      <c r="M395" s="127"/>
      <c r="N395" s="127"/>
      <c r="O395" s="127"/>
      <c r="P395" s="127"/>
      <c r="Q395" s="127"/>
      <c r="R395" s="127"/>
      <c r="S395" s="127"/>
      <c r="T395" s="127"/>
      <c r="U395" s="127"/>
      <c r="V395" s="1"/>
    </row>
    <row r="396" spans="2:22">
      <c r="B396" s="1"/>
      <c r="C396" s="127"/>
      <c r="D396" s="127"/>
      <c r="E396" s="127"/>
      <c r="F396" s="127"/>
      <c r="G396" s="127"/>
      <c r="H396" s="127"/>
      <c r="I396" s="127"/>
      <c r="J396" s="127"/>
      <c r="K396" s="127"/>
      <c r="L396" s="127"/>
      <c r="M396" s="127"/>
      <c r="N396" s="127"/>
      <c r="O396" s="127"/>
      <c r="P396" s="127"/>
      <c r="Q396" s="127"/>
      <c r="R396" s="127"/>
      <c r="S396" s="127"/>
      <c r="T396" s="127"/>
      <c r="U396" s="127"/>
      <c r="V396" s="1"/>
    </row>
    <row r="397" spans="2:22">
      <c r="B397" s="1"/>
      <c r="C397" s="127"/>
      <c r="D397" s="127"/>
      <c r="E397" s="127"/>
      <c r="F397" s="127"/>
      <c r="G397" s="127"/>
      <c r="H397" s="127"/>
      <c r="I397" s="127"/>
      <c r="J397" s="127"/>
      <c r="K397" s="127"/>
      <c r="L397" s="127"/>
      <c r="M397" s="127"/>
      <c r="N397" s="127"/>
      <c r="O397" s="127"/>
      <c r="P397" s="127"/>
      <c r="Q397" s="127"/>
      <c r="R397" s="127"/>
      <c r="S397" s="127"/>
      <c r="T397" s="127"/>
      <c r="U397" s="127"/>
      <c r="V397" s="1"/>
    </row>
    <row r="398" spans="2:22">
      <c r="B398" s="1"/>
      <c r="C398" s="127"/>
      <c r="D398" s="127"/>
      <c r="E398" s="127"/>
      <c r="F398" s="127"/>
      <c r="G398" s="127"/>
      <c r="H398" s="127"/>
      <c r="I398" s="127"/>
      <c r="J398" s="127"/>
      <c r="K398" s="127"/>
      <c r="L398" s="127"/>
      <c r="M398" s="127"/>
      <c r="N398" s="127"/>
      <c r="O398" s="127"/>
      <c r="P398" s="127"/>
      <c r="Q398" s="127"/>
      <c r="R398" s="127"/>
      <c r="S398" s="127"/>
      <c r="T398" s="127"/>
      <c r="U398" s="127"/>
      <c r="V398" s="1"/>
    </row>
    <row r="399" spans="2:22">
      <c r="B399" s="1"/>
      <c r="C399" s="127"/>
      <c r="D399" s="127"/>
      <c r="E399" s="127"/>
      <c r="F399" s="127"/>
      <c r="G399" s="127"/>
      <c r="H399" s="127"/>
      <c r="I399" s="127"/>
      <c r="J399" s="127"/>
      <c r="K399" s="127"/>
      <c r="L399" s="127"/>
      <c r="M399" s="127"/>
      <c r="N399" s="127"/>
      <c r="O399" s="127"/>
      <c r="P399" s="127"/>
      <c r="Q399" s="127"/>
      <c r="R399" s="127"/>
      <c r="S399" s="127"/>
      <c r="T399" s="127"/>
      <c r="U399" s="127"/>
      <c r="V399" s="1"/>
    </row>
    <row r="400" spans="2:22">
      <c r="B400" s="1"/>
      <c r="C400" s="127"/>
      <c r="D400" s="127"/>
      <c r="E400" s="127"/>
      <c r="F400" s="127"/>
      <c r="G400" s="127"/>
      <c r="H400" s="127"/>
      <c r="I400" s="127"/>
      <c r="J400" s="127"/>
      <c r="K400" s="127"/>
      <c r="L400" s="127"/>
      <c r="M400" s="127"/>
      <c r="N400" s="127"/>
      <c r="O400" s="127"/>
      <c r="P400" s="127"/>
      <c r="Q400" s="127"/>
      <c r="R400" s="127"/>
      <c r="S400" s="127"/>
      <c r="T400" s="127"/>
      <c r="U400" s="127"/>
      <c r="V400" s="1"/>
    </row>
    <row r="401" spans="2:22">
      <c r="B401" s="1"/>
      <c r="C401" s="127"/>
      <c r="D401" s="127"/>
      <c r="E401" s="127"/>
      <c r="F401" s="127"/>
      <c r="G401" s="127"/>
      <c r="H401" s="127"/>
      <c r="I401" s="127"/>
      <c r="J401" s="127"/>
      <c r="K401" s="127"/>
      <c r="L401" s="127"/>
      <c r="M401" s="127"/>
      <c r="N401" s="127"/>
      <c r="O401" s="127"/>
      <c r="P401" s="127"/>
      <c r="Q401" s="127"/>
      <c r="R401" s="127"/>
      <c r="S401" s="127"/>
      <c r="T401" s="127"/>
      <c r="U401" s="127"/>
      <c r="V401" s="1"/>
    </row>
    <row r="402" spans="2:22">
      <c r="B402" s="1"/>
      <c r="C402" s="127"/>
      <c r="D402" s="127"/>
      <c r="E402" s="127"/>
      <c r="F402" s="127"/>
      <c r="G402" s="127"/>
      <c r="H402" s="127"/>
      <c r="I402" s="127"/>
      <c r="J402" s="127"/>
      <c r="K402" s="127"/>
      <c r="L402" s="127"/>
      <c r="M402" s="127"/>
      <c r="N402" s="127"/>
      <c r="O402" s="127"/>
      <c r="P402" s="127"/>
      <c r="Q402" s="127"/>
      <c r="R402" s="127"/>
      <c r="S402" s="127"/>
      <c r="T402" s="127"/>
      <c r="U402" s="127"/>
      <c r="V402" s="1"/>
    </row>
    <row r="403" spans="2:22">
      <c r="B403" s="1"/>
      <c r="C403" s="127"/>
      <c r="D403" s="127"/>
      <c r="E403" s="127"/>
      <c r="F403" s="127"/>
      <c r="G403" s="127"/>
      <c r="H403" s="127"/>
      <c r="I403" s="127"/>
      <c r="J403" s="127"/>
      <c r="K403" s="127"/>
      <c r="L403" s="127"/>
      <c r="M403" s="127"/>
      <c r="N403" s="127"/>
      <c r="O403" s="127"/>
      <c r="P403" s="127"/>
      <c r="Q403" s="127"/>
      <c r="R403" s="127"/>
      <c r="S403" s="127"/>
      <c r="T403" s="127"/>
      <c r="U403" s="127"/>
      <c r="V403" s="1"/>
    </row>
    <row r="404" spans="2:22">
      <c r="B404" s="1"/>
      <c r="C404" s="127"/>
      <c r="D404" s="127"/>
      <c r="E404" s="127"/>
      <c r="F404" s="127"/>
      <c r="G404" s="127"/>
      <c r="H404" s="127"/>
      <c r="I404" s="127"/>
      <c r="J404" s="127"/>
      <c r="K404" s="127"/>
      <c r="L404" s="127"/>
      <c r="M404" s="127"/>
      <c r="N404" s="127"/>
      <c r="O404" s="127"/>
      <c r="P404" s="127"/>
      <c r="Q404" s="127"/>
      <c r="R404" s="127"/>
      <c r="S404" s="127"/>
      <c r="T404" s="127"/>
      <c r="U404" s="127"/>
      <c r="V404" s="1"/>
    </row>
    <row r="405" spans="2:22">
      <c r="B405" s="1"/>
      <c r="C405" s="127"/>
      <c r="D405" s="127"/>
      <c r="E405" s="127"/>
      <c r="F405" s="127"/>
      <c r="G405" s="127"/>
      <c r="H405" s="127"/>
      <c r="I405" s="127"/>
      <c r="J405" s="127"/>
      <c r="K405" s="127"/>
      <c r="L405" s="127"/>
      <c r="M405" s="127"/>
      <c r="N405" s="127"/>
      <c r="O405" s="127"/>
      <c r="P405" s="127"/>
      <c r="Q405" s="127"/>
      <c r="R405" s="127"/>
      <c r="S405" s="127"/>
      <c r="T405" s="127"/>
      <c r="U405" s="127"/>
      <c r="V405" s="1"/>
    </row>
    <row r="406" spans="2:22">
      <c r="B406" s="1"/>
      <c r="C406" s="127"/>
      <c r="D406" s="127"/>
      <c r="E406" s="127"/>
      <c r="F406" s="127"/>
      <c r="G406" s="127"/>
      <c r="H406" s="127"/>
      <c r="I406" s="127"/>
      <c r="J406" s="127"/>
      <c r="K406" s="127"/>
      <c r="L406" s="127"/>
      <c r="M406" s="127"/>
      <c r="N406" s="127"/>
      <c r="O406" s="127"/>
      <c r="P406" s="127"/>
      <c r="Q406" s="127"/>
      <c r="R406" s="127"/>
      <c r="S406" s="127"/>
      <c r="T406" s="127"/>
      <c r="U406" s="127"/>
      <c r="V406" s="1"/>
    </row>
    <row r="407" spans="2:22">
      <c r="B407" s="1"/>
      <c r="C407" s="127"/>
      <c r="D407" s="127"/>
      <c r="E407" s="127"/>
      <c r="F407" s="127"/>
      <c r="G407" s="127"/>
      <c r="H407" s="127"/>
      <c r="I407" s="127"/>
      <c r="J407" s="127"/>
      <c r="K407" s="127"/>
      <c r="L407" s="127"/>
      <c r="M407" s="127"/>
      <c r="N407" s="127"/>
      <c r="O407" s="127"/>
      <c r="P407" s="127"/>
      <c r="Q407" s="127"/>
      <c r="R407" s="127"/>
      <c r="S407" s="127"/>
      <c r="T407" s="127"/>
      <c r="U407" s="127"/>
      <c r="V407" s="1"/>
    </row>
    <row r="408" spans="2:22">
      <c r="B408" s="1"/>
      <c r="C408" s="127"/>
      <c r="D408" s="127"/>
      <c r="E408" s="127"/>
      <c r="F408" s="127"/>
      <c r="G408" s="127"/>
      <c r="H408" s="127"/>
      <c r="I408" s="127"/>
      <c r="J408" s="127"/>
      <c r="K408" s="127"/>
      <c r="L408" s="127"/>
      <c r="M408" s="127"/>
      <c r="N408" s="127"/>
      <c r="O408" s="127"/>
      <c r="P408" s="127"/>
      <c r="Q408" s="127"/>
      <c r="R408" s="127"/>
      <c r="S408" s="127"/>
      <c r="T408" s="127"/>
      <c r="U408" s="127"/>
      <c r="V408" s="1"/>
    </row>
    <row r="409" spans="2:22">
      <c r="B409" s="1"/>
      <c r="C409" s="127"/>
      <c r="D409" s="127"/>
      <c r="E409" s="127"/>
      <c r="F409" s="127"/>
      <c r="G409" s="127"/>
      <c r="H409" s="127"/>
      <c r="I409" s="127"/>
      <c r="J409" s="127"/>
      <c r="K409" s="127"/>
      <c r="L409" s="127"/>
      <c r="M409" s="127"/>
      <c r="N409" s="127"/>
      <c r="O409" s="127"/>
      <c r="P409" s="127"/>
      <c r="Q409" s="127"/>
      <c r="R409" s="127"/>
      <c r="S409" s="127"/>
      <c r="T409" s="127"/>
      <c r="U409" s="127"/>
      <c r="V409" s="1"/>
    </row>
    <row r="410" spans="2:22">
      <c r="B410" s="1"/>
      <c r="C410" s="127"/>
      <c r="D410" s="127"/>
      <c r="E410" s="127"/>
      <c r="F410" s="127"/>
      <c r="G410" s="127"/>
      <c r="H410" s="127"/>
      <c r="I410" s="127"/>
      <c r="J410" s="127"/>
      <c r="K410" s="127"/>
      <c r="L410" s="127"/>
      <c r="M410" s="127"/>
      <c r="N410" s="127"/>
      <c r="O410" s="127"/>
      <c r="P410" s="127"/>
      <c r="Q410" s="127"/>
      <c r="R410" s="127"/>
      <c r="S410" s="127"/>
      <c r="T410" s="127"/>
      <c r="U410" s="127"/>
      <c r="V410" s="1"/>
    </row>
    <row r="411" spans="2:22">
      <c r="B411" s="1"/>
      <c r="C411" s="127"/>
      <c r="D411" s="127"/>
      <c r="E411" s="127"/>
      <c r="F411" s="127"/>
      <c r="G411" s="127"/>
      <c r="H411" s="127"/>
      <c r="I411" s="127"/>
      <c r="J411" s="127"/>
      <c r="K411" s="127"/>
      <c r="L411" s="127"/>
      <c r="M411" s="127"/>
      <c r="N411" s="127"/>
      <c r="O411" s="127"/>
      <c r="P411" s="127"/>
      <c r="Q411" s="127"/>
      <c r="R411" s="127"/>
      <c r="S411" s="127"/>
      <c r="T411" s="127"/>
      <c r="U411" s="127"/>
      <c r="V411" s="1"/>
    </row>
    <row r="412" spans="2:22">
      <c r="B412" s="1"/>
      <c r="C412" s="127"/>
      <c r="D412" s="127"/>
      <c r="E412" s="127"/>
      <c r="F412" s="127"/>
      <c r="G412" s="127"/>
      <c r="H412" s="127"/>
      <c r="I412" s="127"/>
      <c r="J412" s="127"/>
      <c r="K412" s="127"/>
      <c r="L412" s="127"/>
      <c r="M412" s="127"/>
      <c r="N412" s="127"/>
      <c r="O412" s="127"/>
      <c r="P412" s="127"/>
      <c r="Q412" s="127"/>
      <c r="R412" s="127"/>
      <c r="S412" s="127"/>
      <c r="T412" s="127"/>
      <c r="U412" s="127"/>
      <c r="V412" s="1"/>
    </row>
    <row r="413" spans="2:22">
      <c r="B413" s="1"/>
      <c r="C413" s="127"/>
      <c r="D413" s="127"/>
      <c r="E413" s="127"/>
      <c r="F413" s="127"/>
      <c r="G413" s="127"/>
      <c r="H413" s="127"/>
      <c r="I413" s="127"/>
      <c r="J413" s="127"/>
      <c r="K413" s="127"/>
      <c r="L413" s="127"/>
      <c r="M413" s="127"/>
      <c r="N413" s="127"/>
      <c r="O413" s="127"/>
      <c r="P413" s="127"/>
      <c r="Q413" s="127"/>
      <c r="R413" s="127"/>
      <c r="S413" s="127"/>
      <c r="T413" s="127"/>
      <c r="U413" s="127"/>
      <c r="V413" s="1"/>
    </row>
    <row r="414" spans="2:22">
      <c r="B414" s="1"/>
      <c r="C414" s="127"/>
      <c r="D414" s="127"/>
      <c r="E414" s="127"/>
      <c r="F414" s="127"/>
      <c r="G414" s="127"/>
      <c r="H414" s="127"/>
      <c r="I414" s="127"/>
      <c r="J414" s="127"/>
      <c r="K414" s="127"/>
      <c r="L414" s="127"/>
      <c r="M414" s="127"/>
      <c r="N414" s="127"/>
      <c r="O414" s="127"/>
      <c r="P414" s="127"/>
      <c r="Q414" s="127"/>
      <c r="R414" s="127"/>
      <c r="S414" s="127"/>
      <c r="T414" s="127"/>
      <c r="U414" s="127"/>
      <c r="V414" s="1"/>
    </row>
    <row r="415" spans="2:22">
      <c r="B415" s="1"/>
      <c r="C415" s="127"/>
      <c r="D415" s="127"/>
      <c r="E415" s="127"/>
      <c r="F415" s="127"/>
      <c r="G415" s="127"/>
      <c r="H415" s="127"/>
      <c r="I415" s="127"/>
      <c r="J415" s="127"/>
      <c r="K415" s="127"/>
      <c r="L415" s="127"/>
      <c r="M415" s="127"/>
      <c r="N415" s="127"/>
      <c r="O415" s="127"/>
      <c r="P415" s="127"/>
      <c r="Q415" s="127"/>
      <c r="R415" s="127"/>
      <c r="S415" s="127"/>
      <c r="T415" s="127"/>
      <c r="U415" s="127"/>
      <c r="V415" s="1"/>
    </row>
    <row r="416" spans="2:22">
      <c r="B416" s="1"/>
      <c r="C416" s="127"/>
      <c r="D416" s="127"/>
      <c r="E416" s="127"/>
      <c r="F416" s="127"/>
      <c r="G416" s="127"/>
      <c r="H416" s="127"/>
      <c r="I416" s="127"/>
      <c r="J416" s="127"/>
      <c r="K416" s="127"/>
      <c r="L416" s="127"/>
      <c r="M416" s="127"/>
      <c r="N416" s="127"/>
      <c r="O416" s="127"/>
      <c r="P416" s="127"/>
      <c r="Q416" s="127"/>
      <c r="R416" s="127"/>
      <c r="S416" s="127"/>
      <c r="T416" s="127"/>
      <c r="U416" s="127"/>
      <c r="V416" s="1"/>
    </row>
    <row r="417" spans="2:22">
      <c r="B417" s="1"/>
      <c r="C417" s="127"/>
      <c r="D417" s="127"/>
      <c r="E417" s="127"/>
      <c r="F417" s="127"/>
      <c r="G417" s="127"/>
      <c r="H417" s="127"/>
      <c r="I417" s="127"/>
      <c r="J417" s="127"/>
      <c r="K417" s="127"/>
      <c r="L417" s="127"/>
      <c r="M417" s="127"/>
      <c r="N417" s="127"/>
      <c r="O417" s="127"/>
      <c r="P417" s="127"/>
      <c r="Q417" s="127"/>
      <c r="R417" s="127"/>
      <c r="S417" s="127"/>
      <c r="T417" s="127"/>
      <c r="U417" s="127"/>
      <c r="V417" s="1"/>
    </row>
    <row r="418" spans="2:22">
      <c r="B418" s="1"/>
      <c r="C418" s="127"/>
      <c r="D418" s="127"/>
      <c r="E418" s="127"/>
      <c r="F418" s="127"/>
      <c r="G418" s="127"/>
      <c r="H418" s="127"/>
      <c r="I418" s="127"/>
      <c r="J418" s="127"/>
      <c r="K418" s="127"/>
      <c r="L418" s="127"/>
      <c r="M418" s="127"/>
      <c r="N418" s="127"/>
      <c r="O418" s="127"/>
      <c r="P418" s="127"/>
      <c r="Q418" s="127"/>
      <c r="R418" s="127"/>
      <c r="S418" s="127"/>
      <c r="T418" s="127"/>
      <c r="U418" s="127"/>
      <c r="V418" s="1"/>
    </row>
    <row r="419" spans="2:22">
      <c r="B419" s="1"/>
      <c r="C419" s="127"/>
      <c r="D419" s="127"/>
      <c r="E419" s="127"/>
      <c r="F419" s="127"/>
      <c r="G419" s="127"/>
      <c r="H419" s="127"/>
      <c r="I419" s="127"/>
      <c r="J419" s="127"/>
      <c r="K419" s="127"/>
      <c r="L419" s="127"/>
      <c r="M419" s="127"/>
      <c r="N419" s="127"/>
      <c r="O419" s="127"/>
      <c r="P419" s="127"/>
      <c r="Q419" s="127"/>
      <c r="R419" s="127"/>
      <c r="S419" s="127"/>
      <c r="T419" s="127"/>
      <c r="U419" s="127"/>
      <c r="V419" s="1"/>
    </row>
    <row r="420" spans="2:22">
      <c r="B420" s="1"/>
      <c r="C420" s="127"/>
      <c r="D420" s="127"/>
      <c r="E420" s="127"/>
      <c r="F420" s="127"/>
      <c r="G420" s="127"/>
      <c r="H420" s="127"/>
      <c r="I420" s="127"/>
      <c r="J420" s="127"/>
      <c r="K420" s="127"/>
      <c r="L420" s="127"/>
      <c r="M420" s="127"/>
      <c r="N420" s="127"/>
      <c r="O420" s="127"/>
      <c r="P420" s="127"/>
      <c r="Q420" s="127"/>
      <c r="R420" s="127"/>
      <c r="S420" s="127"/>
      <c r="T420" s="127"/>
      <c r="U420" s="127"/>
      <c r="V420" s="1"/>
    </row>
    <row r="421" spans="2:22">
      <c r="B421" s="1"/>
      <c r="C421" s="127"/>
      <c r="D421" s="127"/>
      <c r="E421" s="127"/>
      <c r="F421" s="127"/>
      <c r="G421" s="127"/>
      <c r="H421" s="127"/>
      <c r="I421" s="127"/>
      <c r="J421" s="127"/>
      <c r="K421" s="127"/>
      <c r="L421" s="127"/>
      <c r="M421" s="127"/>
      <c r="N421" s="127"/>
      <c r="O421" s="127"/>
      <c r="P421" s="127"/>
      <c r="Q421" s="127"/>
      <c r="R421" s="127"/>
      <c r="S421" s="127"/>
      <c r="T421" s="127"/>
      <c r="U421" s="127"/>
      <c r="V421" s="1"/>
    </row>
    <row r="422" spans="2:22">
      <c r="B422" s="1"/>
      <c r="C422" s="127"/>
      <c r="D422" s="127"/>
      <c r="E422" s="127"/>
      <c r="F422" s="127"/>
      <c r="G422" s="127"/>
      <c r="H422" s="127"/>
      <c r="I422" s="127"/>
      <c r="J422" s="127"/>
      <c r="K422" s="127"/>
      <c r="L422" s="127"/>
      <c r="M422" s="127"/>
      <c r="N422" s="127"/>
      <c r="O422" s="127"/>
      <c r="P422" s="127"/>
      <c r="Q422" s="127"/>
      <c r="R422" s="127"/>
      <c r="S422" s="127"/>
      <c r="T422" s="127"/>
      <c r="U422" s="127"/>
      <c r="V422" s="1"/>
    </row>
    <row r="423" spans="2:22">
      <c r="B423" s="1"/>
      <c r="C423" s="127"/>
      <c r="D423" s="127"/>
      <c r="E423" s="127"/>
      <c r="F423" s="127"/>
      <c r="G423" s="127"/>
      <c r="H423" s="127"/>
      <c r="I423" s="127"/>
      <c r="J423" s="127"/>
      <c r="K423" s="127"/>
      <c r="L423" s="127"/>
      <c r="M423" s="127"/>
      <c r="N423" s="127"/>
      <c r="O423" s="127"/>
      <c r="P423" s="127"/>
      <c r="Q423" s="127"/>
      <c r="R423" s="127"/>
      <c r="S423" s="127"/>
      <c r="T423" s="127"/>
      <c r="U423" s="127"/>
      <c r="V423" s="1"/>
    </row>
    <row r="424" spans="2:22">
      <c r="B424" s="1"/>
      <c r="C424" s="127"/>
      <c r="D424" s="127"/>
      <c r="E424" s="127"/>
      <c r="F424" s="127"/>
      <c r="G424" s="127"/>
      <c r="H424" s="127"/>
      <c r="I424" s="127"/>
      <c r="J424" s="127"/>
      <c r="K424" s="127"/>
      <c r="L424" s="127"/>
      <c r="M424" s="127"/>
      <c r="N424" s="127"/>
      <c r="O424" s="127"/>
      <c r="P424" s="127"/>
      <c r="Q424" s="127"/>
      <c r="R424" s="127"/>
      <c r="S424" s="127"/>
      <c r="T424" s="127"/>
      <c r="U424" s="127"/>
      <c r="V424" s="1"/>
    </row>
    <row r="425" spans="2:22">
      <c r="B425" s="1"/>
      <c r="C425" s="127"/>
      <c r="D425" s="127"/>
      <c r="E425" s="127"/>
      <c r="F425" s="127"/>
      <c r="G425" s="127"/>
      <c r="H425" s="127"/>
      <c r="I425" s="127"/>
      <c r="J425" s="127"/>
      <c r="K425" s="127"/>
      <c r="L425" s="127"/>
      <c r="M425" s="127"/>
      <c r="N425" s="127"/>
      <c r="O425" s="127"/>
      <c r="P425" s="127"/>
      <c r="Q425" s="127"/>
      <c r="R425" s="127"/>
      <c r="S425" s="127"/>
      <c r="T425" s="127"/>
      <c r="U425" s="127"/>
      <c r="V425" s="1"/>
    </row>
    <row r="426" spans="2:22">
      <c r="B426" s="1"/>
      <c r="C426" s="127"/>
      <c r="D426" s="127"/>
      <c r="E426" s="127"/>
      <c r="F426" s="127"/>
      <c r="G426" s="127"/>
      <c r="H426" s="127"/>
      <c r="I426" s="127"/>
      <c r="J426" s="127"/>
      <c r="K426" s="127"/>
      <c r="L426" s="127"/>
      <c r="M426" s="127"/>
      <c r="N426" s="127"/>
      <c r="O426" s="127"/>
      <c r="P426" s="127"/>
      <c r="Q426" s="127"/>
      <c r="R426" s="127"/>
      <c r="S426" s="127"/>
      <c r="T426" s="127"/>
      <c r="U426" s="127"/>
      <c r="V426" s="1"/>
    </row>
    <row r="427" spans="2:22">
      <c r="B427" s="1"/>
      <c r="C427" s="127"/>
      <c r="D427" s="127"/>
      <c r="E427" s="127"/>
      <c r="F427" s="127"/>
      <c r="G427" s="127"/>
      <c r="H427" s="127"/>
      <c r="I427" s="127"/>
      <c r="J427" s="127"/>
      <c r="K427" s="127"/>
      <c r="L427" s="127"/>
      <c r="M427" s="127"/>
      <c r="N427" s="127"/>
      <c r="O427" s="127"/>
      <c r="P427" s="127"/>
      <c r="Q427" s="127"/>
      <c r="R427" s="127"/>
      <c r="S427" s="127"/>
      <c r="T427" s="127"/>
      <c r="U427" s="127"/>
      <c r="V427" s="1"/>
    </row>
    <row r="428" spans="2:22">
      <c r="B428" s="1"/>
      <c r="C428" s="127"/>
      <c r="D428" s="127"/>
      <c r="E428" s="127"/>
      <c r="F428" s="127"/>
      <c r="G428" s="127"/>
      <c r="H428" s="127"/>
      <c r="I428" s="127"/>
      <c r="J428" s="127"/>
      <c r="K428" s="127"/>
      <c r="L428" s="127"/>
      <c r="M428" s="127"/>
      <c r="N428" s="127"/>
      <c r="O428" s="127"/>
      <c r="P428" s="127"/>
      <c r="Q428" s="127"/>
      <c r="R428" s="127"/>
      <c r="S428" s="127"/>
      <c r="T428" s="127"/>
      <c r="U428" s="127"/>
      <c r="V428" s="1"/>
    </row>
    <row r="429" spans="2:22">
      <c r="B429" s="1"/>
      <c r="C429" s="127"/>
      <c r="D429" s="127"/>
      <c r="E429" s="127"/>
      <c r="F429" s="127"/>
      <c r="G429" s="127"/>
      <c r="H429" s="127"/>
      <c r="I429" s="127"/>
      <c r="J429" s="127"/>
      <c r="K429" s="127"/>
      <c r="L429" s="127"/>
      <c r="M429" s="127"/>
      <c r="N429" s="127"/>
      <c r="O429" s="127"/>
      <c r="P429" s="127"/>
      <c r="Q429" s="127"/>
      <c r="R429" s="127"/>
      <c r="S429" s="127"/>
      <c r="T429" s="127"/>
      <c r="U429" s="127"/>
      <c r="V429" s="1"/>
    </row>
    <row r="430" spans="2:22">
      <c r="B430" s="1"/>
      <c r="C430" s="127"/>
      <c r="D430" s="127"/>
      <c r="E430" s="127"/>
      <c r="F430" s="127"/>
      <c r="G430" s="127"/>
      <c r="H430" s="127"/>
      <c r="I430" s="127"/>
      <c r="J430" s="127"/>
      <c r="K430" s="127"/>
      <c r="L430" s="127"/>
      <c r="M430" s="127"/>
      <c r="N430" s="127"/>
      <c r="O430" s="127"/>
      <c r="P430" s="127"/>
      <c r="Q430" s="127"/>
      <c r="R430" s="127"/>
      <c r="S430" s="127"/>
      <c r="T430" s="127"/>
      <c r="U430" s="127"/>
      <c r="V430" s="1"/>
    </row>
    <row r="431" spans="2:22">
      <c r="B431" s="1"/>
      <c r="C431" s="127"/>
      <c r="D431" s="127"/>
      <c r="E431" s="127"/>
      <c r="F431" s="127"/>
      <c r="G431" s="127"/>
      <c r="H431" s="127"/>
      <c r="I431" s="127"/>
      <c r="J431" s="127"/>
      <c r="K431" s="127"/>
      <c r="L431" s="127"/>
      <c r="M431" s="127"/>
      <c r="N431" s="127"/>
      <c r="O431" s="127"/>
      <c r="P431" s="127"/>
      <c r="Q431" s="127"/>
      <c r="R431" s="127"/>
      <c r="S431" s="127"/>
      <c r="T431" s="127"/>
      <c r="U431" s="127"/>
      <c r="V431" s="1"/>
    </row>
    <row r="432" spans="2:22">
      <c r="B432" s="1"/>
      <c r="C432" s="127"/>
      <c r="D432" s="127"/>
      <c r="E432" s="127"/>
      <c r="F432" s="127"/>
      <c r="G432" s="127"/>
      <c r="H432" s="127"/>
      <c r="I432" s="127"/>
      <c r="J432" s="127"/>
      <c r="K432" s="127"/>
      <c r="L432" s="127"/>
      <c r="M432" s="127"/>
      <c r="N432" s="127"/>
      <c r="O432" s="127"/>
      <c r="P432" s="127"/>
      <c r="Q432" s="127"/>
      <c r="R432" s="127"/>
      <c r="S432" s="127"/>
      <c r="T432" s="127"/>
      <c r="U432" s="127"/>
      <c r="V432" s="1"/>
    </row>
    <row r="433" spans="2:22">
      <c r="B433" s="1"/>
      <c r="C433" s="127"/>
      <c r="D433" s="127"/>
      <c r="E433" s="127"/>
      <c r="F433" s="127"/>
      <c r="G433" s="127"/>
      <c r="H433" s="127"/>
      <c r="I433" s="127"/>
      <c r="J433" s="127"/>
      <c r="K433" s="127"/>
      <c r="L433" s="127"/>
      <c r="M433" s="127"/>
      <c r="N433" s="127"/>
      <c r="O433" s="127"/>
      <c r="P433" s="127"/>
      <c r="Q433" s="127"/>
      <c r="R433" s="127"/>
      <c r="S433" s="127"/>
      <c r="T433" s="127"/>
      <c r="U433" s="127"/>
      <c r="V433" s="1"/>
    </row>
    <row r="434" spans="2:22">
      <c r="B434" s="1"/>
      <c r="C434" s="127"/>
      <c r="D434" s="127"/>
      <c r="E434" s="127"/>
      <c r="F434" s="127"/>
      <c r="G434" s="127"/>
      <c r="H434" s="127"/>
      <c r="I434" s="127"/>
      <c r="J434" s="127"/>
      <c r="K434" s="127"/>
      <c r="L434" s="127"/>
      <c r="M434" s="127"/>
      <c r="N434" s="127"/>
      <c r="O434" s="127"/>
      <c r="P434" s="127"/>
      <c r="Q434" s="127"/>
      <c r="R434" s="127"/>
      <c r="S434" s="127"/>
      <c r="T434" s="127"/>
      <c r="U434" s="127"/>
      <c r="V434" s="1"/>
    </row>
    <row r="435" spans="2:22">
      <c r="B435" s="1"/>
      <c r="C435" s="127"/>
      <c r="D435" s="127"/>
      <c r="E435" s="127"/>
      <c r="F435" s="127"/>
      <c r="G435" s="127"/>
      <c r="H435" s="127"/>
      <c r="I435" s="127"/>
      <c r="J435" s="127"/>
      <c r="K435" s="127"/>
      <c r="L435" s="127"/>
      <c r="M435" s="127"/>
      <c r="N435" s="127"/>
      <c r="O435" s="127"/>
      <c r="P435" s="127"/>
      <c r="Q435" s="127"/>
      <c r="R435" s="127"/>
      <c r="S435" s="127"/>
      <c r="T435" s="127"/>
      <c r="U435" s="127"/>
      <c r="V435" s="1"/>
    </row>
    <row r="436" spans="2:22">
      <c r="B436" s="1"/>
      <c r="C436" s="127"/>
      <c r="D436" s="127"/>
      <c r="E436" s="127"/>
      <c r="F436" s="127"/>
      <c r="G436" s="127"/>
      <c r="H436" s="127"/>
      <c r="I436" s="127"/>
      <c r="J436" s="127"/>
      <c r="K436" s="127"/>
      <c r="L436" s="127"/>
      <c r="M436" s="127"/>
      <c r="N436" s="127"/>
      <c r="O436" s="127"/>
      <c r="P436" s="127"/>
      <c r="Q436" s="127"/>
      <c r="R436" s="127"/>
      <c r="S436" s="127"/>
      <c r="T436" s="127"/>
      <c r="U436" s="127"/>
      <c r="V436" s="1"/>
    </row>
    <row r="437" spans="2:22">
      <c r="B437" s="1"/>
      <c r="C437" s="127"/>
      <c r="D437" s="127"/>
      <c r="E437" s="127"/>
      <c r="F437" s="127"/>
      <c r="G437" s="127"/>
      <c r="H437" s="127"/>
      <c r="I437" s="127"/>
      <c r="J437" s="127"/>
      <c r="K437" s="127"/>
      <c r="L437" s="127"/>
      <c r="M437" s="127"/>
      <c r="N437" s="127"/>
      <c r="O437" s="127"/>
      <c r="P437" s="127"/>
      <c r="Q437" s="127"/>
      <c r="R437" s="127"/>
      <c r="S437" s="127"/>
      <c r="T437" s="127"/>
      <c r="U437" s="127"/>
      <c r="V437" s="1"/>
    </row>
    <row r="438" spans="2:22">
      <c r="B438" s="1"/>
      <c r="C438" s="127"/>
      <c r="D438" s="127"/>
      <c r="E438" s="127"/>
      <c r="F438" s="127"/>
      <c r="G438" s="127"/>
      <c r="H438" s="127"/>
      <c r="I438" s="127"/>
      <c r="J438" s="127"/>
      <c r="K438" s="127"/>
      <c r="L438" s="127"/>
      <c r="M438" s="127"/>
      <c r="N438" s="127"/>
      <c r="O438" s="127"/>
      <c r="P438" s="127"/>
      <c r="Q438" s="127"/>
      <c r="R438" s="127"/>
      <c r="S438" s="127"/>
      <c r="T438" s="127"/>
      <c r="U438" s="127"/>
      <c r="V438" s="1"/>
    </row>
    <row r="439" spans="2:22">
      <c r="B439" s="1"/>
      <c r="C439" s="127"/>
      <c r="D439" s="127"/>
      <c r="E439" s="127"/>
      <c r="F439" s="127"/>
      <c r="G439" s="127"/>
      <c r="H439" s="127"/>
      <c r="I439" s="127"/>
      <c r="J439" s="127"/>
      <c r="K439" s="127"/>
      <c r="L439" s="127"/>
      <c r="M439" s="127"/>
      <c r="N439" s="127"/>
      <c r="O439" s="127"/>
      <c r="P439" s="127"/>
      <c r="Q439" s="127"/>
      <c r="R439" s="127"/>
      <c r="S439" s="127"/>
      <c r="T439" s="127"/>
      <c r="U439" s="127"/>
      <c r="V439" s="1"/>
    </row>
    <row r="440" spans="2:22">
      <c r="B440" s="1"/>
      <c r="C440" s="127"/>
      <c r="D440" s="127"/>
      <c r="E440" s="127"/>
      <c r="F440" s="127"/>
      <c r="G440" s="127"/>
      <c r="H440" s="127"/>
      <c r="I440" s="127"/>
      <c r="J440" s="127"/>
      <c r="K440" s="127"/>
      <c r="L440" s="127"/>
      <c r="M440" s="127"/>
      <c r="N440" s="127"/>
      <c r="O440" s="127"/>
      <c r="P440" s="127"/>
      <c r="Q440" s="127"/>
      <c r="R440" s="127"/>
      <c r="S440" s="127"/>
      <c r="T440" s="127"/>
      <c r="U440" s="127"/>
      <c r="V440" s="1"/>
    </row>
    <row r="441" spans="2:22">
      <c r="B441" s="1"/>
      <c r="C441" s="127"/>
      <c r="D441" s="127"/>
      <c r="E441" s="127"/>
      <c r="F441" s="127"/>
      <c r="G441" s="127"/>
      <c r="H441" s="127"/>
      <c r="I441" s="127"/>
      <c r="J441" s="127"/>
      <c r="K441" s="127"/>
      <c r="L441" s="127"/>
      <c r="M441" s="127"/>
      <c r="N441" s="127"/>
      <c r="O441" s="127"/>
      <c r="P441" s="127"/>
      <c r="Q441" s="127"/>
      <c r="R441" s="127"/>
      <c r="S441" s="127"/>
      <c r="T441" s="127"/>
      <c r="U441" s="127"/>
      <c r="V441" s="1"/>
    </row>
    <row r="442" spans="2:22">
      <c r="B442" s="1"/>
      <c r="C442" s="127"/>
      <c r="D442" s="127"/>
      <c r="E442" s="127"/>
      <c r="F442" s="127"/>
      <c r="G442" s="127"/>
      <c r="H442" s="127"/>
      <c r="I442" s="127"/>
      <c r="J442" s="127"/>
      <c r="K442" s="127"/>
      <c r="L442" s="127"/>
      <c r="M442" s="127"/>
      <c r="N442" s="127"/>
      <c r="O442" s="127"/>
      <c r="P442" s="127"/>
      <c r="Q442" s="127"/>
      <c r="R442" s="127"/>
      <c r="S442" s="127"/>
      <c r="T442" s="127"/>
      <c r="U442" s="127"/>
      <c r="V442" s="1"/>
    </row>
    <row r="443" spans="2:22">
      <c r="B443" s="1"/>
      <c r="C443" s="127"/>
      <c r="D443" s="127"/>
      <c r="E443" s="127"/>
      <c r="F443" s="127"/>
      <c r="G443" s="127"/>
      <c r="H443" s="127"/>
      <c r="I443" s="127"/>
      <c r="J443" s="127"/>
      <c r="K443" s="127"/>
      <c r="L443" s="127"/>
      <c r="M443" s="127"/>
      <c r="N443" s="127"/>
      <c r="O443" s="127"/>
      <c r="P443" s="127"/>
      <c r="Q443" s="127"/>
      <c r="R443" s="127"/>
      <c r="S443" s="127"/>
      <c r="T443" s="127"/>
      <c r="U443" s="127"/>
      <c r="V443" s="1"/>
    </row>
    <row r="444" spans="2:22">
      <c r="B444" s="1"/>
      <c r="C444" s="127"/>
      <c r="D444" s="127"/>
      <c r="E444" s="127"/>
      <c r="F444" s="127"/>
      <c r="G444" s="127"/>
      <c r="H444" s="127"/>
      <c r="I444" s="127"/>
      <c r="J444" s="127"/>
      <c r="K444" s="127"/>
      <c r="L444" s="127"/>
      <c r="M444" s="127"/>
      <c r="N444" s="127"/>
      <c r="O444" s="127"/>
      <c r="P444" s="127"/>
      <c r="Q444" s="127"/>
      <c r="R444" s="127"/>
      <c r="S444" s="127"/>
      <c r="T444" s="127"/>
      <c r="U444" s="127"/>
      <c r="V444" s="1"/>
    </row>
    <row r="445" spans="2:22">
      <c r="B445" s="1"/>
      <c r="C445" s="127"/>
      <c r="D445" s="127"/>
      <c r="E445" s="127"/>
      <c r="F445" s="127"/>
      <c r="G445" s="127"/>
      <c r="H445" s="127"/>
      <c r="I445" s="127"/>
      <c r="J445" s="127"/>
      <c r="K445" s="127"/>
      <c r="L445" s="127"/>
      <c r="M445" s="127"/>
      <c r="N445" s="127"/>
      <c r="O445" s="127"/>
      <c r="P445" s="127"/>
      <c r="Q445" s="127"/>
      <c r="R445" s="127"/>
      <c r="S445" s="127"/>
      <c r="T445" s="127"/>
      <c r="U445" s="127"/>
      <c r="V445" s="1"/>
    </row>
    <row r="446" spans="2:22">
      <c r="B446" s="1"/>
      <c r="C446" s="127"/>
      <c r="D446" s="127"/>
      <c r="E446" s="127"/>
      <c r="F446" s="127"/>
      <c r="G446" s="127"/>
      <c r="H446" s="127"/>
      <c r="I446" s="127"/>
      <c r="J446" s="127"/>
      <c r="K446" s="127"/>
      <c r="L446" s="127"/>
      <c r="M446" s="127"/>
      <c r="N446" s="127"/>
      <c r="O446" s="127"/>
      <c r="P446" s="127"/>
      <c r="Q446" s="127"/>
      <c r="R446" s="127"/>
      <c r="S446" s="127"/>
      <c r="T446" s="127"/>
      <c r="U446" s="127"/>
      <c r="V446" s="1"/>
    </row>
    <row r="447" spans="2:22">
      <c r="B447" s="1"/>
      <c r="C447" s="127"/>
      <c r="D447" s="127"/>
      <c r="E447" s="127"/>
      <c r="F447" s="127"/>
      <c r="G447" s="127"/>
      <c r="H447" s="127"/>
      <c r="I447" s="127"/>
      <c r="J447" s="127"/>
      <c r="K447" s="127"/>
      <c r="L447" s="127"/>
      <c r="M447" s="127"/>
      <c r="N447" s="127"/>
      <c r="O447" s="127"/>
      <c r="P447" s="127"/>
      <c r="Q447" s="127"/>
      <c r="R447" s="127"/>
      <c r="S447" s="127"/>
      <c r="T447" s="127"/>
      <c r="U447" s="127"/>
      <c r="V447" s="1"/>
    </row>
    <row r="448" spans="2:22">
      <c r="B448" s="1"/>
      <c r="C448" s="127"/>
      <c r="D448" s="127"/>
      <c r="E448" s="127"/>
      <c r="F448" s="127"/>
      <c r="G448" s="127"/>
      <c r="H448" s="127"/>
      <c r="I448" s="127"/>
      <c r="J448" s="127"/>
      <c r="K448" s="127"/>
      <c r="L448" s="127"/>
      <c r="M448" s="127"/>
      <c r="N448" s="127"/>
      <c r="O448" s="127"/>
      <c r="P448" s="127"/>
      <c r="Q448" s="127"/>
      <c r="R448" s="127"/>
      <c r="S448" s="127"/>
      <c r="T448" s="127"/>
      <c r="U448" s="127"/>
      <c r="V448" s="1"/>
    </row>
    <row r="449" spans="2:22">
      <c r="B449" s="1"/>
      <c r="C449" s="127"/>
      <c r="D449" s="127"/>
      <c r="E449" s="127"/>
      <c r="F449" s="127"/>
      <c r="G449" s="127"/>
      <c r="H449" s="127"/>
      <c r="I449" s="127"/>
      <c r="J449" s="127"/>
      <c r="K449" s="127"/>
      <c r="L449" s="127"/>
      <c r="M449" s="127"/>
      <c r="N449" s="127"/>
      <c r="O449" s="127"/>
      <c r="P449" s="127"/>
      <c r="Q449" s="127"/>
      <c r="R449" s="127"/>
      <c r="S449" s="127"/>
      <c r="T449" s="127"/>
      <c r="U449" s="127"/>
      <c r="V449" s="1"/>
    </row>
    <row r="450" spans="2:22">
      <c r="B450" s="1"/>
      <c r="C450" s="127"/>
      <c r="D450" s="127"/>
      <c r="E450" s="127"/>
      <c r="F450" s="127"/>
      <c r="G450" s="127"/>
      <c r="H450" s="127"/>
      <c r="I450" s="127"/>
      <c r="J450" s="127"/>
      <c r="K450" s="127"/>
      <c r="L450" s="127"/>
      <c r="M450" s="127"/>
      <c r="N450" s="127"/>
      <c r="O450" s="127"/>
      <c r="P450" s="127"/>
      <c r="Q450" s="127"/>
      <c r="R450" s="127"/>
      <c r="S450" s="127"/>
      <c r="T450" s="127"/>
      <c r="U450" s="127"/>
      <c r="V450" s="1"/>
    </row>
    <row r="451" spans="2:22">
      <c r="B451" s="1"/>
      <c r="C451" s="127"/>
      <c r="D451" s="127"/>
      <c r="E451" s="127"/>
      <c r="F451" s="127"/>
      <c r="G451" s="127"/>
      <c r="H451" s="127"/>
      <c r="I451" s="127"/>
      <c r="J451" s="127"/>
      <c r="K451" s="127"/>
      <c r="L451" s="127"/>
      <c r="M451" s="127"/>
      <c r="N451" s="127"/>
      <c r="O451" s="127"/>
      <c r="P451" s="127"/>
      <c r="Q451" s="127"/>
      <c r="R451" s="127"/>
      <c r="S451" s="127"/>
      <c r="T451" s="127"/>
      <c r="U451" s="127"/>
      <c r="V451" s="1"/>
    </row>
    <row r="452" spans="2:22">
      <c r="B452" s="1"/>
      <c r="C452" s="127"/>
      <c r="D452" s="127"/>
      <c r="E452" s="127"/>
      <c r="F452" s="127"/>
      <c r="G452" s="127"/>
      <c r="H452" s="127"/>
      <c r="I452" s="127"/>
      <c r="J452" s="127"/>
      <c r="K452" s="127"/>
      <c r="L452" s="127"/>
      <c r="M452" s="127"/>
      <c r="N452" s="127"/>
      <c r="O452" s="127"/>
      <c r="P452" s="127"/>
      <c r="Q452" s="127"/>
      <c r="R452" s="127"/>
      <c r="S452" s="127"/>
      <c r="T452" s="127"/>
      <c r="U452" s="127"/>
      <c r="V452" s="1"/>
    </row>
    <row r="453" spans="2:22">
      <c r="B453" s="1"/>
      <c r="C453" s="127"/>
      <c r="D453" s="127"/>
      <c r="E453" s="127"/>
      <c r="F453" s="127"/>
      <c r="G453" s="127"/>
      <c r="H453" s="127"/>
      <c r="I453" s="127"/>
      <c r="J453" s="127"/>
      <c r="K453" s="127"/>
      <c r="L453" s="127"/>
      <c r="M453" s="127"/>
      <c r="N453" s="127"/>
      <c r="O453" s="127"/>
      <c r="P453" s="127"/>
      <c r="Q453" s="127"/>
      <c r="R453" s="127"/>
      <c r="S453" s="127"/>
      <c r="T453" s="127"/>
      <c r="U453" s="127"/>
      <c r="V453" s="1"/>
    </row>
    <row r="454" spans="2:22">
      <c r="B454" s="1"/>
      <c r="C454" s="127"/>
      <c r="D454" s="127"/>
      <c r="E454" s="127"/>
      <c r="F454" s="127"/>
      <c r="G454" s="127"/>
      <c r="H454" s="127"/>
      <c r="I454" s="127"/>
      <c r="J454" s="127"/>
      <c r="K454" s="127"/>
      <c r="L454" s="127"/>
      <c r="M454" s="127"/>
      <c r="N454" s="127"/>
      <c r="O454" s="127"/>
      <c r="P454" s="127"/>
      <c r="Q454" s="127"/>
      <c r="R454" s="127"/>
      <c r="S454" s="127"/>
      <c r="T454" s="127"/>
      <c r="U454" s="127"/>
      <c r="V454" s="1"/>
    </row>
    <row r="455" spans="2:22">
      <c r="B455" s="1"/>
      <c r="C455" s="127"/>
      <c r="D455" s="127"/>
      <c r="E455" s="127"/>
      <c r="F455" s="127"/>
      <c r="G455" s="127"/>
      <c r="H455" s="127"/>
      <c r="I455" s="127"/>
      <c r="J455" s="127"/>
      <c r="K455" s="127"/>
      <c r="L455" s="127"/>
      <c r="M455" s="127"/>
      <c r="N455" s="127"/>
      <c r="O455" s="127"/>
      <c r="P455" s="127"/>
      <c r="Q455" s="127"/>
      <c r="R455" s="127"/>
      <c r="S455" s="127"/>
      <c r="T455" s="127"/>
      <c r="U455" s="127"/>
      <c r="V455" s="1"/>
    </row>
    <row r="456" spans="2:22">
      <c r="B456" s="1"/>
      <c r="C456" s="127"/>
      <c r="D456" s="127"/>
      <c r="E456" s="127"/>
      <c r="F456" s="127"/>
      <c r="G456" s="127"/>
      <c r="H456" s="127"/>
      <c r="I456" s="127"/>
      <c r="J456" s="127"/>
      <c r="K456" s="127"/>
      <c r="L456" s="127"/>
      <c r="M456" s="127"/>
      <c r="N456" s="127"/>
      <c r="O456" s="127"/>
      <c r="P456" s="127"/>
      <c r="Q456" s="127"/>
      <c r="R456" s="127"/>
      <c r="S456" s="127"/>
      <c r="T456" s="127"/>
      <c r="U456" s="127"/>
      <c r="V456" s="1"/>
    </row>
    <row r="457" spans="2:22">
      <c r="B457" s="1"/>
      <c r="C457" s="127"/>
      <c r="D457" s="127"/>
      <c r="E457" s="127"/>
      <c r="F457" s="127"/>
      <c r="G457" s="127"/>
      <c r="H457" s="127"/>
      <c r="I457" s="127"/>
      <c r="J457" s="127"/>
      <c r="K457" s="127"/>
      <c r="L457" s="127"/>
      <c r="M457" s="127"/>
      <c r="N457" s="127"/>
      <c r="O457" s="127"/>
      <c r="P457" s="127"/>
      <c r="Q457" s="127"/>
      <c r="R457" s="127"/>
      <c r="S457" s="127"/>
      <c r="T457" s="127"/>
      <c r="U457" s="127"/>
      <c r="V457" s="1"/>
    </row>
    <row r="458" spans="2:22">
      <c r="B458" s="1"/>
      <c r="C458" s="127"/>
      <c r="D458" s="127"/>
      <c r="E458" s="127"/>
      <c r="F458" s="127"/>
      <c r="G458" s="127"/>
      <c r="H458" s="127"/>
      <c r="I458" s="127"/>
      <c r="J458" s="127"/>
      <c r="K458" s="127"/>
      <c r="L458" s="127"/>
      <c r="M458" s="127"/>
      <c r="N458" s="127"/>
      <c r="O458" s="127"/>
      <c r="P458" s="127"/>
      <c r="Q458" s="127"/>
      <c r="R458" s="127"/>
      <c r="S458" s="127"/>
      <c r="T458" s="127"/>
      <c r="U458" s="127"/>
      <c r="V458" s="1"/>
    </row>
    <row r="459" spans="2:22">
      <c r="B459" s="1"/>
      <c r="C459" s="127"/>
      <c r="D459" s="127"/>
      <c r="E459" s="127"/>
      <c r="F459" s="127"/>
      <c r="G459" s="127"/>
      <c r="H459" s="127"/>
      <c r="I459" s="127"/>
      <c r="J459" s="127"/>
      <c r="K459" s="127"/>
      <c r="L459" s="127"/>
      <c r="M459" s="127"/>
      <c r="N459" s="127"/>
      <c r="O459" s="127"/>
      <c r="P459" s="127"/>
      <c r="Q459" s="127"/>
      <c r="R459" s="127"/>
      <c r="S459" s="127"/>
      <c r="T459" s="127"/>
      <c r="U459" s="127"/>
      <c r="V459" s="1"/>
    </row>
    <row r="460" spans="2:22">
      <c r="B460" s="1"/>
      <c r="C460" s="127"/>
      <c r="D460" s="127"/>
      <c r="E460" s="127"/>
      <c r="F460" s="127"/>
      <c r="G460" s="127"/>
      <c r="H460" s="127"/>
      <c r="I460" s="127"/>
      <c r="J460" s="127"/>
      <c r="K460" s="127"/>
      <c r="L460" s="127"/>
      <c r="M460" s="127"/>
      <c r="N460" s="127"/>
      <c r="O460" s="127"/>
      <c r="P460" s="127"/>
      <c r="Q460" s="127"/>
      <c r="R460" s="127"/>
      <c r="S460" s="127"/>
      <c r="T460" s="127"/>
      <c r="U460" s="127"/>
      <c r="V460" s="1"/>
    </row>
    <row r="461" spans="2:22">
      <c r="B461" s="1"/>
      <c r="C461" s="127"/>
      <c r="D461" s="127"/>
      <c r="E461" s="127"/>
      <c r="F461" s="127"/>
      <c r="G461" s="127"/>
      <c r="H461" s="127"/>
      <c r="I461" s="127"/>
      <c r="J461" s="127"/>
      <c r="K461" s="127"/>
      <c r="L461" s="127"/>
      <c r="M461" s="127"/>
      <c r="N461" s="127"/>
      <c r="O461" s="127"/>
      <c r="P461" s="127"/>
      <c r="Q461" s="127"/>
      <c r="R461" s="127"/>
      <c r="S461" s="127"/>
      <c r="T461" s="127"/>
      <c r="U461" s="127"/>
      <c r="V461" s="1"/>
    </row>
    <row r="462" spans="2:22">
      <c r="B462" s="1"/>
      <c r="C462" s="127"/>
      <c r="D462" s="127"/>
      <c r="E462" s="127"/>
      <c r="F462" s="127"/>
      <c r="G462" s="127"/>
      <c r="H462" s="127"/>
      <c r="I462" s="127"/>
      <c r="J462" s="127"/>
      <c r="K462" s="127"/>
      <c r="L462" s="127"/>
      <c r="M462" s="127"/>
      <c r="N462" s="127"/>
      <c r="O462" s="127"/>
      <c r="P462" s="127"/>
      <c r="Q462" s="127"/>
      <c r="R462" s="127"/>
      <c r="S462" s="127"/>
      <c r="T462" s="127"/>
      <c r="U462" s="127"/>
      <c r="V462" s="1"/>
    </row>
    <row r="463" spans="2:22">
      <c r="B463" s="1"/>
      <c r="C463" s="127"/>
      <c r="D463" s="127"/>
      <c r="E463" s="127"/>
      <c r="F463" s="127"/>
      <c r="G463" s="127"/>
      <c r="H463" s="127"/>
      <c r="I463" s="127"/>
      <c r="J463" s="127"/>
      <c r="K463" s="127"/>
      <c r="L463" s="127"/>
      <c r="M463" s="127"/>
      <c r="N463" s="127"/>
      <c r="O463" s="127"/>
      <c r="P463" s="127"/>
      <c r="Q463" s="127"/>
      <c r="R463" s="127"/>
      <c r="S463" s="127"/>
      <c r="T463" s="127"/>
      <c r="U463" s="127"/>
      <c r="V463" s="1"/>
    </row>
    <row r="464" spans="2:22">
      <c r="B464" s="1"/>
      <c r="C464" s="127"/>
      <c r="D464" s="127"/>
      <c r="E464" s="127"/>
      <c r="F464" s="127"/>
      <c r="G464" s="127"/>
      <c r="H464" s="127"/>
      <c r="I464" s="127"/>
      <c r="J464" s="127"/>
      <c r="K464" s="127"/>
      <c r="L464" s="127"/>
      <c r="M464" s="127"/>
      <c r="N464" s="127"/>
      <c r="O464" s="127"/>
      <c r="P464" s="127"/>
      <c r="Q464" s="127"/>
      <c r="R464" s="127"/>
      <c r="S464" s="127"/>
      <c r="T464" s="127"/>
      <c r="U464" s="127"/>
      <c r="V464" s="1"/>
    </row>
    <row r="465" spans="2:22">
      <c r="B465" s="1"/>
      <c r="C465" s="127"/>
      <c r="D465" s="127"/>
      <c r="E465" s="127"/>
      <c r="F465" s="127"/>
      <c r="G465" s="127"/>
      <c r="H465" s="127"/>
      <c r="I465" s="127"/>
      <c r="J465" s="127"/>
      <c r="K465" s="127"/>
      <c r="L465" s="127"/>
      <c r="M465" s="127"/>
      <c r="N465" s="127"/>
      <c r="O465" s="127"/>
      <c r="P465" s="127"/>
      <c r="Q465" s="127"/>
      <c r="R465" s="127"/>
      <c r="S465" s="127"/>
      <c r="T465" s="127"/>
      <c r="U465" s="127"/>
      <c r="V465" s="1"/>
    </row>
    <row r="466" spans="2:22">
      <c r="B466" s="1"/>
      <c r="C466" s="127"/>
      <c r="D466" s="127"/>
      <c r="E466" s="127"/>
      <c r="F466" s="127"/>
      <c r="G466" s="127"/>
      <c r="H466" s="127"/>
      <c r="I466" s="127"/>
      <c r="J466" s="127"/>
      <c r="K466" s="127"/>
      <c r="L466" s="127"/>
      <c r="M466" s="127"/>
      <c r="N466" s="127"/>
      <c r="O466" s="127"/>
      <c r="P466" s="127"/>
      <c r="Q466" s="127"/>
      <c r="R466" s="127"/>
      <c r="S466" s="127"/>
      <c r="T466" s="127"/>
      <c r="U466" s="127"/>
      <c r="V466" s="1"/>
    </row>
    <row r="467" spans="2:22">
      <c r="B467" s="1"/>
      <c r="C467" s="127"/>
      <c r="D467" s="127"/>
      <c r="E467" s="127"/>
      <c r="F467" s="127"/>
      <c r="G467" s="127"/>
      <c r="H467" s="127"/>
      <c r="I467" s="127"/>
      <c r="J467" s="127"/>
      <c r="K467" s="127"/>
      <c r="L467" s="127"/>
      <c r="M467" s="127"/>
      <c r="N467" s="127"/>
      <c r="O467" s="127"/>
      <c r="P467" s="127"/>
      <c r="Q467" s="127"/>
      <c r="R467" s="127"/>
      <c r="S467" s="127"/>
      <c r="T467" s="127"/>
      <c r="U467" s="127"/>
      <c r="V467" s="1"/>
    </row>
    <row r="468" spans="2:22">
      <c r="B468" s="1"/>
      <c r="C468" s="127"/>
      <c r="D468" s="127"/>
      <c r="E468" s="127"/>
      <c r="F468" s="127"/>
      <c r="G468" s="127"/>
      <c r="H468" s="127"/>
      <c r="I468" s="127"/>
      <c r="J468" s="127"/>
      <c r="K468" s="127"/>
      <c r="L468" s="127"/>
      <c r="M468" s="127"/>
      <c r="N468" s="127"/>
      <c r="O468" s="127"/>
      <c r="P468" s="127"/>
      <c r="Q468" s="127"/>
      <c r="R468" s="127"/>
      <c r="S468" s="127"/>
      <c r="T468" s="127"/>
      <c r="U468" s="127"/>
      <c r="V468" s="1"/>
    </row>
    <row r="469" spans="2:22">
      <c r="B469" s="1"/>
      <c r="C469" s="127"/>
      <c r="D469" s="127"/>
      <c r="E469" s="127"/>
      <c r="F469" s="127"/>
      <c r="G469" s="127"/>
      <c r="H469" s="127"/>
      <c r="I469" s="127"/>
      <c r="J469" s="127"/>
      <c r="K469" s="127"/>
      <c r="L469" s="127"/>
      <c r="M469" s="127"/>
      <c r="N469" s="127"/>
      <c r="O469" s="127"/>
      <c r="P469" s="127"/>
      <c r="Q469" s="127"/>
      <c r="R469" s="127"/>
      <c r="S469" s="127"/>
      <c r="T469" s="127"/>
      <c r="U469" s="127"/>
      <c r="V469" s="1"/>
    </row>
    <row r="470" spans="2:22">
      <c r="B470" s="1"/>
      <c r="C470" s="127"/>
      <c r="D470" s="127"/>
      <c r="E470" s="127"/>
      <c r="F470" s="127"/>
      <c r="G470" s="127"/>
      <c r="H470" s="127"/>
      <c r="I470" s="127"/>
      <c r="J470" s="127"/>
      <c r="K470" s="127"/>
      <c r="L470" s="127"/>
      <c r="M470" s="127"/>
      <c r="N470" s="127"/>
      <c r="O470" s="127"/>
      <c r="P470" s="127"/>
      <c r="Q470" s="127"/>
      <c r="R470" s="127"/>
      <c r="S470" s="127"/>
      <c r="T470" s="127"/>
      <c r="U470" s="127"/>
      <c r="V470" s="1"/>
    </row>
    <row r="471" spans="2:22">
      <c r="B471" s="1"/>
      <c r="C471" s="127"/>
      <c r="D471" s="127"/>
      <c r="E471" s="127"/>
      <c r="F471" s="127"/>
      <c r="G471" s="127"/>
      <c r="H471" s="127"/>
      <c r="I471" s="127"/>
      <c r="J471" s="127"/>
      <c r="K471" s="127"/>
      <c r="L471" s="127"/>
      <c r="M471" s="127"/>
      <c r="N471" s="127"/>
      <c r="O471" s="127"/>
      <c r="P471" s="127"/>
      <c r="Q471" s="127"/>
      <c r="R471" s="127"/>
      <c r="S471" s="127"/>
      <c r="T471" s="127"/>
      <c r="U471" s="127"/>
      <c r="V471" s="1"/>
    </row>
    <row r="472" spans="2:22">
      <c r="B472" s="1"/>
      <c r="C472" s="127"/>
      <c r="D472" s="127"/>
      <c r="E472" s="127"/>
      <c r="F472" s="127"/>
      <c r="G472" s="127"/>
      <c r="H472" s="127"/>
      <c r="I472" s="127"/>
      <c r="J472" s="127"/>
      <c r="K472" s="127"/>
      <c r="L472" s="127"/>
      <c r="M472" s="127"/>
      <c r="N472" s="127"/>
      <c r="O472" s="127"/>
      <c r="P472" s="127"/>
      <c r="Q472" s="127"/>
      <c r="R472" s="127"/>
      <c r="S472" s="127"/>
      <c r="T472" s="127"/>
      <c r="U472" s="127"/>
      <c r="V472" s="1"/>
    </row>
    <row r="473" spans="2:22">
      <c r="B473" s="1"/>
      <c r="C473" s="127"/>
      <c r="D473" s="127"/>
      <c r="E473" s="127"/>
      <c r="F473" s="127"/>
      <c r="G473" s="127"/>
      <c r="H473" s="127"/>
      <c r="I473" s="127"/>
      <c r="J473" s="127"/>
      <c r="K473" s="127"/>
      <c r="L473" s="127"/>
      <c r="M473" s="127"/>
      <c r="N473" s="127"/>
      <c r="O473" s="127"/>
      <c r="P473" s="127"/>
      <c r="Q473" s="127"/>
      <c r="R473" s="127"/>
      <c r="S473" s="127"/>
      <c r="T473" s="127"/>
      <c r="U473" s="127"/>
      <c r="V473" s="1"/>
    </row>
    <row r="474" spans="2:22">
      <c r="B474" s="1"/>
      <c r="C474" s="127"/>
      <c r="D474" s="127"/>
      <c r="E474" s="127"/>
      <c r="F474" s="127"/>
      <c r="G474" s="127"/>
      <c r="H474" s="127"/>
      <c r="I474" s="127"/>
      <c r="J474" s="127"/>
      <c r="K474" s="127"/>
      <c r="L474" s="127"/>
      <c r="M474" s="127"/>
      <c r="N474" s="127"/>
      <c r="O474" s="127"/>
      <c r="P474" s="127"/>
      <c r="Q474" s="127"/>
      <c r="R474" s="127"/>
      <c r="S474" s="127"/>
      <c r="T474" s="127"/>
      <c r="U474" s="127"/>
      <c r="V474" s="1"/>
    </row>
    <row r="475" spans="2:22">
      <c r="B475" s="1"/>
      <c r="C475" s="127"/>
      <c r="D475" s="127"/>
      <c r="E475" s="127"/>
      <c r="F475" s="127"/>
      <c r="G475" s="127"/>
      <c r="H475" s="127"/>
      <c r="I475" s="127"/>
      <c r="J475" s="127"/>
      <c r="K475" s="127"/>
      <c r="L475" s="127"/>
      <c r="M475" s="127"/>
      <c r="N475" s="127"/>
      <c r="O475" s="127"/>
      <c r="P475" s="127"/>
      <c r="Q475" s="127"/>
      <c r="R475" s="127"/>
      <c r="S475" s="127"/>
      <c r="T475" s="127"/>
      <c r="U475" s="127"/>
      <c r="V475" s="1"/>
    </row>
    <row r="476" spans="2:22">
      <c r="B476" s="1"/>
      <c r="C476" s="127"/>
      <c r="D476" s="127"/>
      <c r="E476" s="127"/>
      <c r="F476" s="127"/>
      <c r="G476" s="127"/>
      <c r="H476" s="127"/>
      <c r="I476" s="127"/>
      <c r="J476" s="127"/>
      <c r="K476" s="127"/>
      <c r="L476" s="127"/>
      <c r="M476" s="127"/>
      <c r="N476" s="127"/>
      <c r="O476" s="127"/>
      <c r="P476" s="127"/>
      <c r="Q476" s="127"/>
      <c r="R476" s="127"/>
      <c r="S476" s="127"/>
      <c r="T476" s="127"/>
      <c r="U476" s="127"/>
      <c r="V476" s="1"/>
    </row>
    <row r="477" spans="2:22">
      <c r="B477" s="1"/>
      <c r="C477" s="127"/>
      <c r="D477" s="127"/>
      <c r="E477" s="127"/>
      <c r="F477" s="127"/>
      <c r="G477" s="127"/>
      <c r="H477" s="127"/>
      <c r="I477" s="127"/>
      <c r="J477" s="127"/>
      <c r="K477" s="127"/>
      <c r="L477" s="127"/>
      <c r="M477" s="127"/>
      <c r="N477" s="127"/>
      <c r="O477" s="127"/>
      <c r="P477" s="127"/>
      <c r="Q477" s="127"/>
      <c r="R477" s="127"/>
      <c r="S477" s="127"/>
      <c r="T477" s="127"/>
      <c r="U477" s="127"/>
      <c r="V477" s="1"/>
    </row>
    <row r="478" spans="2:22">
      <c r="B478" s="1"/>
      <c r="C478" s="127"/>
      <c r="D478" s="127"/>
      <c r="E478" s="127"/>
      <c r="F478" s="127"/>
      <c r="G478" s="127"/>
      <c r="H478" s="127"/>
      <c r="I478" s="127"/>
      <c r="J478" s="127"/>
      <c r="K478" s="127"/>
      <c r="L478" s="127"/>
      <c r="M478" s="127"/>
      <c r="N478" s="127"/>
      <c r="O478" s="127"/>
      <c r="P478" s="127"/>
      <c r="Q478" s="127"/>
      <c r="R478" s="127"/>
      <c r="S478" s="127"/>
      <c r="T478" s="127"/>
      <c r="U478" s="127"/>
      <c r="V478" s="1"/>
    </row>
    <row r="479" spans="2:22">
      <c r="B479" s="1"/>
      <c r="C479" s="127"/>
      <c r="D479" s="127"/>
      <c r="E479" s="127"/>
      <c r="F479" s="127"/>
      <c r="G479" s="127"/>
      <c r="H479" s="127"/>
      <c r="I479" s="127"/>
      <c r="J479" s="127"/>
      <c r="K479" s="127"/>
      <c r="L479" s="127"/>
      <c r="M479" s="127"/>
      <c r="N479" s="127"/>
      <c r="O479" s="127"/>
      <c r="P479" s="127"/>
      <c r="Q479" s="127"/>
      <c r="R479" s="127"/>
      <c r="S479" s="127"/>
      <c r="T479" s="127"/>
      <c r="U479" s="127"/>
      <c r="V479" s="1"/>
    </row>
    <row r="480" spans="2:22">
      <c r="B480" s="1"/>
      <c r="C480" s="127"/>
      <c r="D480" s="127"/>
      <c r="E480" s="127"/>
      <c r="F480" s="127"/>
      <c r="G480" s="127"/>
      <c r="H480" s="127"/>
      <c r="I480" s="127"/>
      <c r="J480" s="127"/>
      <c r="K480" s="127"/>
      <c r="L480" s="127"/>
      <c r="M480" s="127"/>
      <c r="N480" s="127"/>
      <c r="O480" s="127"/>
      <c r="P480" s="127"/>
      <c r="Q480" s="127"/>
      <c r="R480" s="127"/>
      <c r="S480" s="127"/>
      <c r="T480" s="127"/>
      <c r="U480" s="127"/>
      <c r="V480" s="1"/>
    </row>
    <row r="481" spans="2:22">
      <c r="B481" s="1"/>
      <c r="C481" s="127"/>
      <c r="D481" s="127"/>
      <c r="E481" s="127"/>
      <c r="F481" s="127"/>
      <c r="G481" s="127"/>
      <c r="H481" s="127"/>
      <c r="I481" s="127"/>
      <c r="J481" s="127"/>
      <c r="K481" s="127"/>
      <c r="L481" s="127"/>
      <c r="M481" s="127"/>
      <c r="N481" s="127"/>
      <c r="O481" s="127"/>
      <c r="P481" s="127"/>
      <c r="Q481" s="127"/>
      <c r="R481" s="127"/>
      <c r="S481" s="127"/>
      <c r="T481" s="127"/>
      <c r="U481" s="127"/>
      <c r="V481" s="1"/>
    </row>
    <row r="482" spans="2:22">
      <c r="B482" s="1"/>
      <c r="C482" s="127"/>
      <c r="D482" s="127"/>
      <c r="E482" s="127"/>
      <c r="F482" s="127"/>
      <c r="G482" s="127"/>
      <c r="H482" s="127"/>
      <c r="I482" s="127"/>
      <c r="J482" s="127"/>
      <c r="K482" s="127"/>
      <c r="L482" s="127"/>
      <c r="M482" s="127"/>
      <c r="N482" s="127"/>
      <c r="O482" s="127"/>
      <c r="P482" s="127"/>
      <c r="Q482" s="127"/>
      <c r="R482" s="127"/>
      <c r="S482" s="127"/>
      <c r="T482" s="127"/>
      <c r="U482" s="127"/>
      <c r="V482" s="1"/>
    </row>
    <row r="483" spans="2:22">
      <c r="B483" s="1"/>
      <c r="C483" s="127"/>
      <c r="D483" s="127"/>
      <c r="E483" s="127"/>
      <c r="F483" s="127"/>
      <c r="G483" s="127"/>
      <c r="H483" s="127"/>
      <c r="I483" s="127"/>
      <c r="J483" s="127"/>
      <c r="K483" s="127"/>
      <c r="L483" s="127"/>
      <c r="M483" s="127"/>
      <c r="N483" s="127"/>
      <c r="O483" s="127"/>
      <c r="P483" s="127"/>
      <c r="Q483" s="127"/>
      <c r="R483" s="127"/>
      <c r="S483" s="127"/>
      <c r="T483" s="127"/>
      <c r="U483" s="127"/>
      <c r="V483" s="1"/>
    </row>
    <row r="484" spans="2:22">
      <c r="B484" s="1"/>
      <c r="C484" s="127"/>
      <c r="D484" s="127"/>
      <c r="E484" s="127"/>
      <c r="F484" s="127"/>
      <c r="G484" s="127"/>
      <c r="H484" s="127"/>
      <c r="I484" s="127"/>
      <c r="J484" s="127"/>
      <c r="K484" s="127"/>
      <c r="L484" s="127"/>
      <c r="M484" s="127"/>
      <c r="N484" s="127"/>
      <c r="O484" s="127"/>
      <c r="P484" s="127"/>
      <c r="Q484" s="127"/>
      <c r="R484" s="127"/>
      <c r="S484" s="127"/>
      <c r="T484" s="127"/>
      <c r="U484" s="127"/>
      <c r="V484" s="1"/>
    </row>
    <row r="485" spans="2:22">
      <c r="B485" s="1"/>
      <c r="C485" s="127"/>
      <c r="D485" s="127"/>
      <c r="E485" s="127"/>
      <c r="F485" s="127"/>
      <c r="G485" s="127"/>
      <c r="H485" s="127"/>
      <c r="I485" s="127"/>
      <c r="J485" s="127"/>
      <c r="K485" s="127"/>
      <c r="L485" s="127"/>
      <c r="M485" s="127"/>
      <c r="N485" s="127"/>
      <c r="O485" s="127"/>
      <c r="P485" s="127"/>
      <c r="Q485" s="127"/>
      <c r="R485" s="127"/>
      <c r="S485" s="127"/>
      <c r="T485" s="127"/>
      <c r="U485" s="127"/>
      <c r="V485" s="1"/>
    </row>
    <row r="486" spans="2:22">
      <c r="B486" s="1"/>
      <c r="C486" s="127"/>
      <c r="D486" s="127"/>
      <c r="E486" s="127"/>
      <c r="F486" s="127"/>
      <c r="G486" s="127"/>
      <c r="H486" s="127"/>
      <c r="I486" s="127"/>
      <c r="J486" s="127"/>
      <c r="K486" s="127"/>
      <c r="L486" s="127"/>
      <c r="M486" s="127"/>
      <c r="N486" s="127"/>
      <c r="O486" s="127"/>
      <c r="P486" s="127"/>
      <c r="Q486" s="127"/>
      <c r="R486" s="127"/>
      <c r="S486" s="127"/>
      <c r="T486" s="127"/>
      <c r="U486" s="127"/>
      <c r="V486" s="1"/>
    </row>
    <row r="487" spans="2:22">
      <c r="B487" s="1"/>
      <c r="C487" s="127"/>
      <c r="D487" s="127"/>
      <c r="E487" s="127"/>
      <c r="F487" s="127"/>
      <c r="G487" s="127"/>
      <c r="H487" s="127"/>
      <c r="I487" s="127"/>
      <c r="J487" s="127"/>
      <c r="K487" s="127"/>
      <c r="L487" s="127"/>
      <c r="M487" s="127"/>
      <c r="N487" s="127"/>
      <c r="O487" s="127"/>
      <c r="P487" s="127"/>
      <c r="Q487" s="127"/>
      <c r="R487" s="127"/>
      <c r="S487" s="127"/>
      <c r="T487" s="127"/>
      <c r="U487" s="127"/>
      <c r="V487" s="1"/>
    </row>
    <row r="488" spans="2:22">
      <c r="B488" s="1"/>
      <c r="C488" s="127"/>
      <c r="D488" s="127"/>
      <c r="E488" s="127"/>
      <c r="F488" s="127"/>
      <c r="G488" s="127"/>
      <c r="H488" s="127"/>
      <c r="I488" s="127"/>
      <c r="J488" s="127"/>
      <c r="K488" s="127"/>
      <c r="L488" s="127"/>
      <c r="M488" s="127"/>
      <c r="N488" s="127"/>
      <c r="O488" s="127"/>
      <c r="P488" s="127"/>
      <c r="Q488" s="127"/>
      <c r="R488" s="127"/>
      <c r="S488" s="127"/>
      <c r="T488" s="127"/>
      <c r="U488" s="127"/>
      <c r="V488" s="1"/>
    </row>
    <row r="489" spans="2:22">
      <c r="B489" s="1"/>
      <c r="C489" s="127"/>
      <c r="D489" s="127"/>
      <c r="E489" s="127"/>
      <c r="F489" s="127"/>
      <c r="G489" s="127"/>
      <c r="H489" s="127"/>
      <c r="I489" s="127"/>
      <c r="J489" s="127"/>
      <c r="K489" s="127"/>
      <c r="L489" s="127"/>
      <c r="M489" s="127"/>
      <c r="N489" s="127"/>
      <c r="O489" s="127"/>
      <c r="P489" s="127"/>
      <c r="Q489" s="127"/>
      <c r="R489" s="127"/>
      <c r="S489" s="127"/>
      <c r="T489" s="127"/>
      <c r="U489" s="127"/>
      <c r="V489" s="1"/>
    </row>
    <row r="490" spans="2:22">
      <c r="B490" s="1"/>
      <c r="C490" s="127"/>
      <c r="D490" s="127"/>
      <c r="E490" s="127"/>
      <c r="F490" s="127"/>
      <c r="G490" s="127"/>
      <c r="H490" s="127"/>
      <c r="I490" s="127"/>
      <c r="J490" s="127"/>
      <c r="K490" s="127"/>
      <c r="L490" s="127"/>
      <c r="M490" s="127"/>
      <c r="N490" s="127"/>
      <c r="O490" s="127"/>
      <c r="P490" s="127"/>
      <c r="Q490" s="127"/>
      <c r="R490" s="127"/>
      <c r="S490" s="127"/>
      <c r="T490" s="127"/>
      <c r="U490" s="127"/>
      <c r="V490" s="1"/>
    </row>
    <row r="491" spans="2:22">
      <c r="B491" s="1"/>
      <c r="C491" s="127"/>
      <c r="D491" s="127"/>
      <c r="E491" s="127"/>
      <c r="F491" s="127"/>
      <c r="G491" s="127"/>
      <c r="H491" s="127"/>
      <c r="I491" s="127"/>
      <c r="J491" s="127"/>
      <c r="K491" s="127"/>
      <c r="L491" s="127"/>
      <c r="M491" s="127"/>
      <c r="N491" s="127"/>
      <c r="O491" s="127"/>
      <c r="P491" s="127"/>
      <c r="Q491" s="127"/>
      <c r="R491" s="127"/>
      <c r="S491" s="127"/>
      <c r="T491" s="127"/>
      <c r="U491" s="127"/>
      <c r="V491" s="1"/>
    </row>
    <row r="492" spans="2:22">
      <c r="B492" s="1"/>
      <c r="C492" s="127"/>
      <c r="D492" s="127"/>
      <c r="E492" s="127"/>
      <c r="F492" s="127"/>
      <c r="G492" s="127"/>
      <c r="H492" s="127"/>
      <c r="I492" s="127"/>
      <c r="J492" s="127"/>
      <c r="K492" s="127"/>
      <c r="L492" s="127"/>
      <c r="M492" s="127"/>
      <c r="N492" s="127"/>
      <c r="O492" s="127"/>
      <c r="P492" s="127"/>
      <c r="Q492" s="127"/>
      <c r="R492" s="127"/>
      <c r="S492" s="127"/>
      <c r="T492" s="127"/>
      <c r="U492" s="127"/>
      <c r="V492" s="1"/>
    </row>
    <row r="493" spans="2:22">
      <c r="B493" s="1"/>
      <c r="C493" s="127"/>
      <c r="D493" s="127"/>
      <c r="E493" s="127"/>
      <c r="F493" s="127"/>
      <c r="G493" s="127"/>
      <c r="H493" s="127"/>
      <c r="I493" s="127"/>
      <c r="J493" s="127"/>
      <c r="K493" s="127"/>
      <c r="L493" s="127"/>
      <c r="M493" s="127"/>
      <c r="N493" s="127"/>
      <c r="O493" s="127"/>
      <c r="P493" s="127"/>
      <c r="Q493" s="127"/>
      <c r="R493" s="127"/>
      <c r="S493" s="127"/>
      <c r="T493" s="127"/>
      <c r="U493" s="127"/>
      <c r="V493" s="1"/>
    </row>
    <row r="494" spans="2:22">
      <c r="B494" s="1"/>
      <c r="C494" s="127"/>
      <c r="D494" s="127"/>
      <c r="E494" s="127"/>
      <c r="F494" s="127"/>
      <c r="G494" s="127"/>
      <c r="H494" s="127"/>
      <c r="I494" s="127"/>
      <c r="J494" s="127"/>
      <c r="K494" s="127"/>
      <c r="L494" s="127"/>
      <c r="M494" s="127"/>
      <c r="N494" s="127"/>
      <c r="O494" s="127"/>
      <c r="P494" s="127"/>
      <c r="Q494" s="127"/>
      <c r="R494" s="127"/>
      <c r="S494" s="127"/>
      <c r="T494" s="127"/>
      <c r="U494" s="127"/>
      <c r="V494" s="1"/>
    </row>
    <row r="495" spans="2:22">
      <c r="B495" s="1"/>
      <c r="C495" s="127"/>
      <c r="D495" s="127"/>
      <c r="E495" s="127"/>
      <c r="F495" s="127"/>
      <c r="G495" s="127"/>
      <c r="H495" s="127"/>
      <c r="I495" s="127"/>
      <c r="J495" s="127"/>
      <c r="K495" s="127"/>
      <c r="L495" s="127"/>
      <c r="M495" s="127"/>
      <c r="N495" s="127"/>
      <c r="O495" s="127"/>
      <c r="P495" s="127"/>
      <c r="Q495" s="127"/>
      <c r="R495" s="127"/>
      <c r="S495" s="127"/>
      <c r="T495" s="127"/>
      <c r="U495" s="127"/>
      <c r="V495" s="1"/>
    </row>
    <row r="496" spans="2:22">
      <c r="B496" s="1"/>
      <c r="C496" s="127"/>
      <c r="D496" s="127"/>
      <c r="E496" s="127"/>
      <c r="F496" s="127"/>
      <c r="G496" s="127"/>
      <c r="H496" s="127"/>
      <c r="I496" s="127"/>
      <c r="J496" s="127"/>
      <c r="K496" s="127"/>
      <c r="L496" s="127"/>
      <c r="M496" s="127"/>
      <c r="N496" s="127"/>
      <c r="O496" s="127"/>
      <c r="P496" s="127"/>
      <c r="Q496" s="127"/>
      <c r="R496" s="127"/>
      <c r="S496" s="127"/>
      <c r="T496" s="127"/>
      <c r="U496" s="127"/>
      <c r="V496" s="1"/>
    </row>
    <row r="497" spans="2:22">
      <c r="B497" s="1"/>
      <c r="C497" s="127"/>
      <c r="D497" s="127"/>
      <c r="E497" s="127"/>
      <c r="F497" s="127"/>
      <c r="G497" s="127"/>
      <c r="H497" s="127"/>
      <c r="I497" s="127"/>
      <c r="J497" s="127"/>
      <c r="K497" s="127"/>
      <c r="L497" s="127"/>
      <c r="M497" s="127"/>
      <c r="N497" s="127"/>
      <c r="O497" s="127"/>
      <c r="P497" s="127"/>
      <c r="Q497" s="127"/>
      <c r="R497" s="127"/>
      <c r="S497" s="127"/>
      <c r="T497" s="127"/>
      <c r="U497" s="127"/>
      <c r="V497" s="1"/>
    </row>
    <row r="498" spans="2:22">
      <c r="B498" s="1"/>
      <c r="C498" s="127"/>
      <c r="D498" s="127"/>
      <c r="E498" s="127"/>
      <c r="F498" s="127"/>
      <c r="G498" s="127"/>
      <c r="H498" s="127"/>
      <c r="I498" s="127"/>
      <c r="J498" s="127"/>
      <c r="K498" s="127"/>
      <c r="L498" s="127"/>
      <c r="M498" s="127"/>
      <c r="N498" s="127"/>
      <c r="O498" s="127"/>
      <c r="P498" s="127"/>
      <c r="Q498" s="127"/>
      <c r="R498" s="127"/>
      <c r="S498" s="127"/>
      <c r="T498" s="127"/>
      <c r="U498" s="127"/>
      <c r="V498" s="1"/>
    </row>
    <row r="499" spans="2:22">
      <c r="B499" s="1"/>
      <c r="C499" s="127"/>
      <c r="D499" s="127"/>
      <c r="E499" s="127"/>
      <c r="F499" s="127"/>
      <c r="G499" s="127"/>
      <c r="H499" s="127"/>
      <c r="I499" s="127"/>
      <c r="J499" s="127"/>
      <c r="K499" s="127"/>
      <c r="L499" s="127"/>
      <c r="M499" s="127"/>
      <c r="N499" s="127"/>
      <c r="O499" s="127"/>
      <c r="P499" s="127"/>
      <c r="Q499" s="127"/>
      <c r="R499" s="127"/>
      <c r="S499" s="127"/>
      <c r="T499" s="127"/>
      <c r="U499" s="127"/>
      <c r="V499" s="1"/>
    </row>
    <row r="500" spans="2:22">
      <c r="B500" s="1"/>
      <c r="C500" s="127"/>
      <c r="D500" s="127"/>
      <c r="E500" s="127"/>
      <c r="F500" s="127"/>
      <c r="G500" s="127"/>
      <c r="H500" s="127"/>
      <c r="I500" s="127"/>
      <c r="J500" s="127"/>
      <c r="K500" s="127"/>
      <c r="L500" s="127"/>
      <c r="M500" s="127"/>
      <c r="N500" s="127"/>
      <c r="O500" s="127"/>
      <c r="P500" s="127"/>
      <c r="Q500" s="127"/>
      <c r="R500" s="127"/>
      <c r="S500" s="127"/>
      <c r="T500" s="127"/>
      <c r="U500" s="127"/>
      <c r="V500" s="1"/>
    </row>
    <row r="501" spans="2:22">
      <c r="B501" s="1"/>
      <c r="C501" s="127"/>
      <c r="D501" s="127"/>
      <c r="E501" s="127"/>
      <c r="F501" s="127"/>
      <c r="G501" s="127"/>
      <c r="H501" s="127"/>
      <c r="I501" s="127"/>
      <c r="J501" s="127"/>
      <c r="K501" s="127"/>
      <c r="L501" s="127"/>
      <c r="M501" s="127"/>
      <c r="N501" s="127"/>
      <c r="O501" s="127"/>
      <c r="P501" s="127"/>
      <c r="Q501" s="127"/>
      <c r="R501" s="127"/>
      <c r="S501" s="127"/>
      <c r="T501" s="127"/>
      <c r="U501" s="127"/>
      <c r="V501" s="1"/>
    </row>
    <row r="502" spans="2:22">
      <c r="B502" s="1"/>
      <c r="C502" s="127"/>
      <c r="D502" s="127"/>
      <c r="E502" s="127"/>
      <c r="F502" s="127"/>
      <c r="G502" s="127"/>
      <c r="H502" s="127"/>
      <c r="I502" s="127"/>
      <c r="J502" s="127"/>
      <c r="K502" s="127"/>
      <c r="L502" s="127"/>
      <c r="M502" s="127"/>
      <c r="N502" s="127"/>
      <c r="O502" s="127"/>
      <c r="P502" s="127"/>
      <c r="Q502" s="127"/>
      <c r="R502" s="127"/>
      <c r="S502" s="127"/>
      <c r="T502" s="127"/>
      <c r="U502" s="127"/>
      <c r="V502" s="1"/>
    </row>
    <row r="503" spans="2:22">
      <c r="B503" s="1"/>
      <c r="C503" s="127"/>
      <c r="D503" s="127"/>
      <c r="E503" s="127"/>
      <c r="F503" s="127"/>
      <c r="G503" s="127"/>
      <c r="H503" s="127"/>
      <c r="I503" s="127"/>
      <c r="J503" s="127"/>
      <c r="K503" s="127"/>
      <c r="L503" s="127"/>
      <c r="M503" s="127"/>
      <c r="N503" s="127"/>
      <c r="O503" s="127"/>
      <c r="P503" s="127"/>
      <c r="Q503" s="127"/>
      <c r="R503" s="127"/>
      <c r="S503" s="127"/>
      <c r="T503" s="127"/>
      <c r="U503" s="127"/>
      <c r="V503" s="1"/>
    </row>
    <row r="504" spans="2:22">
      <c r="B504" s="1"/>
      <c r="C504" s="127"/>
      <c r="D504" s="127"/>
      <c r="E504" s="127"/>
      <c r="F504" s="127"/>
      <c r="G504" s="127"/>
      <c r="H504" s="127"/>
      <c r="I504" s="127"/>
      <c r="J504" s="127"/>
      <c r="K504" s="127"/>
      <c r="L504" s="127"/>
      <c r="M504" s="127"/>
      <c r="N504" s="127"/>
      <c r="O504" s="127"/>
      <c r="P504" s="127"/>
      <c r="Q504" s="127"/>
      <c r="R504" s="127"/>
      <c r="S504" s="127"/>
      <c r="T504" s="127"/>
      <c r="U504" s="127"/>
      <c r="V504" s="1"/>
    </row>
    <row r="505" spans="2:22">
      <c r="B505" s="1"/>
      <c r="C505" s="127"/>
      <c r="D505" s="127"/>
      <c r="E505" s="127"/>
      <c r="F505" s="127"/>
      <c r="G505" s="127"/>
      <c r="H505" s="127"/>
      <c r="I505" s="127"/>
      <c r="J505" s="127"/>
      <c r="K505" s="127"/>
      <c r="L505" s="127"/>
      <c r="M505" s="127"/>
      <c r="N505" s="127"/>
      <c r="O505" s="127"/>
      <c r="P505" s="127"/>
      <c r="Q505" s="127"/>
      <c r="R505" s="127"/>
      <c r="S505" s="127"/>
      <c r="T505" s="127"/>
      <c r="U505" s="127"/>
      <c r="V505" s="1"/>
    </row>
    <row r="506" spans="2:22">
      <c r="B506" s="1"/>
      <c r="C506" s="127"/>
      <c r="D506" s="127"/>
      <c r="E506" s="127"/>
      <c r="F506" s="127"/>
      <c r="G506" s="127"/>
      <c r="H506" s="127"/>
      <c r="I506" s="127"/>
      <c r="J506" s="127"/>
      <c r="K506" s="127"/>
      <c r="L506" s="127"/>
      <c r="M506" s="127"/>
      <c r="N506" s="127"/>
      <c r="O506" s="127"/>
      <c r="P506" s="127"/>
      <c r="Q506" s="127"/>
      <c r="R506" s="127"/>
      <c r="S506" s="127"/>
      <c r="T506" s="127"/>
      <c r="U506" s="127"/>
      <c r="V506" s="1"/>
    </row>
    <row r="507" spans="2:22">
      <c r="B507" s="1"/>
      <c r="C507" s="127"/>
      <c r="D507" s="127"/>
      <c r="E507" s="127"/>
      <c r="F507" s="127"/>
      <c r="G507" s="127"/>
      <c r="H507" s="127"/>
      <c r="I507" s="127"/>
      <c r="J507" s="127"/>
      <c r="K507" s="127"/>
      <c r="L507" s="127"/>
      <c r="M507" s="127"/>
      <c r="N507" s="127"/>
      <c r="O507" s="127"/>
      <c r="P507" s="127"/>
      <c r="Q507" s="127"/>
      <c r="R507" s="127"/>
      <c r="S507" s="127"/>
      <c r="T507" s="127"/>
      <c r="U507" s="127"/>
      <c r="V507" s="1"/>
    </row>
    <row r="508" spans="2:22">
      <c r="B508" s="1"/>
      <c r="C508" s="127"/>
      <c r="D508" s="127"/>
      <c r="E508" s="127"/>
      <c r="F508" s="127"/>
      <c r="G508" s="127"/>
      <c r="H508" s="127"/>
      <c r="I508" s="127"/>
      <c r="J508" s="127"/>
      <c r="K508" s="127"/>
      <c r="L508" s="127"/>
      <c r="M508" s="127"/>
      <c r="N508" s="127"/>
      <c r="O508" s="127"/>
      <c r="P508" s="127"/>
      <c r="Q508" s="127"/>
      <c r="R508" s="127"/>
      <c r="S508" s="127"/>
      <c r="T508" s="127"/>
      <c r="U508" s="127"/>
      <c r="V508" s="1"/>
    </row>
    <row r="509" spans="2:22">
      <c r="B509" s="1"/>
      <c r="C509" s="127"/>
      <c r="D509" s="127"/>
      <c r="E509" s="127"/>
      <c r="F509" s="127"/>
      <c r="G509" s="127"/>
      <c r="H509" s="127"/>
      <c r="I509" s="127"/>
      <c r="J509" s="127"/>
      <c r="K509" s="127"/>
      <c r="L509" s="127"/>
      <c r="M509" s="127"/>
      <c r="N509" s="127"/>
      <c r="O509" s="127"/>
      <c r="P509" s="127"/>
      <c r="Q509" s="127"/>
      <c r="R509" s="127"/>
      <c r="S509" s="127"/>
      <c r="T509" s="127"/>
      <c r="U509" s="127"/>
      <c r="V509" s="1"/>
    </row>
    <row r="510" spans="2:22">
      <c r="B510" s="1"/>
      <c r="C510" s="127"/>
      <c r="D510" s="127"/>
      <c r="E510" s="127"/>
      <c r="F510" s="127"/>
      <c r="G510" s="127"/>
      <c r="H510" s="127"/>
      <c r="I510" s="127"/>
      <c r="J510" s="127"/>
      <c r="K510" s="127"/>
      <c r="L510" s="127"/>
      <c r="M510" s="127"/>
      <c r="N510" s="127"/>
      <c r="O510" s="127"/>
      <c r="P510" s="127"/>
      <c r="Q510" s="127"/>
      <c r="R510" s="127"/>
      <c r="S510" s="127"/>
      <c r="T510" s="127"/>
      <c r="U510" s="127"/>
      <c r="V510" s="1"/>
    </row>
    <row r="511" spans="2:22">
      <c r="B511" s="1"/>
      <c r="C511" s="127"/>
      <c r="D511" s="127"/>
      <c r="E511" s="127"/>
      <c r="F511" s="127"/>
      <c r="G511" s="127"/>
      <c r="H511" s="127"/>
      <c r="I511" s="127"/>
      <c r="J511" s="127"/>
      <c r="K511" s="127"/>
      <c r="L511" s="127"/>
      <c r="M511" s="127"/>
      <c r="N511" s="127"/>
      <c r="O511" s="127"/>
      <c r="P511" s="127"/>
      <c r="Q511" s="127"/>
      <c r="R511" s="127"/>
      <c r="S511" s="127"/>
      <c r="T511" s="127"/>
      <c r="U511" s="127"/>
      <c r="V511" s="1"/>
    </row>
    <row r="512" spans="2:22">
      <c r="B512" s="1"/>
      <c r="C512" s="127"/>
      <c r="D512" s="127"/>
      <c r="E512" s="127"/>
      <c r="F512" s="127"/>
      <c r="G512" s="127"/>
      <c r="H512" s="127"/>
      <c r="I512" s="127"/>
      <c r="J512" s="127"/>
      <c r="K512" s="127"/>
      <c r="L512" s="127"/>
      <c r="M512" s="127"/>
      <c r="N512" s="127"/>
      <c r="O512" s="127"/>
      <c r="P512" s="127"/>
      <c r="Q512" s="127"/>
      <c r="R512" s="127"/>
      <c r="S512" s="127"/>
      <c r="T512" s="127"/>
      <c r="U512" s="127"/>
      <c r="V512" s="1"/>
    </row>
    <row r="513" spans="2:22">
      <c r="B513" s="1"/>
      <c r="C513" s="127"/>
      <c r="D513" s="127"/>
      <c r="E513" s="127"/>
      <c r="F513" s="127"/>
      <c r="G513" s="127"/>
      <c r="H513" s="127"/>
      <c r="I513" s="127"/>
      <c r="J513" s="127"/>
      <c r="K513" s="127"/>
      <c r="L513" s="127"/>
      <c r="M513" s="127"/>
      <c r="N513" s="127"/>
      <c r="O513" s="127"/>
      <c r="P513" s="127"/>
      <c r="Q513" s="127"/>
      <c r="R513" s="127"/>
      <c r="S513" s="127"/>
      <c r="T513" s="127"/>
      <c r="U513" s="127"/>
      <c r="V513" s="1"/>
    </row>
    <row r="514" spans="2:22">
      <c r="B514" s="1"/>
      <c r="C514" s="127"/>
      <c r="D514" s="127"/>
      <c r="E514" s="127"/>
      <c r="F514" s="127"/>
      <c r="G514" s="127"/>
      <c r="H514" s="127"/>
      <c r="I514" s="127"/>
      <c r="J514" s="127"/>
      <c r="K514" s="127"/>
      <c r="L514" s="127"/>
      <c r="M514" s="127"/>
      <c r="N514" s="127"/>
      <c r="O514" s="127"/>
      <c r="P514" s="127"/>
      <c r="Q514" s="127"/>
      <c r="R514" s="127"/>
      <c r="S514" s="127"/>
      <c r="T514" s="127"/>
      <c r="U514" s="127"/>
      <c r="V514" s="1"/>
    </row>
    <row r="515" spans="2:22">
      <c r="B515" s="1"/>
      <c r="C515" s="127"/>
      <c r="D515" s="127"/>
      <c r="E515" s="127"/>
      <c r="F515" s="127"/>
      <c r="G515" s="127"/>
      <c r="H515" s="127"/>
      <c r="I515" s="127"/>
      <c r="J515" s="127"/>
      <c r="K515" s="127"/>
      <c r="L515" s="127"/>
      <c r="M515" s="127"/>
      <c r="N515" s="127"/>
      <c r="O515" s="127"/>
      <c r="P515" s="127"/>
      <c r="Q515" s="127"/>
      <c r="R515" s="127"/>
      <c r="S515" s="127"/>
      <c r="T515" s="127"/>
      <c r="U515" s="127"/>
      <c r="V515" s="1"/>
    </row>
    <row r="516" spans="2:22">
      <c r="B516" s="1"/>
      <c r="C516" s="127"/>
      <c r="D516" s="127"/>
      <c r="E516" s="127"/>
      <c r="F516" s="127"/>
      <c r="G516" s="127"/>
      <c r="H516" s="127"/>
      <c r="I516" s="127"/>
      <c r="J516" s="127"/>
      <c r="K516" s="127"/>
      <c r="L516" s="127"/>
      <c r="M516" s="127"/>
      <c r="N516" s="127"/>
      <c r="O516" s="127"/>
      <c r="P516" s="127"/>
      <c r="Q516" s="127"/>
      <c r="R516" s="127"/>
      <c r="S516" s="127"/>
      <c r="T516" s="127"/>
      <c r="U516" s="127"/>
      <c r="V516" s="1"/>
    </row>
    <row r="517" spans="2:22">
      <c r="B517" s="1"/>
      <c r="C517" s="127"/>
      <c r="D517" s="127"/>
      <c r="E517" s="127"/>
      <c r="F517" s="127"/>
      <c r="G517" s="127"/>
      <c r="H517" s="127"/>
      <c r="I517" s="127"/>
      <c r="J517" s="127"/>
      <c r="K517" s="127"/>
      <c r="L517" s="127"/>
      <c r="M517" s="127"/>
      <c r="N517" s="127"/>
      <c r="O517" s="127"/>
      <c r="P517" s="127"/>
      <c r="Q517" s="127"/>
      <c r="R517" s="127"/>
      <c r="S517" s="127"/>
      <c r="T517" s="127"/>
      <c r="U517" s="127"/>
      <c r="V517" s="1"/>
    </row>
    <row r="518" spans="2:22">
      <c r="B518" s="1"/>
      <c r="C518" s="127"/>
      <c r="D518" s="127"/>
      <c r="E518" s="127"/>
      <c r="F518" s="127"/>
      <c r="G518" s="127"/>
      <c r="H518" s="127"/>
      <c r="I518" s="127"/>
      <c r="J518" s="127"/>
      <c r="K518" s="127"/>
      <c r="L518" s="127"/>
      <c r="M518" s="127"/>
      <c r="N518" s="127"/>
      <c r="O518" s="127"/>
      <c r="P518" s="127"/>
      <c r="Q518" s="127"/>
      <c r="R518" s="127"/>
      <c r="S518" s="127"/>
      <c r="T518" s="127"/>
      <c r="U518" s="127"/>
      <c r="V518" s="1"/>
    </row>
    <row r="519" spans="2:22">
      <c r="B519" s="1"/>
      <c r="C519" s="127"/>
      <c r="D519" s="127"/>
      <c r="E519" s="127"/>
      <c r="F519" s="127"/>
      <c r="G519" s="127"/>
      <c r="H519" s="127"/>
      <c r="I519" s="127"/>
      <c r="J519" s="127"/>
      <c r="K519" s="127"/>
      <c r="L519" s="127"/>
      <c r="M519" s="127"/>
      <c r="N519" s="127"/>
      <c r="O519" s="127"/>
      <c r="P519" s="127"/>
      <c r="Q519" s="127"/>
      <c r="R519" s="127"/>
      <c r="S519" s="127"/>
      <c r="T519" s="127"/>
      <c r="U519" s="127"/>
      <c r="V519" s="1"/>
    </row>
    <row r="520" spans="2:22">
      <c r="B520" s="1"/>
      <c r="C520" s="127"/>
      <c r="D520" s="127"/>
      <c r="E520" s="127"/>
      <c r="F520" s="127"/>
      <c r="G520" s="127"/>
      <c r="H520" s="127"/>
      <c r="I520" s="127"/>
      <c r="J520" s="127"/>
      <c r="K520" s="127"/>
      <c r="L520" s="127"/>
      <c r="M520" s="127"/>
      <c r="N520" s="127"/>
      <c r="O520" s="127"/>
      <c r="P520" s="127"/>
      <c r="Q520" s="127"/>
      <c r="R520" s="127"/>
      <c r="S520" s="127"/>
      <c r="T520" s="127"/>
      <c r="U520" s="127"/>
      <c r="V520" s="1"/>
    </row>
    <row r="521" spans="2:22">
      <c r="B521" s="1"/>
      <c r="C521" s="127"/>
      <c r="D521" s="127"/>
      <c r="E521" s="127"/>
      <c r="F521" s="127"/>
      <c r="G521" s="127"/>
      <c r="H521" s="127"/>
      <c r="I521" s="127"/>
      <c r="J521" s="127"/>
      <c r="K521" s="127"/>
      <c r="L521" s="127"/>
      <c r="M521" s="127"/>
      <c r="N521" s="127"/>
      <c r="O521" s="127"/>
      <c r="P521" s="127"/>
      <c r="Q521" s="127"/>
      <c r="R521" s="127"/>
      <c r="S521" s="127"/>
      <c r="T521" s="127"/>
      <c r="U521" s="127"/>
      <c r="V521" s="1"/>
    </row>
    <row r="522" spans="2:22">
      <c r="B522" s="1"/>
      <c r="C522" s="127"/>
      <c r="D522" s="127"/>
      <c r="E522" s="127"/>
      <c r="F522" s="127"/>
      <c r="G522" s="127"/>
      <c r="H522" s="127"/>
      <c r="I522" s="127"/>
      <c r="J522" s="127"/>
      <c r="K522" s="127"/>
      <c r="L522" s="127"/>
      <c r="M522" s="127"/>
      <c r="N522" s="127"/>
      <c r="O522" s="127"/>
      <c r="P522" s="127"/>
      <c r="Q522" s="127"/>
      <c r="R522" s="127"/>
      <c r="S522" s="127"/>
      <c r="T522" s="127"/>
      <c r="U522" s="127"/>
      <c r="V522" s="1"/>
    </row>
    <row r="523" spans="2:22">
      <c r="B523" s="1"/>
      <c r="C523" s="127"/>
      <c r="D523" s="127"/>
      <c r="E523" s="127"/>
      <c r="F523" s="127"/>
      <c r="G523" s="127"/>
      <c r="H523" s="127"/>
      <c r="I523" s="127"/>
      <c r="J523" s="127"/>
      <c r="K523" s="127"/>
      <c r="L523" s="127"/>
      <c r="M523" s="127"/>
      <c r="N523" s="127"/>
      <c r="O523" s="127"/>
      <c r="P523" s="127"/>
      <c r="Q523" s="127"/>
      <c r="R523" s="127"/>
      <c r="S523" s="127"/>
      <c r="T523" s="127"/>
      <c r="U523" s="127"/>
      <c r="V523" s="1"/>
    </row>
    <row r="524" spans="2:22">
      <c r="B524" s="1"/>
      <c r="C524" s="127"/>
      <c r="D524" s="127"/>
      <c r="E524" s="127"/>
      <c r="F524" s="127"/>
      <c r="G524" s="127"/>
      <c r="H524" s="127"/>
      <c r="I524" s="127"/>
      <c r="J524" s="127"/>
      <c r="K524" s="127"/>
      <c r="L524" s="127"/>
      <c r="M524" s="127"/>
      <c r="N524" s="127"/>
      <c r="O524" s="127"/>
      <c r="P524" s="127"/>
      <c r="Q524" s="127"/>
      <c r="R524" s="127"/>
      <c r="S524" s="127"/>
      <c r="T524" s="127"/>
      <c r="U524" s="127"/>
      <c r="V524" s="1"/>
    </row>
    <row r="525" spans="2:22">
      <c r="B525" s="1"/>
      <c r="C525" s="127"/>
      <c r="D525" s="127"/>
      <c r="E525" s="127"/>
      <c r="F525" s="127"/>
      <c r="G525" s="127"/>
      <c r="H525" s="127"/>
      <c r="I525" s="127"/>
      <c r="J525" s="127"/>
      <c r="K525" s="127"/>
      <c r="L525" s="127"/>
      <c r="M525" s="127"/>
      <c r="N525" s="127"/>
      <c r="O525" s="127"/>
      <c r="P525" s="127"/>
      <c r="Q525" s="127"/>
      <c r="R525" s="127"/>
      <c r="S525" s="127"/>
      <c r="T525" s="127"/>
      <c r="U525" s="127"/>
      <c r="V525" s="1"/>
    </row>
    <row r="526" spans="2:22">
      <c r="B526" s="1"/>
      <c r="C526" s="127"/>
      <c r="D526" s="127"/>
      <c r="E526" s="127"/>
      <c r="F526" s="127"/>
      <c r="G526" s="127"/>
      <c r="H526" s="127"/>
      <c r="I526" s="127"/>
      <c r="J526" s="127"/>
      <c r="K526" s="127"/>
      <c r="L526" s="127"/>
      <c r="M526" s="127"/>
      <c r="N526" s="127"/>
      <c r="O526" s="127"/>
      <c r="P526" s="127"/>
      <c r="Q526" s="127"/>
      <c r="R526" s="127"/>
      <c r="S526" s="127"/>
      <c r="T526" s="127"/>
      <c r="U526" s="127"/>
      <c r="V526" s="1"/>
    </row>
    <row r="527" spans="2:22">
      <c r="B527" s="1"/>
      <c r="C527" s="127"/>
      <c r="D527" s="127"/>
      <c r="E527" s="127"/>
      <c r="F527" s="127"/>
      <c r="G527" s="127"/>
      <c r="H527" s="127"/>
      <c r="I527" s="127"/>
      <c r="J527" s="127"/>
      <c r="K527" s="127"/>
      <c r="L527" s="127"/>
      <c r="M527" s="127"/>
      <c r="N527" s="127"/>
      <c r="O527" s="127"/>
      <c r="P527" s="127"/>
      <c r="Q527" s="127"/>
      <c r="R527" s="127"/>
      <c r="S527" s="127"/>
      <c r="T527" s="127"/>
      <c r="U527" s="127"/>
      <c r="V527" s="1"/>
    </row>
    <row r="528" spans="2:22">
      <c r="B528" s="1"/>
      <c r="C528" s="127"/>
      <c r="D528" s="127"/>
      <c r="E528" s="127"/>
      <c r="F528" s="127"/>
      <c r="G528" s="127"/>
      <c r="H528" s="127"/>
      <c r="I528" s="127"/>
      <c r="J528" s="127"/>
      <c r="K528" s="127"/>
      <c r="L528" s="127"/>
      <c r="M528" s="127"/>
      <c r="N528" s="127"/>
      <c r="O528" s="127"/>
      <c r="P528" s="127"/>
      <c r="Q528" s="127"/>
      <c r="R528" s="127"/>
      <c r="S528" s="127"/>
      <c r="T528" s="127"/>
      <c r="U528" s="127"/>
      <c r="V528" s="1"/>
    </row>
    <row r="529" spans="2:22">
      <c r="B529" s="1"/>
      <c r="C529" s="127"/>
      <c r="D529" s="127"/>
      <c r="E529" s="127"/>
      <c r="F529" s="127"/>
      <c r="G529" s="127"/>
      <c r="H529" s="127"/>
      <c r="I529" s="127"/>
      <c r="J529" s="127"/>
      <c r="K529" s="127"/>
      <c r="L529" s="127"/>
      <c r="M529" s="127"/>
      <c r="N529" s="127"/>
      <c r="O529" s="127"/>
      <c r="P529" s="127"/>
      <c r="Q529" s="127"/>
      <c r="R529" s="127"/>
      <c r="S529" s="127"/>
      <c r="T529" s="127"/>
      <c r="U529" s="127"/>
      <c r="V529" s="1"/>
    </row>
    <row r="530" spans="2:22">
      <c r="B530" s="1"/>
      <c r="C530" s="127"/>
      <c r="D530" s="127"/>
      <c r="E530" s="127"/>
      <c r="F530" s="127"/>
      <c r="G530" s="127"/>
      <c r="H530" s="127"/>
      <c r="I530" s="127"/>
      <c r="J530" s="127"/>
      <c r="K530" s="127"/>
      <c r="L530" s="127"/>
      <c r="M530" s="127"/>
      <c r="N530" s="127"/>
      <c r="O530" s="127"/>
      <c r="P530" s="127"/>
      <c r="Q530" s="127"/>
      <c r="R530" s="127"/>
      <c r="S530" s="127"/>
      <c r="T530" s="127"/>
      <c r="U530" s="127"/>
      <c r="V530" s="1"/>
    </row>
    <row r="531" spans="2:22">
      <c r="B531" s="1"/>
      <c r="C531" s="127"/>
      <c r="D531" s="127"/>
      <c r="E531" s="127"/>
      <c r="F531" s="127"/>
      <c r="G531" s="127"/>
      <c r="H531" s="127"/>
      <c r="I531" s="127"/>
      <c r="J531" s="127"/>
      <c r="K531" s="127"/>
      <c r="L531" s="127"/>
      <c r="M531" s="127"/>
      <c r="N531" s="127"/>
      <c r="O531" s="127"/>
      <c r="P531" s="127"/>
      <c r="Q531" s="127"/>
      <c r="R531" s="127"/>
      <c r="S531" s="127"/>
      <c r="T531" s="127"/>
      <c r="U531" s="127"/>
      <c r="V531" s="1"/>
    </row>
    <row r="532" spans="2:22">
      <c r="B532" s="1"/>
      <c r="C532" s="127"/>
      <c r="D532" s="127"/>
      <c r="E532" s="127"/>
      <c r="F532" s="127"/>
      <c r="G532" s="127"/>
      <c r="H532" s="127"/>
      <c r="I532" s="127"/>
      <c r="J532" s="127"/>
      <c r="K532" s="127"/>
      <c r="L532" s="127"/>
      <c r="M532" s="127"/>
      <c r="N532" s="127"/>
      <c r="O532" s="127"/>
      <c r="P532" s="127"/>
      <c r="Q532" s="127"/>
      <c r="R532" s="127"/>
      <c r="S532" s="127"/>
      <c r="T532" s="127"/>
      <c r="U532" s="127"/>
      <c r="V532" s="1"/>
    </row>
    <row r="533" spans="2:22">
      <c r="B533" s="1"/>
      <c r="C533" s="127"/>
      <c r="D533" s="127"/>
      <c r="E533" s="127"/>
      <c r="F533" s="127"/>
      <c r="G533" s="127"/>
      <c r="H533" s="127"/>
      <c r="I533" s="127"/>
      <c r="J533" s="127"/>
      <c r="K533" s="127"/>
      <c r="L533" s="127"/>
      <c r="M533" s="127"/>
      <c r="N533" s="127"/>
      <c r="O533" s="127"/>
      <c r="P533" s="127"/>
      <c r="Q533" s="127"/>
      <c r="R533" s="127"/>
      <c r="S533" s="127"/>
      <c r="T533" s="127"/>
      <c r="U533" s="127"/>
      <c r="V533" s="1"/>
    </row>
    <row r="534" spans="2:22">
      <c r="B534" s="1"/>
      <c r="C534" s="127"/>
      <c r="D534" s="127"/>
      <c r="E534" s="127"/>
      <c r="F534" s="127"/>
      <c r="G534" s="127"/>
      <c r="H534" s="127"/>
      <c r="I534" s="127"/>
      <c r="J534" s="127"/>
      <c r="K534" s="127"/>
      <c r="L534" s="127"/>
      <c r="M534" s="127"/>
      <c r="N534" s="127"/>
      <c r="O534" s="127"/>
      <c r="P534" s="127"/>
      <c r="Q534" s="127"/>
      <c r="R534" s="127"/>
      <c r="S534" s="127"/>
      <c r="T534" s="127"/>
      <c r="U534" s="127"/>
      <c r="V534" s="1"/>
    </row>
    <row r="535" spans="2:22">
      <c r="B535" s="1"/>
      <c r="C535" s="127"/>
      <c r="D535" s="127"/>
      <c r="E535" s="127"/>
      <c r="F535" s="127"/>
      <c r="G535" s="127"/>
      <c r="H535" s="127"/>
      <c r="I535" s="127"/>
      <c r="J535" s="127"/>
      <c r="K535" s="127"/>
      <c r="L535" s="127"/>
      <c r="M535" s="127"/>
      <c r="N535" s="127"/>
      <c r="O535" s="127"/>
      <c r="P535" s="127"/>
      <c r="Q535" s="127"/>
      <c r="R535" s="127"/>
      <c r="S535" s="127"/>
      <c r="T535" s="127"/>
      <c r="U535" s="127"/>
      <c r="V535" s="1"/>
    </row>
    <row r="536" spans="2:22">
      <c r="B536" s="1"/>
      <c r="C536" s="127"/>
      <c r="D536" s="127"/>
      <c r="E536" s="127"/>
      <c r="F536" s="127"/>
      <c r="G536" s="127"/>
      <c r="H536" s="127"/>
      <c r="I536" s="127"/>
      <c r="J536" s="127"/>
      <c r="K536" s="127"/>
      <c r="L536" s="127"/>
      <c r="M536" s="127"/>
      <c r="N536" s="127"/>
      <c r="O536" s="127"/>
      <c r="P536" s="127"/>
      <c r="Q536" s="127"/>
      <c r="R536" s="127"/>
      <c r="S536" s="127"/>
      <c r="T536" s="127"/>
      <c r="U536" s="127"/>
      <c r="V536" s="1"/>
    </row>
    <row r="537" spans="2:22">
      <c r="B537" s="1"/>
      <c r="C537" s="127"/>
      <c r="D537" s="127"/>
      <c r="E537" s="127"/>
      <c r="F537" s="127"/>
      <c r="G537" s="127"/>
      <c r="H537" s="127"/>
      <c r="I537" s="127"/>
      <c r="J537" s="127"/>
      <c r="K537" s="127"/>
      <c r="L537" s="127"/>
      <c r="M537" s="127"/>
      <c r="N537" s="127"/>
      <c r="O537" s="127"/>
      <c r="P537" s="127"/>
      <c r="Q537" s="127"/>
      <c r="R537" s="127"/>
      <c r="S537" s="127"/>
      <c r="T537" s="127"/>
      <c r="U537" s="127"/>
      <c r="V537" s="1"/>
    </row>
    <row r="538" spans="2:22">
      <c r="B538" s="1"/>
      <c r="C538" s="127"/>
      <c r="D538" s="127"/>
      <c r="E538" s="127"/>
      <c r="F538" s="127"/>
      <c r="G538" s="127"/>
      <c r="H538" s="127"/>
      <c r="I538" s="127"/>
      <c r="J538" s="127"/>
      <c r="K538" s="127"/>
      <c r="L538" s="127"/>
      <c r="M538" s="127"/>
      <c r="N538" s="127"/>
      <c r="O538" s="127"/>
      <c r="P538" s="127"/>
      <c r="Q538" s="127"/>
      <c r="R538" s="127"/>
      <c r="S538" s="127"/>
      <c r="T538" s="127"/>
      <c r="U538" s="127"/>
      <c r="V538" s="1"/>
    </row>
    <row r="539" spans="2:22">
      <c r="B539" s="1"/>
      <c r="C539" s="127"/>
      <c r="D539" s="127"/>
      <c r="E539" s="127"/>
      <c r="F539" s="127"/>
      <c r="G539" s="127"/>
      <c r="H539" s="127"/>
      <c r="I539" s="127"/>
      <c r="J539" s="127"/>
      <c r="K539" s="127"/>
      <c r="L539" s="127"/>
      <c r="M539" s="127"/>
      <c r="N539" s="127"/>
      <c r="O539" s="127"/>
      <c r="P539" s="127"/>
      <c r="Q539" s="127"/>
      <c r="R539" s="127"/>
      <c r="S539" s="127"/>
      <c r="T539" s="127"/>
      <c r="U539" s="127"/>
      <c r="V539" s="1"/>
    </row>
    <row r="540" spans="2:22">
      <c r="B540" s="1"/>
      <c r="C540" s="127"/>
      <c r="D540" s="127"/>
      <c r="E540" s="127"/>
      <c r="F540" s="127"/>
      <c r="G540" s="127"/>
      <c r="H540" s="127"/>
      <c r="I540" s="127"/>
      <c r="J540" s="127"/>
      <c r="K540" s="127"/>
      <c r="L540" s="127"/>
      <c r="M540" s="127"/>
      <c r="N540" s="127"/>
      <c r="O540" s="127"/>
      <c r="P540" s="127"/>
      <c r="Q540" s="127"/>
      <c r="R540" s="127"/>
      <c r="S540" s="127"/>
      <c r="T540" s="127"/>
      <c r="U540" s="127"/>
      <c r="V540" s="1"/>
    </row>
    <row r="541" spans="2:22">
      <c r="B541" s="1"/>
      <c r="C541" s="127"/>
      <c r="D541" s="127"/>
      <c r="E541" s="127"/>
      <c r="F541" s="127"/>
      <c r="G541" s="127"/>
      <c r="H541" s="127"/>
      <c r="I541" s="127"/>
      <c r="J541" s="127"/>
      <c r="K541" s="127"/>
      <c r="L541" s="127"/>
      <c r="M541" s="127"/>
      <c r="N541" s="127"/>
      <c r="O541" s="127"/>
      <c r="P541" s="127"/>
      <c r="Q541" s="127"/>
      <c r="R541" s="127"/>
      <c r="S541" s="127"/>
      <c r="T541" s="127"/>
      <c r="U541" s="127"/>
      <c r="V541" s="1"/>
    </row>
    <row r="542" spans="2:22">
      <c r="B542" s="1"/>
      <c r="C542" s="127"/>
      <c r="D542" s="127"/>
      <c r="E542" s="127"/>
      <c r="F542" s="127"/>
      <c r="G542" s="127"/>
      <c r="H542" s="127"/>
      <c r="I542" s="127"/>
      <c r="J542" s="127"/>
      <c r="K542" s="127"/>
      <c r="L542" s="127"/>
      <c r="M542" s="127"/>
      <c r="N542" s="127"/>
      <c r="O542" s="127"/>
      <c r="P542" s="127"/>
      <c r="Q542" s="127"/>
      <c r="R542" s="127"/>
      <c r="S542" s="127"/>
      <c r="T542" s="127"/>
      <c r="U542" s="127"/>
      <c r="V542" s="1"/>
    </row>
    <row r="543" spans="2:22">
      <c r="B543" s="1"/>
      <c r="C543" s="127"/>
      <c r="D543" s="127"/>
      <c r="E543" s="127"/>
      <c r="F543" s="127"/>
      <c r="G543" s="127"/>
      <c r="H543" s="127"/>
      <c r="I543" s="127"/>
      <c r="J543" s="127"/>
      <c r="K543" s="127"/>
      <c r="L543" s="127"/>
      <c r="M543" s="127"/>
      <c r="N543" s="127"/>
      <c r="O543" s="127"/>
      <c r="P543" s="127"/>
      <c r="Q543" s="127"/>
      <c r="R543" s="127"/>
      <c r="S543" s="127"/>
      <c r="T543" s="127"/>
      <c r="U543" s="127"/>
      <c r="V543" s="1"/>
    </row>
    <row r="544" spans="2:22">
      <c r="B544" s="1"/>
      <c r="C544" s="127"/>
      <c r="D544" s="127"/>
      <c r="E544" s="127"/>
      <c r="F544" s="127"/>
      <c r="G544" s="127"/>
      <c r="H544" s="127"/>
      <c r="I544" s="127"/>
      <c r="J544" s="127"/>
      <c r="K544" s="127"/>
      <c r="L544" s="127"/>
      <c r="M544" s="127"/>
      <c r="N544" s="127"/>
      <c r="O544" s="127"/>
      <c r="P544" s="127"/>
      <c r="Q544" s="127"/>
      <c r="R544" s="127"/>
      <c r="S544" s="127"/>
      <c r="T544" s="127"/>
      <c r="U544" s="127"/>
      <c r="V544" s="1"/>
    </row>
    <row r="545" spans="2:22">
      <c r="B545" s="1"/>
      <c r="C545" s="127"/>
      <c r="D545" s="127"/>
      <c r="E545" s="127"/>
      <c r="F545" s="127"/>
      <c r="G545" s="127"/>
      <c r="H545" s="127"/>
      <c r="I545" s="127"/>
      <c r="J545" s="127"/>
      <c r="K545" s="127"/>
      <c r="L545" s="127"/>
      <c r="M545" s="127"/>
      <c r="N545" s="127"/>
      <c r="O545" s="127"/>
      <c r="P545" s="127"/>
      <c r="Q545" s="127"/>
      <c r="R545" s="127"/>
      <c r="S545" s="127"/>
      <c r="T545" s="127"/>
      <c r="U545" s="127"/>
      <c r="V545" s="1"/>
    </row>
    <row r="546" spans="2:22">
      <c r="B546" s="1"/>
      <c r="C546" s="127"/>
      <c r="D546" s="127"/>
      <c r="E546" s="127"/>
      <c r="F546" s="127"/>
      <c r="G546" s="127"/>
      <c r="H546" s="127"/>
      <c r="I546" s="127"/>
      <c r="J546" s="127"/>
      <c r="K546" s="127"/>
      <c r="L546" s="127"/>
      <c r="M546" s="127"/>
      <c r="N546" s="127"/>
      <c r="O546" s="127"/>
      <c r="P546" s="127"/>
      <c r="Q546" s="127"/>
      <c r="R546" s="127"/>
      <c r="S546" s="127"/>
      <c r="T546" s="127"/>
      <c r="U546" s="127"/>
      <c r="V546" s="1"/>
    </row>
    <row r="547" spans="2:22">
      <c r="B547" s="1"/>
      <c r="C547" s="127"/>
      <c r="D547" s="127"/>
      <c r="E547" s="127"/>
      <c r="F547" s="127"/>
      <c r="G547" s="127"/>
      <c r="H547" s="127"/>
      <c r="I547" s="127"/>
      <c r="J547" s="127"/>
      <c r="K547" s="127"/>
      <c r="L547" s="127"/>
      <c r="M547" s="127"/>
      <c r="N547" s="127"/>
      <c r="O547" s="127"/>
      <c r="P547" s="127"/>
      <c r="Q547" s="127"/>
      <c r="R547" s="127"/>
      <c r="S547" s="127"/>
      <c r="T547" s="127"/>
      <c r="U547" s="127"/>
      <c r="V547" s="1"/>
    </row>
    <row r="548" spans="2:22">
      <c r="B548" s="1"/>
      <c r="C548" s="127"/>
      <c r="D548" s="127"/>
      <c r="E548" s="127"/>
      <c r="F548" s="127"/>
      <c r="G548" s="127"/>
      <c r="H548" s="127"/>
      <c r="I548" s="127"/>
      <c r="J548" s="127"/>
      <c r="K548" s="127"/>
      <c r="L548" s="127"/>
      <c r="M548" s="127"/>
      <c r="N548" s="127"/>
      <c r="O548" s="127"/>
      <c r="P548" s="127"/>
      <c r="Q548" s="127"/>
      <c r="R548" s="127"/>
      <c r="S548" s="127"/>
      <c r="T548" s="127"/>
      <c r="U548" s="127"/>
      <c r="V548" s="1"/>
    </row>
    <row r="549" spans="2:22">
      <c r="B549" s="1"/>
      <c r="C549" s="127"/>
      <c r="D549" s="127"/>
      <c r="E549" s="127"/>
      <c r="F549" s="127"/>
      <c r="G549" s="127"/>
      <c r="H549" s="127"/>
      <c r="I549" s="127"/>
      <c r="J549" s="127"/>
      <c r="K549" s="127"/>
      <c r="L549" s="127"/>
      <c r="M549" s="127"/>
      <c r="N549" s="127"/>
      <c r="O549" s="127"/>
      <c r="P549" s="127"/>
      <c r="Q549" s="127"/>
      <c r="R549" s="127"/>
      <c r="S549" s="127"/>
      <c r="T549" s="127"/>
      <c r="U549" s="127"/>
      <c r="V549" s="1"/>
    </row>
    <row r="550" spans="2:22">
      <c r="B550" s="1"/>
      <c r="C550" s="127"/>
      <c r="D550" s="127"/>
      <c r="E550" s="127"/>
      <c r="F550" s="127"/>
      <c r="G550" s="127"/>
      <c r="H550" s="127"/>
      <c r="I550" s="127"/>
      <c r="J550" s="127"/>
      <c r="K550" s="127"/>
      <c r="L550" s="127"/>
      <c r="M550" s="127"/>
      <c r="N550" s="127"/>
      <c r="O550" s="127"/>
      <c r="P550" s="127"/>
      <c r="Q550" s="127"/>
      <c r="R550" s="127"/>
      <c r="S550" s="127"/>
      <c r="T550" s="127"/>
      <c r="U550" s="127"/>
      <c r="V550" s="1"/>
    </row>
    <row r="551" spans="2:22">
      <c r="B551" s="1"/>
      <c r="C551" s="127"/>
      <c r="D551" s="127"/>
      <c r="E551" s="127"/>
      <c r="F551" s="127"/>
      <c r="G551" s="127"/>
      <c r="H551" s="127"/>
      <c r="I551" s="127"/>
      <c r="J551" s="127"/>
      <c r="K551" s="127"/>
      <c r="L551" s="127"/>
      <c r="M551" s="127"/>
      <c r="N551" s="127"/>
      <c r="O551" s="127"/>
      <c r="P551" s="127"/>
      <c r="Q551" s="127"/>
      <c r="R551" s="127"/>
      <c r="S551" s="127"/>
      <c r="T551" s="127"/>
      <c r="U551" s="127"/>
      <c r="V551" s="1"/>
    </row>
    <row r="552" spans="2:22">
      <c r="B552" s="1"/>
      <c r="C552" s="127"/>
      <c r="D552" s="127"/>
      <c r="E552" s="127"/>
      <c r="F552" s="127"/>
      <c r="G552" s="127"/>
      <c r="H552" s="127"/>
      <c r="I552" s="127"/>
      <c r="J552" s="127"/>
      <c r="K552" s="127"/>
      <c r="L552" s="127"/>
      <c r="M552" s="127"/>
      <c r="N552" s="127"/>
      <c r="O552" s="127"/>
      <c r="P552" s="127"/>
      <c r="Q552" s="127"/>
      <c r="R552" s="127"/>
      <c r="S552" s="127"/>
      <c r="T552" s="127"/>
      <c r="U552" s="127"/>
      <c r="V552" s="1"/>
    </row>
    <row r="553" spans="2:22">
      <c r="B553" s="1"/>
      <c r="C553" s="127"/>
      <c r="D553" s="127"/>
      <c r="E553" s="127"/>
      <c r="F553" s="127"/>
      <c r="G553" s="127"/>
      <c r="H553" s="127"/>
      <c r="I553" s="127"/>
      <c r="J553" s="127"/>
      <c r="K553" s="127"/>
      <c r="L553" s="127"/>
      <c r="M553" s="127"/>
      <c r="N553" s="127"/>
      <c r="O553" s="127"/>
      <c r="P553" s="127"/>
      <c r="Q553" s="127"/>
      <c r="R553" s="127"/>
      <c r="S553" s="127"/>
      <c r="T553" s="127"/>
      <c r="U553" s="127"/>
      <c r="V553" s="1"/>
    </row>
    <row r="554" spans="2:22">
      <c r="B554" s="1"/>
      <c r="C554" s="127"/>
      <c r="D554" s="127"/>
      <c r="E554" s="127"/>
      <c r="F554" s="127"/>
      <c r="G554" s="127"/>
      <c r="H554" s="127"/>
      <c r="I554" s="127"/>
      <c r="J554" s="127"/>
      <c r="K554" s="127"/>
      <c r="L554" s="127"/>
      <c r="M554" s="127"/>
      <c r="N554" s="127"/>
      <c r="O554" s="127"/>
      <c r="P554" s="127"/>
      <c r="Q554" s="127"/>
      <c r="R554" s="127"/>
      <c r="S554" s="127"/>
      <c r="T554" s="127"/>
      <c r="U554" s="127"/>
      <c r="V554" s="1"/>
    </row>
    <row r="555" spans="2:22">
      <c r="B555" s="1"/>
      <c r="C555" s="127"/>
      <c r="D555" s="127"/>
      <c r="E555" s="127"/>
      <c r="F555" s="127"/>
      <c r="G555" s="127"/>
      <c r="H555" s="127"/>
      <c r="I555" s="127"/>
      <c r="J555" s="127"/>
      <c r="K555" s="127"/>
      <c r="L555" s="127"/>
      <c r="M555" s="127"/>
      <c r="N555" s="127"/>
      <c r="O555" s="127"/>
      <c r="P555" s="127"/>
      <c r="Q555" s="127"/>
      <c r="R555" s="127"/>
      <c r="S555" s="127"/>
      <c r="T555" s="127"/>
      <c r="U555" s="127"/>
      <c r="V555" s="1"/>
    </row>
    <row r="556" spans="2:22">
      <c r="B556" s="1"/>
      <c r="C556" s="127"/>
      <c r="D556" s="127"/>
      <c r="E556" s="127"/>
      <c r="F556" s="127"/>
      <c r="G556" s="127"/>
      <c r="H556" s="127"/>
      <c r="I556" s="127"/>
      <c r="J556" s="127"/>
      <c r="K556" s="127"/>
      <c r="L556" s="127"/>
      <c r="M556" s="127"/>
      <c r="N556" s="127"/>
      <c r="O556" s="127"/>
      <c r="P556" s="127"/>
      <c r="Q556" s="127"/>
      <c r="R556" s="127"/>
      <c r="S556" s="127"/>
      <c r="T556" s="127"/>
      <c r="U556" s="127"/>
      <c r="V556" s="1"/>
    </row>
    <row r="557" spans="2:22">
      <c r="B557" s="1"/>
      <c r="C557" s="127"/>
      <c r="D557" s="127"/>
      <c r="E557" s="127"/>
      <c r="F557" s="127"/>
      <c r="G557" s="127"/>
      <c r="H557" s="127"/>
      <c r="I557" s="127"/>
      <c r="J557" s="127"/>
      <c r="K557" s="127"/>
      <c r="L557" s="127"/>
      <c r="M557" s="127"/>
      <c r="N557" s="127"/>
      <c r="O557" s="127"/>
      <c r="P557" s="127"/>
      <c r="Q557" s="127"/>
      <c r="R557" s="127"/>
      <c r="S557" s="127"/>
      <c r="T557" s="127"/>
      <c r="U557" s="127"/>
      <c r="V557" s="1"/>
    </row>
    <row r="558" spans="2:22">
      <c r="B558" s="1"/>
      <c r="C558" s="127"/>
      <c r="D558" s="127"/>
      <c r="E558" s="127"/>
      <c r="F558" s="127"/>
      <c r="G558" s="127"/>
      <c r="H558" s="127"/>
      <c r="I558" s="127"/>
      <c r="J558" s="127"/>
      <c r="K558" s="127"/>
      <c r="L558" s="127"/>
      <c r="M558" s="127"/>
      <c r="N558" s="127"/>
      <c r="O558" s="127"/>
      <c r="P558" s="127"/>
      <c r="Q558" s="127"/>
      <c r="R558" s="127"/>
      <c r="S558" s="127"/>
      <c r="T558" s="127"/>
      <c r="U558" s="127"/>
      <c r="V558" s="1"/>
    </row>
    <row r="559" spans="2:22">
      <c r="B559" s="1"/>
      <c r="C559" s="127"/>
      <c r="D559" s="127"/>
      <c r="E559" s="127"/>
      <c r="F559" s="127"/>
      <c r="G559" s="127"/>
      <c r="H559" s="127"/>
      <c r="I559" s="127"/>
      <c r="J559" s="127"/>
      <c r="K559" s="127"/>
      <c r="L559" s="127"/>
      <c r="M559" s="127"/>
      <c r="N559" s="127"/>
      <c r="O559" s="127"/>
      <c r="P559" s="127"/>
      <c r="Q559" s="127"/>
      <c r="R559" s="127"/>
      <c r="S559" s="127"/>
      <c r="T559" s="127"/>
      <c r="U559" s="127"/>
      <c r="V559" s="1"/>
    </row>
    <row r="560" spans="2:22">
      <c r="B560" s="1"/>
      <c r="C560" s="127"/>
      <c r="D560" s="127"/>
      <c r="E560" s="127"/>
      <c r="F560" s="127"/>
      <c r="G560" s="127"/>
      <c r="H560" s="127"/>
      <c r="I560" s="127"/>
      <c r="J560" s="127"/>
      <c r="K560" s="127"/>
      <c r="L560" s="127"/>
      <c r="M560" s="127"/>
      <c r="N560" s="127"/>
      <c r="O560" s="127"/>
      <c r="P560" s="127"/>
      <c r="Q560" s="127"/>
      <c r="R560" s="127"/>
      <c r="S560" s="127"/>
      <c r="T560" s="127"/>
      <c r="U560" s="127"/>
      <c r="V560" s="1"/>
    </row>
    <row r="561" spans="2:22">
      <c r="B561" s="1"/>
      <c r="C561" s="127"/>
      <c r="D561" s="127"/>
      <c r="E561" s="127"/>
      <c r="F561" s="127"/>
      <c r="G561" s="127"/>
      <c r="H561" s="127"/>
      <c r="I561" s="127"/>
      <c r="J561" s="127"/>
      <c r="K561" s="127"/>
      <c r="L561" s="127"/>
      <c r="M561" s="127"/>
      <c r="N561" s="127"/>
      <c r="O561" s="127"/>
      <c r="P561" s="127"/>
      <c r="Q561" s="127"/>
      <c r="R561" s="127"/>
      <c r="S561" s="127"/>
      <c r="T561" s="127"/>
      <c r="U561" s="127"/>
      <c r="V561" s="1"/>
    </row>
    <row r="562" spans="2:22">
      <c r="B562" s="1"/>
      <c r="C562" s="127"/>
      <c r="D562" s="127"/>
      <c r="E562" s="127"/>
      <c r="F562" s="127"/>
      <c r="G562" s="127"/>
      <c r="H562" s="127"/>
      <c r="I562" s="127"/>
      <c r="J562" s="127"/>
      <c r="K562" s="127"/>
      <c r="L562" s="127"/>
      <c r="M562" s="127"/>
      <c r="N562" s="127"/>
      <c r="O562" s="127"/>
      <c r="P562" s="127"/>
      <c r="Q562" s="127"/>
      <c r="R562" s="127"/>
      <c r="S562" s="127"/>
      <c r="T562" s="127"/>
      <c r="U562" s="127"/>
      <c r="V562" s="1"/>
    </row>
    <row r="563" spans="2:22">
      <c r="B563" s="1"/>
      <c r="C563" s="127"/>
      <c r="D563" s="127"/>
      <c r="E563" s="127"/>
      <c r="F563" s="127"/>
      <c r="G563" s="127"/>
      <c r="H563" s="127"/>
      <c r="I563" s="127"/>
      <c r="J563" s="127"/>
      <c r="K563" s="127"/>
      <c r="L563" s="127"/>
      <c r="M563" s="127"/>
      <c r="N563" s="127"/>
      <c r="O563" s="127"/>
      <c r="P563" s="127"/>
      <c r="Q563" s="127"/>
      <c r="R563" s="127"/>
      <c r="S563" s="127"/>
      <c r="T563" s="127"/>
      <c r="U563" s="127"/>
      <c r="V563" s="1"/>
    </row>
    <row r="564" spans="2:22">
      <c r="B564" s="1"/>
      <c r="C564" s="127"/>
      <c r="D564" s="127"/>
      <c r="E564" s="127"/>
      <c r="F564" s="127"/>
      <c r="G564" s="127"/>
      <c r="H564" s="127"/>
      <c r="I564" s="127"/>
      <c r="J564" s="127"/>
      <c r="K564" s="127"/>
      <c r="L564" s="127"/>
      <c r="M564" s="127"/>
      <c r="N564" s="127"/>
      <c r="O564" s="127"/>
      <c r="P564" s="127"/>
      <c r="Q564" s="127"/>
      <c r="R564" s="127"/>
      <c r="S564" s="127"/>
      <c r="T564" s="127"/>
      <c r="U564" s="127"/>
      <c r="V564" s="1"/>
    </row>
    <row r="565" spans="2:22">
      <c r="B565" s="1"/>
      <c r="C565" s="127"/>
      <c r="D565" s="127"/>
      <c r="E565" s="127"/>
      <c r="F565" s="127"/>
      <c r="G565" s="127"/>
      <c r="H565" s="127"/>
      <c r="I565" s="127"/>
      <c r="J565" s="127"/>
      <c r="K565" s="127"/>
      <c r="L565" s="127"/>
      <c r="M565" s="127"/>
      <c r="N565" s="127"/>
      <c r="O565" s="127"/>
      <c r="P565" s="127"/>
      <c r="Q565" s="127"/>
      <c r="R565" s="127"/>
      <c r="S565" s="127"/>
      <c r="T565" s="127"/>
      <c r="U565" s="127"/>
      <c r="V565" s="1"/>
    </row>
    <row r="566" spans="2:22">
      <c r="B566" s="1"/>
      <c r="C566" s="127"/>
      <c r="D566" s="127"/>
      <c r="E566" s="127"/>
      <c r="F566" s="127"/>
      <c r="G566" s="127"/>
      <c r="H566" s="127"/>
      <c r="I566" s="127"/>
      <c r="J566" s="127"/>
      <c r="K566" s="127"/>
      <c r="L566" s="127"/>
      <c r="M566" s="127"/>
      <c r="N566" s="127"/>
      <c r="O566" s="127"/>
      <c r="P566" s="127"/>
      <c r="Q566" s="127"/>
      <c r="R566" s="127"/>
      <c r="S566" s="127"/>
      <c r="T566" s="127"/>
      <c r="U566" s="127"/>
      <c r="V566" s="1"/>
    </row>
    <row r="567" spans="2:22" s="1" customFormat="1"/>
    <row r="568" spans="2:22" s="1" customFormat="1"/>
    <row r="569" spans="2:22" s="1" customFormat="1"/>
    <row r="570" spans="2:22" s="1" customFormat="1"/>
    <row r="571" spans="2:22" s="1" customFormat="1"/>
    <row r="572" spans="2:22" s="1" customFormat="1"/>
    <row r="573" spans="2:22" s="1" customFormat="1"/>
    <row r="574" spans="2:22" s="1" customFormat="1"/>
    <row r="575" spans="2:22" s="1" customFormat="1"/>
    <row r="576" spans="2:22"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2">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c r="V106273" s="1"/>
    </row>
    <row r="106274" spans="2:22">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c r="V106274" s="1"/>
    </row>
    <row r="106275" spans="2:22">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c r="V106275" s="1"/>
    </row>
    <row r="106276" spans="2:22">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c r="V106276" s="1"/>
    </row>
    <row r="106277" spans="2:22">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c r="V106277" s="1"/>
    </row>
    <row r="106278" spans="2:22">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c r="V106278" s="1"/>
    </row>
    <row r="106279" spans="2:22">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c r="V106279" s="1"/>
    </row>
    <row r="106280" spans="2:22">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c r="V106280" s="1"/>
    </row>
    <row r="106281" spans="2:22">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c r="V106281" s="1"/>
    </row>
    <row r="106282" spans="2:22">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c r="V106282" s="1"/>
    </row>
    <row r="106283" spans="2:22">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c r="V106283" s="1"/>
    </row>
    <row r="106284" spans="2:22">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c r="V106284" s="1"/>
    </row>
    <row r="106285" spans="2:22">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c r="V106285" s="1"/>
    </row>
    <row r="106286" spans="2:22">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c r="V106286" s="1"/>
    </row>
    <row r="106287" spans="2:22">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c r="V106287" s="1"/>
    </row>
    <row r="106288" spans="2:22">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c r="V106288" s="1"/>
    </row>
    <row r="106289" spans="2:22">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c r="V106289" s="1"/>
    </row>
    <row r="106290" spans="2:22">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c r="V106290" s="1"/>
    </row>
    <row r="106291" spans="2:22">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c r="V106291" s="1"/>
    </row>
    <row r="106292" spans="2:22">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c r="V106292" s="1"/>
    </row>
    <row r="106293" spans="2:22">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c r="V106293" s="1"/>
    </row>
    <row r="106294" spans="2:22">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c r="V106294" s="1"/>
    </row>
    <row r="106295" spans="2:22">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c r="V106295" s="1"/>
    </row>
    <row r="106296" spans="2:22">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c r="V106296" s="1"/>
    </row>
    <row r="106297" spans="2:22">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c r="V106297" s="1"/>
    </row>
    <row r="106298" spans="2:22">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c r="V106298" s="1"/>
    </row>
    <row r="106299" spans="2:22">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c r="V106299" s="1"/>
    </row>
    <row r="106300" spans="2:22">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c r="V106300" s="1"/>
    </row>
    <row r="106301" spans="2:22">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c r="V106301" s="1"/>
    </row>
    <row r="106302" spans="2:22">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c r="V106302" s="1"/>
    </row>
    <row r="106303" spans="2:22">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c r="V106303" s="1"/>
    </row>
    <row r="106304" spans="2:22">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c r="V106304" s="1"/>
    </row>
    <row r="106305" spans="2:22">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c r="V106305" s="1"/>
    </row>
    <row r="106306" spans="2:22">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c r="V106306" s="1"/>
    </row>
    <row r="106307" spans="2:22">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c r="V106307" s="1"/>
    </row>
    <row r="106308" spans="2:22">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c r="V106308" s="1"/>
    </row>
    <row r="106309" spans="2:22">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c r="V106309" s="1"/>
    </row>
    <row r="106310" spans="2:22">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c r="V106310" s="1"/>
    </row>
    <row r="106311" spans="2:22">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c r="V106311" s="1"/>
    </row>
    <row r="106312" spans="2:22">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c r="V106312" s="1"/>
    </row>
    <row r="106313" spans="2:22">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c r="V106313" s="1"/>
    </row>
    <row r="106314" spans="2:22">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c r="V106314" s="1"/>
    </row>
    <row r="106315" spans="2:22">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c r="V106315" s="1"/>
    </row>
    <row r="106316" spans="2:22">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c r="V106316" s="1"/>
    </row>
    <row r="106317" spans="2:22">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c r="V106317" s="1"/>
    </row>
    <row r="106318" spans="2:22">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c r="V106318" s="1"/>
    </row>
    <row r="106319" spans="2:22">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c r="V106319" s="1"/>
    </row>
    <row r="106320" spans="2:22">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c r="V106320" s="1"/>
    </row>
    <row r="106321" spans="2:22">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c r="V106321" s="1"/>
    </row>
    <row r="106322" spans="2:22">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c r="V106322" s="1"/>
    </row>
    <row r="106323" spans="2:22">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c r="V106323" s="1"/>
    </row>
    <row r="106324" spans="2:22">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c r="V106324" s="1"/>
    </row>
    <row r="106325" spans="2:22">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c r="V106325" s="1"/>
    </row>
    <row r="106326" spans="2:22">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c r="V106326" s="1"/>
    </row>
    <row r="106327" spans="2:22">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c r="V106327" s="1"/>
    </row>
    <row r="106328" spans="2:22">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c r="V106328" s="1"/>
    </row>
    <row r="106329" spans="2:22">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c r="V106329" s="1"/>
    </row>
    <row r="106330" spans="2:22">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c r="V106330" s="1"/>
    </row>
    <row r="106331" spans="2:22">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c r="V106331" s="1"/>
    </row>
    <row r="106332" spans="2:22">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c r="V106332" s="1"/>
    </row>
    <row r="106333" spans="2:22">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c r="V106333" s="1"/>
    </row>
    <row r="106334" spans="2:22">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c r="V106334" s="1"/>
    </row>
    <row r="106335" spans="2:22">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c r="V106335" s="1"/>
    </row>
    <row r="106336" spans="2:22">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c r="V106336" s="1"/>
    </row>
    <row r="106337" spans="2:22">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c r="V106337" s="1"/>
    </row>
    <row r="106338" spans="2:22">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c r="V106338" s="1"/>
    </row>
    <row r="106339" spans="2:22">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c r="V106339" s="1"/>
    </row>
    <row r="106340" spans="2:22">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c r="V106340" s="1"/>
    </row>
    <row r="106341" spans="2:22">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c r="V106341" s="1"/>
    </row>
    <row r="106342" spans="2:22">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c r="V106342" s="1"/>
    </row>
    <row r="106343" spans="2:22">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c r="V106343" s="1"/>
    </row>
    <row r="106344" spans="2:22">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c r="V106344" s="1"/>
    </row>
    <row r="106345" spans="2:22">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c r="V106345" s="1"/>
    </row>
    <row r="106346" spans="2:22">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c r="V106346" s="1"/>
    </row>
    <row r="106347" spans="2:22">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c r="V106347" s="1"/>
    </row>
    <row r="106348" spans="2:22">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c r="V106348" s="1"/>
    </row>
    <row r="106349" spans="2:22">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c r="V106349" s="1"/>
    </row>
    <row r="106350" spans="2:22">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c r="V106350" s="1"/>
    </row>
    <row r="106351" spans="2:22">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c r="V106351" s="1"/>
    </row>
    <row r="106352" spans="2:22">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c r="V106352" s="1"/>
    </row>
    <row r="106353" spans="2:22">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c r="V106353" s="1"/>
    </row>
    <row r="106354" spans="2:22">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c r="V106354" s="1"/>
    </row>
    <row r="106355" spans="2:22">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c r="V106355" s="1"/>
    </row>
    <row r="106356" spans="2:22">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c r="V106356" s="1"/>
    </row>
    <row r="106357" spans="2:22">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c r="V106357" s="1"/>
    </row>
    <row r="106358" spans="2:22">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c r="V106358" s="1"/>
    </row>
    <row r="106359" spans="2:22">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c r="V106359" s="1"/>
    </row>
    <row r="106360" spans="2:22">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c r="V106360" s="1"/>
    </row>
    <row r="106361" spans="2:22">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c r="V106361" s="1"/>
    </row>
    <row r="106362" spans="2:22">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c r="V106362" s="1"/>
    </row>
    <row r="106363" spans="2:22">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c r="V106363" s="1"/>
    </row>
    <row r="106364" spans="2:22">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c r="V106364" s="1"/>
    </row>
    <row r="106365" spans="2:22">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c r="V106365" s="1"/>
    </row>
    <row r="106366" spans="2:22">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c r="V106366" s="1"/>
    </row>
    <row r="106367" spans="2:22">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c r="V106367" s="1"/>
    </row>
    <row r="106368" spans="2:22">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c r="V106368" s="1"/>
    </row>
    <row r="106369" spans="2:22">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c r="V106369" s="1"/>
    </row>
    <row r="106370" spans="2:22">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c r="V106370" s="1"/>
    </row>
    <row r="106371" spans="2:22">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c r="V106371" s="1"/>
    </row>
    <row r="106372" spans="2:22">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c r="V106372" s="1"/>
    </row>
    <row r="106373" spans="2:22">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c r="V106373" s="1"/>
    </row>
    <row r="106374" spans="2:22">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c r="V106374" s="1"/>
    </row>
    <row r="106375" spans="2:22">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c r="V106375" s="1"/>
    </row>
    <row r="106376" spans="2:22">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c r="V106376" s="1"/>
    </row>
    <row r="106377" spans="2:22">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c r="V106377" s="1"/>
    </row>
    <row r="106378" spans="2:22">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c r="V106378" s="1"/>
    </row>
    <row r="106379" spans="2:22">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c r="V106379" s="1"/>
    </row>
    <row r="106380" spans="2:22">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c r="V106380" s="1"/>
    </row>
    <row r="106381" spans="2:22">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c r="V106381" s="1"/>
    </row>
    <row r="106382" spans="2:22">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c r="V106382" s="1"/>
    </row>
    <row r="106383" spans="2:22">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c r="V106383" s="1"/>
    </row>
    <row r="106384" spans="2:22">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c r="V106384" s="1"/>
    </row>
    <row r="106385" spans="2:22">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c r="V106385" s="1"/>
    </row>
    <row r="106386" spans="2:22">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c r="V106386" s="1"/>
    </row>
    <row r="106387" spans="2:22">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c r="V106387" s="1"/>
    </row>
    <row r="106388" spans="2:22">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c r="V106388" s="1"/>
    </row>
    <row r="106389" spans="2:22">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c r="V106389" s="1"/>
    </row>
    <row r="106390" spans="2:22">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c r="V106390" s="1"/>
    </row>
    <row r="106391" spans="2:22">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c r="V106391" s="1"/>
    </row>
    <row r="106392" spans="2:22">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c r="V106392" s="1"/>
    </row>
    <row r="106393" spans="2:22">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c r="V106393" s="1"/>
    </row>
    <row r="106394" spans="2:22">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c r="V106394" s="1"/>
    </row>
    <row r="106395" spans="2:22">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c r="V106395" s="1"/>
    </row>
    <row r="106396" spans="2:22">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c r="V106396" s="1"/>
    </row>
    <row r="106397" spans="2:22">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c r="V106397" s="1"/>
    </row>
    <row r="106398" spans="2:22">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c r="V106398" s="1"/>
    </row>
    <row r="106399" spans="2:22">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c r="V106399" s="1"/>
    </row>
    <row r="106400" spans="2:22">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c r="V106400" s="1"/>
    </row>
    <row r="106401" spans="2:22">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c r="V106401" s="1"/>
    </row>
    <row r="106402" spans="2:22">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c r="V106402" s="1"/>
    </row>
    <row r="106403" spans="2:22">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c r="V106403" s="1"/>
    </row>
    <row r="106404" spans="2:22">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c r="V106404" s="1"/>
    </row>
    <row r="106405" spans="2:22">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c r="V106405" s="1"/>
    </row>
    <row r="106406" spans="2:22">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c r="V106406" s="1"/>
    </row>
    <row r="106407" spans="2:22">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c r="V106407" s="1"/>
    </row>
    <row r="106408" spans="2:22">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c r="V106408" s="1"/>
    </row>
    <row r="106409" spans="2:22">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c r="V106409" s="1"/>
    </row>
    <row r="106410" spans="2:22">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c r="V106410" s="1"/>
    </row>
    <row r="106411" spans="2:22">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c r="V106411" s="1"/>
    </row>
    <row r="106412" spans="2:22">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c r="V106412" s="1"/>
    </row>
    <row r="106413" spans="2:22">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c r="V106413" s="1"/>
    </row>
    <row r="106414" spans="2:22">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c r="V106414" s="1"/>
    </row>
    <row r="106415" spans="2:22">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c r="V106415" s="1"/>
    </row>
    <row r="106416" spans="2:22">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c r="V106416" s="1"/>
    </row>
    <row r="106417" spans="2:22">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c r="V106417" s="1"/>
    </row>
    <row r="106418" spans="2:22">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c r="V106418" s="1"/>
    </row>
    <row r="106419" spans="2:22">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c r="V106419" s="1"/>
    </row>
    <row r="106420" spans="2:22">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c r="V106420" s="1"/>
    </row>
    <row r="106421" spans="2:22">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c r="V106421" s="1"/>
    </row>
    <row r="106422" spans="2:22">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c r="V106422" s="1"/>
    </row>
    <row r="106423" spans="2:22">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c r="V106423" s="1"/>
    </row>
    <row r="106424" spans="2:22">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c r="V106424" s="1"/>
    </row>
    <row r="106425" spans="2:22">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c r="V106425" s="1"/>
    </row>
    <row r="106426" spans="2:22">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c r="V106426" s="1"/>
    </row>
    <row r="106427" spans="2:22">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c r="V106427" s="1"/>
    </row>
    <row r="106428" spans="2:22">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c r="V106428" s="1"/>
    </row>
    <row r="106429" spans="2:22">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c r="V106429" s="1"/>
    </row>
    <row r="106430" spans="2:22">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c r="V106430" s="1"/>
    </row>
    <row r="106431" spans="2:22">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c r="V106431" s="1"/>
    </row>
    <row r="106432" spans="2:22">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c r="V106432" s="1"/>
    </row>
    <row r="106433" spans="2:22">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c r="V106433" s="1"/>
    </row>
    <row r="106434" spans="2:22">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c r="V106434" s="1"/>
    </row>
    <row r="106435" spans="2:22">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c r="V106435" s="1"/>
    </row>
    <row r="106436" spans="2:22">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c r="V106436" s="1"/>
    </row>
    <row r="106437" spans="2:22">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c r="V106437" s="1"/>
    </row>
    <row r="106438" spans="2:22">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c r="V106438" s="1"/>
    </row>
    <row r="106439" spans="2:22">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c r="V106439" s="1"/>
    </row>
    <row r="106440" spans="2:22">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c r="V106440" s="1"/>
    </row>
    <row r="106441" spans="2:22">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c r="V106441" s="1"/>
    </row>
    <row r="106442" spans="2:22">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c r="V106442" s="1"/>
    </row>
    <row r="106443" spans="2:22">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c r="V106443" s="1"/>
    </row>
    <row r="106444" spans="2:22">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c r="V106444" s="1"/>
    </row>
    <row r="106445" spans="2:22">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c r="V106445" s="1"/>
    </row>
    <row r="106446" spans="2:22">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c r="V106446" s="1"/>
    </row>
    <row r="106447" spans="2:22">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c r="V106447" s="1"/>
    </row>
    <row r="106448" spans="2:22">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c r="V106448" s="1"/>
    </row>
    <row r="106449" spans="2:22">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c r="V106449" s="1"/>
    </row>
    <row r="106450" spans="2:22">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c r="V106450" s="1"/>
    </row>
    <row r="106451" spans="2:22">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c r="V106451" s="1"/>
    </row>
    <row r="106452" spans="2:22">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c r="V106452" s="1"/>
    </row>
    <row r="106453" spans="2:22">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c r="V106453" s="1"/>
    </row>
    <row r="106454" spans="2:22">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c r="V106454" s="1"/>
    </row>
    <row r="106455" spans="2:22">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c r="V106455" s="1"/>
    </row>
    <row r="106456" spans="2:22">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c r="V106456" s="1"/>
    </row>
    <row r="106457" spans="2:22">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c r="V106457" s="1"/>
    </row>
    <row r="106458" spans="2:22">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c r="V106458" s="1"/>
    </row>
    <row r="106459" spans="2:22">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c r="V106459" s="1"/>
    </row>
    <row r="106460" spans="2:22">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c r="V106460" s="1"/>
    </row>
    <row r="106461" spans="2:22">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c r="V106461" s="1"/>
    </row>
    <row r="106462" spans="2:22">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c r="V106462" s="1"/>
    </row>
    <row r="106463" spans="2:22">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c r="V106463" s="1"/>
    </row>
    <row r="106464" spans="2:22">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c r="V106464" s="1"/>
    </row>
    <row r="106465" spans="2:22">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c r="V106465" s="1"/>
    </row>
    <row r="106466" spans="2:22">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c r="V106466" s="1"/>
    </row>
    <row r="106467" spans="2:22">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c r="V106467" s="1"/>
    </row>
    <row r="106468" spans="2:22">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c r="V106468" s="1"/>
    </row>
    <row r="106469" spans="2:22">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c r="V106469" s="1"/>
    </row>
    <row r="106470" spans="2:22">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c r="V106470" s="1"/>
    </row>
    <row r="106471" spans="2:22">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c r="V106471" s="1"/>
    </row>
    <row r="106472" spans="2:22">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c r="V106472" s="1"/>
    </row>
    <row r="106473" spans="2:22">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c r="V106473" s="1"/>
    </row>
    <row r="106474" spans="2:22">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c r="V106474" s="1"/>
    </row>
    <row r="106475" spans="2:22">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c r="V106475" s="1"/>
    </row>
    <row r="106476" spans="2:22">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c r="V106476" s="1"/>
    </row>
    <row r="106477" spans="2:22">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c r="V106477" s="1"/>
    </row>
    <row r="106478" spans="2:22">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c r="V106478" s="1"/>
    </row>
    <row r="106479" spans="2:22">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c r="V106479" s="1"/>
    </row>
    <row r="106480" spans="2:22">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c r="V106480" s="1"/>
    </row>
    <row r="106481" spans="2:22">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c r="V106481" s="1"/>
    </row>
    <row r="106482" spans="2:22">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c r="V106482" s="1"/>
    </row>
    <row r="106483" spans="2:22">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c r="V106483" s="1"/>
    </row>
    <row r="106484" spans="2:22">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c r="V106484" s="1"/>
    </row>
    <row r="106485" spans="2:22">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c r="V106485" s="1"/>
    </row>
    <row r="106486" spans="2:22">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c r="V106486" s="1"/>
    </row>
    <row r="106487" spans="2:22">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c r="V106487" s="1"/>
    </row>
    <row r="106488" spans="2:22">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c r="V106488" s="1"/>
    </row>
    <row r="106489" spans="2:22">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c r="V106489" s="1"/>
    </row>
    <row r="106490" spans="2:22">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c r="V106490" s="1"/>
    </row>
    <row r="106491" spans="2:22">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c r="V106491" s="1"/>
    </row>
    <row r="106492" spans="2:22">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c r="V106492" s="1"/>
    </row>
    <row r="106493" spans="2:22">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c r="V106493" s="1"/>
    </row>
    <row r="106494" spans="2:22">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c r="V106494" s="1"/>
    </row>
    <row r="106495" spans="2:22">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c r="V106495" s="1"/>
    </row>
    <row r="106496" spans="2:22">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c r="V106496" s="1"/>
    </row>
    <row r="106497" spans="2:22">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c r="V106497" s="1"/>
    </row>
    <row r="106498" spans="2:22">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c r="V106498" s="1"/>
    </row>
    <row r="106499" spans="2:22">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c r="V106499" s="1"/>
    </row>
    <row r="106500" spans="2:22">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c r="V106500" s="1"/>
    </row>
    <row r="106501" spans="2:22">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c r="V106501" s="1"/>
    </row>
    <row r="106502" spans="2:22">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c r="V106502" s="1"/>
    </row>
    <row r="106503" spans="2:22">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c r="V106503" s="1"/>
    </row>
    <row r="106504" spans="2:22">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c r="V106504" s="1"/>
    </row>
    <row r="106505" spans="2:22">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c r="V106505" s="1"/>
    </row>
    <row r="106506" spans="2:22">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c r="V106506" s="1"/>
    </row>
    <row r="106507" spans="2:22">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c r="V106507" s="1"/>
    </row>
    <row r="106508" spans="2:22">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c r="V106508" s="1"/>
    </row>
    <row r="106509" spans="2:22">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c r="V106509" s="1"/>
    </row>
    <row r="106510" spans="2:22">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c r="V106510" s="1"/>
    </row>
    <row r="106511" spans="2:22">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c r="V106511" s="1"/>
    </row>
    <row r="106512" spans="2:22">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c r="V106512" s="1"/>
    </row>
    <row r="106513" spans="2:22">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c r="V106513" s="1"/>
    </row>
    <row r="106514" spans="2:22">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c r="V106514" s="1"/>
    </row>
    <row r="106515" spans="2:22">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c r="V106515" s="1"/>
    </row>
    <row r="106516" spans="2:22">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c r="V106516" s="1"/>
    </row>
    <row r="106517" spans="2:22">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c r="V106517" s="1"/>
    </row>
    <row r="106518" spans="2:22">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c r="V106518" s="1"/>
    </row>
    <row r="106519" spans="2:22">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c r="V106519" s="1"/>
    </row>
    <row r="106520" spans="2:22">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c r="V106520" s="1"/>
    </row>
    <row r="106521" spans="2:22">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c r="V106521" s="1"/>
    </row>
    <row r="106522" spans="2:22">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c r="V106522" s="1"/>
    </row>
    <row r="106523" spans="2:22">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c r="V106523" s="1"/>
    </row>
    <row r="106524" spans="2:22">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c r="V106524" s="1"/>
    </row>
    <row r="106525" spans="2:22">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c r="V106525" s="1"/>
    </row>
    <row r="106526" spans="2:22">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c r="V106526" s="1"/>
    </row>
    <row r="106527" spans="2:22">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c r="V106527" s="1"/>
    </row>
    <row r="106528" spans="2:22">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c r="V106528" s="1"/>
    </row>
    <row r="106529" spans="2:22">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c r="V106529" s="1"/>
    </row>
    <row r="106530" spans="2:22">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c r="V106530" s="1"/>
    </row>
    <row r="106531" spans="2:22">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c r="V106531" s="1"/>
    </row>
    <row r="106532" spans="2:22">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c r="V106532" s="1"/>
    </row>
    <row r="106533" spans="2:22">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c r="V106533" s="1"/>
    </row>
    <row r="106534" spans="2:22">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c r="V106534" s="1"/>
    </row>
    <row r="106535" spans="2:22">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c r="V106535" s="1"/>
    </row>
    <row r="106536" spans="2:22">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c r="V106536" s="1"/>
    </row>
    <row r="106537" spans="2:22">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c r="V106537" s="1"/>
    </row>
    <row r="106538" spans="2:22">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c r="V106538" s="1"/>
    </row>
    <row r="106539" spans="2:22">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c r="V106539" s="1"/>
    </row>
    <row r="106540" spans="2:22">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c r="V106540" s="1"/>
    </row>
    <row r="106541" spans="2:22">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c r="V106541" s="1"/>
    </row>
    <row r="106542" spans="2:22">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c r="V106542" s="1"/>
    </row>
    <row r="106543" spans="2:22">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c r="V106543" s="1"/>
    </row>
    <row r="106544" spans="2:22">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c r="V106544" s="1"/>
    </row>
    <row r="106545" spans="2:22">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c r="V106545" s="1"/>
    </row>
    <row r="106546" spans="2:22">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c r="V106546" s="1"/>
    </row>
    <row r="106547" spans="2:22">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c r="V106547" s="1"/>
    </row>
    <row r="106548" spans="2:22">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c r="V106548" s="1"/>
    </row>
    <row r="106549" spans="2:22">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c r="V106549" s="1"/>
    </row>
    <row r="106550" spans="2:22">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c r="V106550" s="1"/>
    </row>
    <row r="106551" spans="2:22">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c r="V106551" s="1"/>
    </row>
    <row r="106552" spans="2:22">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c r="V106552" s="1"/>
    </row>
    <row r="106553" spans="2:22">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c r="V106553" s="1"/>
    </row>
    <row r="106554" spans="2:22">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c r="V106554" s="1"/>
    </row>
    <row r="106555" spans="2:22">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c r="V106555" s="1"/>
    </row>
    <row r="106556" spans="2:22">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c r="V106556" s="1"/>
    </row>
    <row r="106557" spans="2:22">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c r="V106557" s="1"/>
    </row>
    <row r="106558" spans="2:22">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c r="V106558" s="1"/>
    </row>
    <row r="106559" spans="2:22">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c r="V106559" s="1"/>
    </row>
    <row r="106560" spans="2:22">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c r="V106560" s="1"/>
    </row>
    <row r="106561" spans="2:22">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c r="V106561" s="1"/>
    </row>
    <row r="106562" spans="2:22">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c r="V106562" s="1"/>
    </row>
    <row r="106563" spans="2:22">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c r="V106563" s="1"/>
    </row>
    <row r="106564" spans="2:22">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c r="V106564" s="1"/>
    </row>
    <row r="106565" spans="2:22">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c r="V106565" s="1"/>
    </row>
    <row r="106566" spans="2:22">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c r="V106566" s="1"/>
    </row>
    <row r="106567" spans="2:22">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c r="V106567" s="1"/>
    </row>
    <row r="106568" spans="2:22">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c r="V106568" s="1"/>
    </row>
    <row r="106569" spans="2:22">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c r="V106569" s="1"/>
    </row>
    <row r="106570" spans="2:22">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c r="V106570" s="1"/>
    </row>
    <row r="106571" spans="2:22">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c r="V106571" s="1"/>
    </row>
    <row r="106572" spans="2:22">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c r="V106572" s="1"/>
    </row>
    <row r="106573" spans="2:22">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c r="V106573" s="1"/>
    </row>
    <row r="106574" spans="2:22">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c r="V106574" s="1"/>
    </row>
    <row r="106575" spans="2:22">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c r="V106575" s="1"/>
    </row>
    <row r="106576" spans="2:22">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c r="V106576" s="1"/>
    </row>
    <row r="106577" spans="2:22">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c r="V106577" s="1"/>
    </row>
    <row r="106578" spans="2:22">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c r="V106578" s="1"/>
    </row>
    <row r="106579" spans="2:22">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c r="V106579" s="1"/>
    </row>
    <row r="106580" spans="2:22">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c r="V106580" s="1"/>
    </row>
    <row r="106581" spans="2:22">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c r="V106581" s="1"/>
    </row>
    <row r="106582" spans="2:22">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c r="V106582" s="1"/>
    </row>
    <row r="106583" spans="2:22">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c r="V106583" s="1"/>
    </row>
    <row r="106584" spans="2:22">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c r="V106584" s="1"/>
    </row>
    <row r="106585" spans="2:22">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c r="V106585" s="1"/>
    </row>
    <row r="106586" spans="2:22">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c r="V106586" s="1"/>
    </row>
    <row r="106587" spans="2:22">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c r="V106587" s="1"/>
    </row>
    <row r="106588" spans="2:22">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c r="V106588" s="1"/>
    </row>
    <row r="106589" spans="2:22">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c r="V106589" s="1"/>
    </row>
    <row r="106590" spans="2:22">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c r="V106590" s="1"/>
    </row>
    <row r="106591" spans="2:22">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c r="V106591" s="1"/>
    </row>
    <row r="106592" spans="2:22">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c r="V106592" s="1"/>
    </row>
    <row r="106593" spans="2:22">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c r="V106593" s="1"/>
    </row>
    <row r="106594" spans="2:22">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c r="V106594" s="1"/>
    </row>
    <row r="106595" spans="2:22">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c r="V106595" s="1"/>
    </row>
    <row r="106596" spans="2:22">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c r="V106596" s="1"/>
    </row>
    <row r="106597" spans="2:22">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c r="V106597" s="1"/>
    </row>
    <row r="106598" spans="2:22">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c r="V106598" s="1"/>
    </row>
    <row r="106599" spans="2:22">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c r="V106599" s="1"/>
    </row>
    <row r="106600" spans="2:22">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c r="V106600" s="1"/>
    </row>
    <row r="106601" spans="2:22">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c r="V106601" s="1"/>
    </row>
    <row r="106602" spans="2:22">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c r="V106602" s="1"/>
    </row>
    <row r="106603" spans="2:22">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c r="V106603" s="1"/>
    </row>
    <row r="106604" spans="2:22">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c r="V106604" s="1"/>
    </row>
    <row r="106605" spans="2:22">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c r="V106605" s="1"/>
    </row>
    <row r="106606" spans="2:22">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c r="V106606" s="1"/>
    </row>
    <row r="106607" spans="2:22">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c r="V106607" s="1"/>
    </row>
    <row r="106608" spans="2:22">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c r="V106608" s="1"/>
    </row>
    <row r="106609" spans="2:22">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c r="V106609" s="1"/>
    </row>
    <row r="106610" spans="2:22">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c r="V106610" s="1"/>
    </row>
    <row r="106611" spans="2:22">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c r="V106611" s="1"/>
    </row>
    <row r="106612" spans="2:22">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c r="V106612" s="1"/>
    </row>
    <row r="106613" spans="2:22">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c r="V106613" s="1"/>
    </row>
    <row r="106614" spans="2:22">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c r="V106614" s="1"/>
    </row>
    <row r="106615" spans="2:22">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c r="V106615" s="1"/>
    </row>
    <row r="106616" spans="2:22">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c r="V106616" s="1"/>
    </row>
    <row r="106617" spans="2:22">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c r="V106617" s="1"/>
    </row>
    <row r="106618" spans="2:22">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c r="V106618" s="1"/>
    </row>
    <row r="106619" spans="2:22">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c r="V106619" s="1"/>
    </row>
    <row r="106620" spans="2:22">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c r="V106620" s="1"/>
    </row>
    <row r="106621" spans="2:22">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c r="V106621" s="1"/>
    </row>
    <row r="106622" spans="2:22">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c r="V106622" s="1"/>
    </row>
    <row r="106623" spans="2:22">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c r="V106623" s="1"/>
    </row>
    <row r="106624" spans="2:22">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c r="V106624" s="1"/>
    </row>
    <row r="106625" spans="2:22">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c r="V106625" s="1"/>
    </row>
    <row r="106626" spans="2:22">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c r="V106626" s="1"/>
    </row>
    <row r="106627" spans="2:22">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c r="V106627" s="1"/>
    </row>
    <row r="106628" spans="2:22">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c r="V106628" s="1"/>
    </row>
    <row r="106629" spans="2:22">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c r="V106629" s="1"/>
    </row>
    <row r="106630" spans="2:22">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c r="V106630" s="1"/>
    </row>
    <row r="106631" spans="2:22">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c r="V106631" s="1"/>
    </row>
    <row r="106632" spans="2:22">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c r="V106632" s="1"/>
    </row>
    <row r="106633" spans="2:22">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c r="V106633" s="1"/>
    </row>
    <row r="106634" spans="2:22">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c r="V106634" s="1"/>
    </row>
    <row r="106635" spans="2:22">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c r="V106635" s="1"/>
    </row>
    <row r="106636" spans="2:22">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c r="V106636" s="1"/>
    </row>
    <row r="106637" spans="2:22">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c r="V106637" s="1"/>
    </row>
    <row r="106638" spans="2:22">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c r="V106638" s="1"/>
    </row>
    <row r="106639" spans="2:22">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c r="V106639" s="1"/>
    </row>
    <row r="106640" spans="2:22">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c r="V106640" s="1"/>
    </row>
    <row r="106641" spans="2:22">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c r="V106641" s="1"/>
    </row>
    <row r="106642" spans="2:22">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c r="V106642" s="1"/>
    </row>
    <row r="106643" spans="2:22">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c r="V106643" s="1"/>
    </row>
    <row r="106644" spans="2:22">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c r="V106644" s="1"/>
    </row>
    <row r="106645" spans="2:22">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c r="V106645" s="1"/>
    </row>
    <row r="106646" spans="2:22">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c r="V106646" s="1"/>
    </row>
    <row r="106647" spans="2:22">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c r="V106647" s="1"/>
    </row>
    <row r="106648" spans="2:22">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c r="V106648" s="1"/>
    </row>
    <row r="106649" spans="2:22">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c r="V106649" s="1"/>
    </row>
    <row r="106650" spans="2:22">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c r="V106650" s="1"/>
    </row>
    <row r="106651" spans="2:22">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c r="V106651" s="1"/>
    </row>
    <row r="106652" spans="2:22">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c r="V106652" s="1"/>
    </row>
    <row r="106653" spans="2:22">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c r="V106653" s="1"/>
    </row>
    <row r="106654" spans="2:22">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c r="V106654" s="1"/>
    </row>
    <row r="106655" spans="2:22">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c r="V106655" s="1"/>
    </row>
    <row r="106656" spans="2:22">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c r="V106656" s="1"/>
    </row>
    <row r="106657" spans="2:22">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c r="V106657" s="1"/>
    </row>
    <row r="106658" spans="2:22">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c r="V106658" s="1"/>
    </row>
    <row r="106659" spans="2:22">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c r="V106659" s="1"/>
    </row>
    <row r="106660" spans="2:22">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c r="V106660" s="1"/>
    </row>
    <row r="106661" spans="2:22">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c r="V106661" s="1"/>
    </row>
    <row r="106662" spans="2:22">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c r="V106662" s="1"/>
    </row>
    <row r="106663" spans="2:22">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c r="V106663" s="1"/>
    </row>
    <row r="106664" spans="2:22">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c r="V106664" s="1"/>
    </row>
    <row r="106665" spans="2:22">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c r="V106665" s="1"/>
    </row>
    <row r="106666" spans="2:22">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c r="V106666" s="1"/>
    </row>
    <row r="106667" spans="2:22">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c r="V106667" s="1"/>
    </row>
    <row r="106668" spans="2:22">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c r="V106668" s="1"/>
    </row>
    <row r="106669" spans="2:22">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c r="V106669" s="1"/>
    </row>
    <row r="106670" spans="2:22">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c r="V106670" s="1"/>
    </row>
    <row r="106671" spans="2:22">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c r="V106671" s="1"/>
    </row>
    <row r="106672" spans="2:22">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c r="V106672" s="1"/>
    </row>
    <row r="106673" spans="2:22">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c r="V106673" s="1"/>
    </row>
    <row r="106674" spans="2:22">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c r="V106674" s="1"/>
    </row>
    <row r="106675" spans="2:22">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c r="V106675" s="1"/>
    </row>
    <row r="106676" spans="2:22">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c r="V106676" s="1"/>
    </row>
    <row r="106677" spans="2:22">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c r="V106677" s="1"/>
    </row>
    <row r="106678" spans="2:22">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c r="V106678" s="1"/>
    </row>
    <row r="106679" spans="2:22">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c r="V106679" s="1"/>
    </row>
    <row r="106680" spans="2:22">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c r="V106680" s="1"/>
    </row>
    <row r="106681" spans="2:22">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c r="V106681" s="1"/>
    </row>
    <row r="106682" spans="2:22">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c r="V106682" s="1"/>
    </row>
    <row r="106683" spans="2:22">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c r="V106683" s="1"/>
    </row>
    <row r="106684" spans="2:22">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c r="V106684" s="1"/>
    </row>
    <row r="106685" spans="2:22">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c r="V106685" s="1"/>
    </row>
    <row r="106686" spans="2:22">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c r="V106686" s="1"/>
    </row>
    <row r="106687" spans="2:22">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c r="V106687" s="1"/>
    </row>
    <row r="106688" spans="2:22">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c r="V106688" s="1"/>
    </row>
    <row r="106689" spans="2:22">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c r="V106689" s="1"/>
    </row>
    <row r="106690" spans="2:22">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c r="V106690" s="1"/>
    </row>
    <row r="106691" spans="2:22">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c r="V106691" s="1"/>
    </row>
    <row r="106692" spans="2:22">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c r="V106692" s="1"/>
    </row>
    <row r="106693" spans="2:22">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c r="V106693" s="1"/>
    </row>
    <row r="106694" spans="2:22">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c r="V106694" s="1"/>
    </row>
    <row r="106695" spans="2:22">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c r="V106695" s="1"/>
    </row>
    <row r="106696" spans="2:22">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c r="V106696" s="1"/>
    </row>
    <row r="106697" spans="2:22">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c r="V106697" s="1"/>
    </row>
    <row r="106698" spans="2:22">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c r="V106698" s="1"/>
    </row>
    <row r="106699" spans="2:22">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c r="V106699" s="1"/>
    </row>
    <row r="106700" spans="2:22">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c r="V106700" s="1"/>
    </row>
    <row r="106701" spans="2:22">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c r="V106701" s="1"/>
    </row>
    <row r="106702" spans="2:22">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c r="V106702" s="1"/>
    </row>
    <row r="106703" spans="2:22">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c r="V106703" s="1"/>
    </row>
    <row r="106704" spans="2:22">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c r="V106704" s="1"/>
    </row>
    <row r="106705" spans="2:22">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c r="V106705" s="1"/>
    </row>
    <row r="106706" spans="2:22">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c r="V106706" s="1"/>
    </row>
    <row r="106707" spans="2:22">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c r="V106707" s="1"/>
    </row>
    <row r="106708" spans="2:22">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c r="V106708" s="1"/>
    </row>
    <row r="106709" spans="2:22">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c r="V106709" s="1"/>
    </row>
    <row r="106710" spans="2:22">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c r="V106710" s="1"/>
    </row>
    <row r="106711" spans="2:22">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c r="V106711" s="1"/>
    </row>
    <row r="106712" spans="2:22">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c r="V106712" s="1"/>
    </row>
    <row r="106713" spans="2:22">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c r="V106713" s="1"/>
    </row>
    <row r="106714" spans="2:22">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c r="V106714" s="1"/>
    </row>
    <row r="106715" spans="2:22">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c r="V106715" s="1"/>
    </row>
    <row r="106716" spans="2:22">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c r="V106716" s="1"/>
    </row>
    <row r="106717" spans="2:22">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c r="V106717" s="1"/>
    </row>
    <row r="106718" spans="2:22">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c r="V106718" s="1"/>
    </row>
    <row r="106719" spans="2:22">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c r="V106719" s="1"/>
    </row>
    <row r="106720" spans="2:22">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c r="V106720" s="1"/>
    </row>
    <row r="106721" spans="2:22">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c r="V106721" s="1"/>
    </row>
    <row r="106722" spans="2:22">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c r="V106722" s="1"/>
    </row>
    <row r="106723" spans="2:22">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c r="V106723" s="1"/>
    </row>
    <row r="106724" spans="2:22">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c r="V106724" s="1"/>
    </row>
    <row r="106725" spans="2:22">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c r="V106725" s="1"/>
    </row>
    <row r="106726" spans="2:22">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c r="V106726" s="1"/>
    </row>
    <row r="106727" spans="2:22">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c r="V106727" s="1"/>
    </row>
    <row r="106728" spans="2:22">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c r="V106728" s="1"/>
    </row>
    <row r="106729" spans="2:22">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c r="V106729" s="1"/>
    </row>
    <row r="106730" spans="2:22">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c r="V106730" s="1"/>
    </row>
    <row r="106731" spans="2:22">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c r="V106731" s="1"/>
    </row>
    <row r="106732" spans="2:22">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c r="V106732" s="1"/>
    </row>
    <row r="106733" spans="2:22">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c r="V106733" s="1"/>
    </row>
    <row r="106734" spans="2:22">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c r="V106734" s="1"/>
    </row>
    <row r="106735" spans="2:22">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c r="V106735" s="1"/>
    </row>
    <row r="106736" spans="2:22">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c r="V106736" s="1"/>
    </row>
    <row r="106737" spans="2:22">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c r="V106737" s="1"/>
    </row>
    <row r="106738" spans="2:22">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c r="V106738" s="1"/>
    </row>
    <row r="106739" spans="2:22">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c r="V106739" s="1"/>
    </row>
    <row r="106740" spans="2:22">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c r="V106740" s="1"/>
    </row>
    <row r="106741" spans="2:22">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c r="V106741" s="1"/>
    </row>
    <row r="106742" spans="2:22">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c r="V106742" s="1"/>
    </row>
    <row r="106743" spans="2:22">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c r="V106743" s="1"/>
    </row>
    <row r="106744" spans="2:22">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c r="V106744" s="1"/>
    </row>
    <row r="106745" spans="2:22">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c r="V106745" s="1"/>
    </row>
    <row r="106746" spans="2:22">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c r="V106746" s="1"/>
    </row>
    <row r="106747" spans="2:22">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c r="V106747" s="1"/>
    </row>
    <row r="106748" spans="2:22">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c r="V106748" s="1"/>
    </row>
    <row r="106749" spans="2:22">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c r="V106749" s="1"/>
    </row>
    <row r="106750" spans="2:22">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c r="V106750" s="1"/>
    </row>
    <row r="106751" spans="2:22">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c r="V106751" s="1"/>
    </row>
    <row r="106752" spans="2:22">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c r="V106752" s="1"/>
    </row>
    <row r="106753" spans="2:22">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c r="V106753" s="1"/>
    </row>
    <row r="106754" spans="2:22">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c r="V106754" s="1"/>
    </row>
    <row r="106755" spans="2:22">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c r="V106755" s="1"/>
    </row>
    <row r="106756" spans="2:22">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c r="V106756" s="1"/>
    </row>
    <row r="106757" spans="2:22">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c r="V106757" s="1"/>
    </row>
    <row r="106758" spans="2:22">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c r="V106758" s="1"/>
    </row>
    <row r="106759" spans="2:22">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c r="V106759" s="1"/>
    </row>
    <row r="106760" spans="2:22">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c r="V106760" s="1"/>
    </row>
    <row r="106761" spans="2:22">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c r="V106761" s="1"/>
    </row>
    <row r="106762" spans="2:22">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c r="V106762" s="1"/>
    </row>
    <row r="106763" spans="2:22">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c r="V106763" s="1"/>
    </row>
    <row r="106764" spans="2:22">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c r="V106764" s="1"/>
    </row>
    <row r="106765" spans="2:22">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c r="V106765" s="1"/>
    </row>
    <row r="106766" spans="2:22">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c r="V106766" s="1"/>
    </row>
    <row r="106767" spans="2:22">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c r="V106767" s="1"/>
    </row>
    <row r="106768" spans="2:22">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c r="V106768" s="1"/>
    </row>
    <row r="106769" spans="2:22">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c r="V106769" s="1"/>
    </row>
    <row r="106770" spans="2:22">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c r="V106770" s="1"/>
    </row>
    <row r="106771" spans="2:22">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c r="V106771" s="1"/>
    </row>
    <row r="106772" spans="2:22">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c r="V106772" s="1"/>
    </row>
    <row r="106773" spans="2:22">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c r="V106773" s="1"/>
    </row>
    <row r="106774" spans="2:22">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c r="V106774" s="1"/>
    </row>
    <row r="106775" spans="2:22">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c r="V106775" s="1"/>
    </row>
    <row r="106776" spans="2:22">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c r="V106776" s="1"/>
    </row>
    <row r="106777" spans="2:22">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c r="V106777" s="1"/>
    </row>
    <row r="106778" spans="2:22">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c r="V106778" s="1"/>
    </row>
    <row r="106779" spans="2:22">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c r="V106779" s="1"/>
    </row>
    <row r="106780" spans="2:22">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c r="V106780" s="1"/>
    </row>
    <row r="106781" spans="2:22">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c r="V106781" s="1"/>
    </row>
    <row r="106782" spans="2:22">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c r="V106782" s="1"/>
    </row>
    <row r="106783" spans="2:22">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c r="V106783" s="1"/>
    </row>
    <row r="106784" spans="2:22">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c r="V106784" s="1"/>
    </row>
    <row r="106785" spans="2:22">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c r="V106785" s="1"/>
    </row>
    <row r="106786" spans="2:22">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c r="V106786" s="1"/>
    </row>
    <row r="106787" spans="2:22">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c r="V106787" s="1"/>
    </row>
    <row r="106788" spans="2:22">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c r="V106788" s="1"/>
    </row>
    <row r="106789" spans="2:22">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c r="V106789" s="1"/>
    </row>
    <row r="106790" spans="2:22">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c r="V106790" s="1"/>
    </row>
    <row r="106791" spans="2:22">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c r="V106791" s="1"/>
    </row>
    <row r="106792" spans="2:22">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c r="V106792" s="1"/>
    </row>
    <row r="106793" spans="2:22">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c r="V106793" s="1"/>
    </row>
    <row r="106794" spans="2:22">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c r="V106794" s="1"/>
    </row>
    <row r="106795" spans="2:22">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c r="V106795" s="1"/>
    </row>
    <row r="106796" spans="2:22">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c r="V106796" s="1"/>
    </row>
    <row r="106797" spans="2:22">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c r="V106797" s="1"/>
    </row>
    <row r="106798" spans="2:22">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c r="V106798" s="1"/>
    </row>
    <row r="106799" spans="2:22">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c r="V106799" s="1"/>
    </row>
    <row r="106800" spans="2:22">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c r="V106800" s="1"/>
    </row>
    <row r="106801" spans="2:22">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c r="V106801" s="1"/>
    </row>
    <row r="106802" spans="2:22">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c r="V106802" s="1"/>
    </row>
    <row r="106803" spans="2:22">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c r="V106803" s="1"/>
    </row>
    <row r="106804" spans="2:22">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c r="V106804" s="1"/>
    </row>
    <row r="106805" spans="2:22">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c r="V106805" s="1"/>
    </row>
    <row r="106806" spans="2:22">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c r="V106806" s="1"/>
    </row>
    <row r="106807" spans="2:22">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c r="V106807" s="1"/>
    </row>
    <row r="106808" spans="2:22">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c r="V106808" s="1"/>
    </row>
    <row r="106809" spans="2:22">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c r="V106809" s="1"/>
    </row>
    <row r="106810" spans="2:22">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c r="V106810" s="1"/>
    </row>
    <row r="106811" spans="2:22">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c r="V106811" s="1"/>
    </row>
    <row r="106812" spans="2:22">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c r="V106812" s="1"/>
    </row>
    <row r="106813" spans="2:22">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c r="V106813" s="1"/>
    </row>
    <row r="106814" spans="2:22">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c r="V106814" s="1"/>
    </row>
    <row r="106815" spans="2:22">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c r="V106815" s="1"/>
    </row>
    <row r="106816" spans="2:22">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c r="V106816" s="1"/>
    </row>
    <row r="106817" spans="2:22">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c r="V106817" s="1"/>
    </row>
    <row r="106818" spans="2:22">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c r="V106818" s="1"/>
    </row>
    <row r="106819" spans="2:22">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c r="V106819" s="1"/>
    </row>
    <row r="106820" spans="2:22">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c r="V106820" s="1"/>
    </row>
    <row r="106821" spans="2:22">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c r="V106821" s="1"/>
    </row>
    <row r="106822" spans="2:22">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c r="V106822" s="1"/>
    </row>
    <row r="106823" spans="2:22">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c r="V106823" s="1"/>
    </row>
    <row r="106824" spans="2:22">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c r="V106824" s="1"/>
    </row>
    <row r="106825" spans="2:22">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c r="V106825" s="1"/>
    </row>
    <row r="106826" spans="2:22">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c r="V106826" s="1"/>
    </row>
    <row r="106827" spans="2:22">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c r="V106827" s="1"/>
    </row>
    <row r="106828" spans="2:22">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c r="V106828" s="1"/>
    </row>
    <row r="106829" spans="2:22">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c r="V106829" s="1"/>
    </row>
    <row r="106830" spans="2:22">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c r="V106830" s="1"/>
    </row>
    <row r="106831" spans="2:22">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c r="V106831" s="1"/>
    </row>
    <row r="106832" spans="2:22">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c r="V106832" s="1"/>
    </row>
    <row r="106833" spans="2:22">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c r="V106833" s="1"/>
    </row>
    <row r="106834" spans="2:22">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c r="V106834" s="1"/>
    </row>
    <row r="106835" spans="2:22">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c r="V106835" s="1"/>
    </row>
    <row r="106836" spans="2:22">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c r="V106836" s="1"/>
    </row>
    <row r="106837" spans="2:22">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c r="V106837" s="1"/>
    </row>
    <row r="106838" spans="2:22">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c r="V106838" s="1"/>
    </row>
    <row r="106839" spans="2:22">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c r="V106839" s="1"/>
    </row>
    <row r="106840" spans="2:22">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c r="V106840" s="1"/>
    </row>
    <row r="106841" spans="2:22">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c r="V106841" s="1"/>
    </row>
    <row r="106842" spans="2:22">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c r="V106842" s="1"/>
    </row>
    <row r="106843" spans="2:22">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c r="V106843" s="1"/>
    </row>
    <row r="106844" spans="2:22">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c r="V106844" s="1"/>
    </row>
    <row r="106845" spans="2:22">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c r="V106845" s="1"/>
    </row>
    <row r="106846" spans="2:22">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c r="V106846" s="1"/>
    </row>
    <row r="106847" spans="2:22">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c r="V106847" s="1"/>
    </row>
    <row r="106848" spans="2:22">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c r="V106848" s="1"/>
    </row>
    <row r="106849" spans="2:22">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c r="V106849" s="1"/>
    </row>
    <row r="106850" spans="2:22">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c r="V106850" s="1"/>
    </row>
    <row r="106851" spans="2:22">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c r="V106851" s="1"/>
    </row>
    <row r="106852" spans="2:22">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c r="V106852" s="1"/>
    </row>
    <row r="106853" spans="2:22">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c r="V106853" s="1"/>
    </row>
    <row r="106854" spans="2:22">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c r="V106854" s="1"/>
    </row>
    <row r="106855" spans="2:22">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c r="V106855" s="1"/>
    </row>
    <row r="106856" spans="2:22">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c r="V106856" s="1"/>
    </row>
    <row r="106857" spans="2:22">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c r="V106857" s="1"/>
    </row>
    <row r="106858" spans="2:22">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c r="V106858" s="1"/>
    </row>
    <row r="106859" spans="2:22">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c r="V106859" s="1"/>
    </row>
    <row r="106860" spans="2:22">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c r="V106860" s="1"/>
    </row>
    <row r="106861" spans="2:22">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c r="V106861" s="1"/>
    </row>
    <row r="106862" spans="2:22">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c r="V106862" s="1"/>
    </row>
    <row r="106863" spans="2:22">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c r="V106863" s="1"/>
    </row>
    <row r="106864" spans="2:22">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c r="V106864" s="1"/>
    </row>
    <row r="106865" spans="2:22">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c r="V106865" s="1"/>
    </row>
    <row r="106866" spans="2:22">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c r="V106866" s="1"/>
    </row>
    <row r="106867" spans="2:22">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c r="V106867" s="1"/>
    </row>
    <row r="106868" spans="2:22">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c r="V106868" s="1"/>
    </row>
    <row r="106869" spans="2:22">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c r="V106869" s="1"/>
    </row>
    <row r="106870" spans="2:22">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c r="V106870" s="1"/>
    </row>
    <row r="106871" spans="2:22">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c r="V106871" s="1"/>
    </row>
    <row r="106872" spans="2:22">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c r="V106872" s="1"/>
    </row>
    <row r="106873" spans="2:22">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c r="V106873" s="1"/>
    </row>
    <row r="106874" spans="2:22">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c r="V106874" s="1"/>
    </row>
    <row r="106875" spans="2:22">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c r="V106875" s="1"/>
    </row>
    <row r="106876" spans="2:22">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c r="V106876" s="1"/>
    </row>
    <row r="106877" spans="2:22">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c r="V106877" s="1"/>
    </row>
    <row r="106878" spans="2:22">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c r="V106878" s="1"/>
    </row>
    <row r="106879" spans="2:22">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c r="V106879" s="1"/>
    </row>
    <row r="106880" spans="2:22">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c r="V106880" s="1"/>
    </row>
    <row r="106881" spans="2:22">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c r="V106881" s="1"/>
    </row>
    <row r="106882" spans="2:22">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c r="V106882" s="1"/>
    </row>
    <row r="106883" spans="2:22">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c r="V106883" s="1"/>
    </row>
    <row r="106884" spans="2:22">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c r="V106884" s="1"/>
    </row>
    <row r="106885" spans="2:22">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c r="V106885" s="1"/>
    </row>
    <row r="106886" spans="2:22">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c r="V106886" s="1"/>
    </row>
    <row r="106887" spans="2:22">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c r="V106887" s="1"/>
    </row>
    <row r="106888" spans="2:22">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c r="V106888" s="1"/>
    </row>
    <row r="106889" spans="2:22">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c r="V106889" s="1"/>
    </row>
    <row r="106890" spans="2:22">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c r="V106890" s="1"/>
    </row>
    <row r="106891" spans="2:22">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c r="V106891" s="1"/>
    </row>
    <row r="106892" spans="2:22">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c r="V106892" s="1"/>
    </row>
    <row r="106893" spans="2:22">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c r="V106893" s="1"/>
    </row>
    <row r="106894" spans="2:22">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c r="V106894" s="1"/>
    </row>
    <row r="106895" spans="2:22">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c r="V106895" s="1"/>
    </row>
    <row r="106896" spans="2:22">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c r="V106896" s="1"/>
    </row>
    <row r="106897" spans="2:22">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c r="V106897" s="1"/>
    </row>
    <row r="106898" spans="2:22">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c r="V106898" s="1"/>
    </row>
    <row r="106899" spans="2:22">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c r="V106899" s="1"/>
    </row>
    <row r="106900" spans="2:22">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c r="V106900" s="1"/>
    </row>
    <row r="106901" spans="2:22">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c r="V106901" s="1"/>
    </row>
    <row r="106902" spans="2:22">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c r="V106902" s="1"/>
    </row>
    <row r="106903" spans="2:22">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c r="V106903" s="1"/>
    </row>
    <row r="106904" spans="2:22">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c r="V106904" s="1"/>
    </row>
    <row r="106905" spans="2:22">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c r="V106905" s="1"/>
    </row>
    <row r="106906" spans="2:22">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c r="V106906" s="1"/>
    </row>
    <row r="106907" spans="2:22">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c r="V106907" s="1"/>
    </row>
    <row r="106908" spans="2:22">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c r="V106908" s="1"/>
    </row>
    <row r="106909" spans="2:22">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c r="V106909" s="1"/>
    </row>
    <row r="106910" spans="2:22">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c r="V106910" s="1"/>
    </row>
    <row r="106911" spans="2:22">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c r="V106911" s="1"/>
    </row>
    <row r="106912" spans="2:22">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c r="V106912" s="1"/>
    </row>
    <row r="106913" spans="2:22">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c r="V106913" s="1"/>
    </row>
    <row r="106914" spans="2:22">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c r="V106914" s="1"/>
    </row>
    <row r="106915" spans="2:22">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c r="V106915" s="1"/>
    </row>
    <row r="106916" spans="2:22">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c r="V106916" s="1"/>
    </row>
    <row r="106917" spans="2:22">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c r="V106917" s="1"/>
    </row>
    <row r="106918" spans="2:22">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c r="V106918" s="1"/>
    </row>
    <row r="106919" spans="2:22">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c r="V106919" s="1"/>
    </row>
    <row r="106920" spans="2:22">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c r="V106920" s="1"/>
    </row>
    <row r="106921" spans="2:22">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c r="V106921" s="1"/>
    </row>
    <row r="106922" spans="2:22">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c r="V106922" s="1"/>
    </row>
    <row r="106923" spans="2:22">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c r="V106923" s="1"/>
    </row>
    <row r="106924" spans="2:22">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c r="V106924" s="1"/>
    </row>
    <row r="106925" spans="2:22">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c r="V106925" s="1"/>
    </row>
    <row r="106926" spans="2:22">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c r="V106926" s="1"/>
    </row>
    <row r="106927" spans="2:22">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c r="V106927" s="1"/>
    </row>
    <row r="106928" spans="2:22">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c r="V106928" s="1"/>
    </row>
    <row r="106929" spans="2:22">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c r="V106929" s="1"/>
    </row>
    <row r="106930" spans="2:22">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c r="V106930" s="1"/>
    </row>
    <row r="106931" spans="2:22">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c r="V106931" s="1"/>
    </row>
    <row r="106932" spans="2:22">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c r="V106932" s="1"/>
    </row>
    <row r="106933" spans="2:22">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c r="V106933" s="1"/>
    </row>
    <row r="106934" spans="2:22">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c r="V106934" s="1"/>
    </row>
    <row r="106935" spans="2:22">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c r="V106935" s="1"/>
    </row>
    <row r="106936" spans="2:22">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c r="V106936" s="1"/>
    </row>
    <row r="106937" spans="2:22">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c r="V106937" s="1"/>
    </row>
    <row r="106938" spans="2:22">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c r="V106938" s="1"/>
    </row>
    <row r="106939" spans="2:22">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c r="V106939" s="1"/>
    </row>
    <row r="106940" spans="2:22">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c r="V106940" s="1"/>
    </row>
    <row r="106941" spans="2:22">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c r="V106941" s="1"/>
    </row>
    <row r="106942" spans="2:22">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c r="V106942" s="1"/>
    </row>
    <row r="106943" spans="2:22">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c r="V106943" s="1"/>
    </row>
    <row r="106944" spans="2:22">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c r="V106944" s="1"/>
    </row>
    <row r="106945" spans="2:22">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c r="V106945" s="1"/>
    </row>
    <row r="106946" spans="2:22">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c r="V106946" s="1"/>
    </row>
    <row r="106947" spans="2:22">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c r="V106947" s="1"/>
    </row>
    <row r="106948" spans="2:22">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c r="V106948" s="1"/>
    </row>
    <row r="106949" spans="2:22">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c r="V106949" s="1"/>
    </row>
    <row r="106950" spans="2:22">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c r="V106950" s="1"/>
    </row>
    <row r="106951" spans="2:22">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c r="V106951" s="1"/>
    </row>
    <row r="106952" spans="2:22">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c r="V106952" s="1"/>
    </row>
    <row r="106953" spans="2:22">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c r="V106953" s="1"/>
    </row>
    <row r="106954" spans="2:22">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c r="V106954" s="1"/>
    </row>
    <row r="106955" spans="2:22">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c r="V106955" s="1"/>
    </row>
    <row r="106956" spans="2:22">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c r="V106956" s="1"/>
    </row>
    <row r="106957" spans="2:22">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c r="V106957" s="1"/>
    </row>
    <row r="106958" spans="2:22">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c r="V106958" s="1"/>
    </row>
    <row r="106959" spans="2:22">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c r="V106959" s="1"/>
    </row>
    <row r="106960" spans="2:22">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c r="V106960" s="1"/>
    </row>
    <row r="106961" spans="2:22">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c r="V106961" s="1"/>
    </row>
    <row r="106962" spans="2:22">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c r="V106962" s="1"/>
    </row>
    <row r="106963" spans="2:22">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c r="V106963" s="1"/>
    </row>
    <row r="106964" spans="2:22">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c r="V106964" s="1"/>
    </row>
    <row r="106965" spans="2:22">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c r="V106965" s="1"/>
    </row>
    <row r="106966" spans="2:22">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c r="V106966" s="1"/>
    </row>
    <row r="106967" spans="2:22">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c r="V106967" s="1"/>
    </row>
    <row r="106968" spans="2:22">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c r="V106968" s="1"/>
    </row>
    <row r="106969" spans="2:22">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c r="V106969" s="1"/>
    </row>
    <row r="106970" spans="2:22">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c r="V106970" s="1"/>
    </row>
    <row r="106971" spans="2:22">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c r="V106971" s="1"/>
    </row>
    <row r="106972" spans="2:22">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c r="V106972" s="1"/>
    </row>
    <row r="106973" spans="2:22">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c r="V106973" s="1"/>
    </row>
    <row r="106974" spans="2:22">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c r="V106974" s="1"/>
    </row>
    <row r="106975" spans="2:22">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c r="V106975" s="1"/>
    </row>
    <row r="106976" spans="2:22">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c r="V106976" s="1"/>
    </row>
    <row r="106977" spans="2:22">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c r="V106977" s="1"/>
    </row>
    <row r="106978" spans="2:22">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c r="V106978" s="1"/>
    </row>
    <row r="106979" spans="2:22">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c r="V106979" s="1"/>
    </row>
    <row r="106980" spans="2:22">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c r="V106980" s="1"/>
    </row>
    <row r="106981" spans="2:22">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c r="V106981" s="1"/>
    </row>
    <row r="106982" spans="2:22">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c r="V106982" s="1"/>
    </row>
    <row r="106983" spans="2:22">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c r="V106983" s="1"/>
    </row>
    <row r="106984" spans="2:22">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c r="V106984" s="1"/>
    </row>
    <row r="106985" spans="2:22">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c r="V106985" s="1"/>
    </row>
    <row r="106986" spans="2:22">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c r="V106986" s="1"/>
    </row>
    <row r="106987" spans="2:22">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c r="V106987" s="1"/>
    </row>
    <row r="106988" spans="2:22">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c r="V106988" s="1"/>
    </row>
    <row r="106989" spans="2:22">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c r="V106989" s="1"/>
    </row>
    <row r="106990" spans="2:22">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c r="V106990" s="1"/>
    </row>
    <row r="106991" spans="2:22">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c r="V106991" s="1"/>
    </row>
    <row r="106992" spans="2:22">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c r="V106992" s="1"/>
    </row>
    <row r="106993" spans="2:22">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c r="V106993" s="1"/>
    </row>
    <row r="106994" spans="2:22">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c r="V106994" s="1"/>
    </row>
    <row r="106995" spans="2:22">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c r="V106995" s="1"/>
    </row>
    <row r="106996" spans="2:22">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c r="V106996" s="1"/>
    </row>
    <row r="106997" spans="2:22">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c r="V106997" s="1"/>
    </row>
    <row r="106998" spans="2:22">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c r="V106998" s="1"/>
    </row>
    <row r="106999" spans="2:22">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c r="V106999" s="1"/>
    </row>
    <row r="107000" spans="2:22">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c r="V107000" s="1"/>
    </row>
    <row r="107001" spans="2:22">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c r="V107001" s="1"/>
    </row>
    <row r="107002" spans="2:22">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c r="V107002" s="1"/>
    </row>
    <row r="107003" spans="2:22">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c r="V107003" s="1"/>
    </row>
    <row r="107004" spans="2:22">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c r="V107004" s="1"/>
    </row>
    <row r="107005" spans="2:22">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c r="V107005" s="1"/>
    </row>
    <row r="107006" spans="2:22">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c r="V107006" s="1"/>
    </row>
    <row r="107007" spans="2:22">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c r="V107007" s="1"/>
    </row>
    <row r="107008" spans="2:22">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c r="V107008" s="1"/>
    </row>
    <row r="107009" spans="2:22">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c r="V107009" s="1"/>
    </row>
    <row r="107010" spans="2:22">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c r="V107010" s="1"/>
    </row>
    <row r="107011" spans="2:22">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c r="V107011" s="1"/>
    </row>
    <row r="107012" spans="2:22">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c r="V107012" s="1"/>
    </row>
    <row r="107013" spans="2:22">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c r="V107013" s="1"/>
    </row>
    <row r="107014" spans="2:22">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c r="V107014" s="1"/>
    </row>
    <row r="107015" spans="2:22">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c r="V107015" s="1"/>
    </row>
    <row r="107016" spans="2:22">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c r="V107016" s="1"/>
    </row>
    <row r="107017" spans="2:22">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c r="V107017" s="1"/>
    </row>
    <row r="107018" spans="2:22">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c r="V107018" s="1"/>
    </row>
    <row r="107019" spans="2:22">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c r="V107019" s="1"/>
    </row>
    <row r="107020" spans="2:22">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c r="V107020" s="1"/>
    </row>
    <row r="107021" spans="2:22">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c r="V107021" s="1"/>
    </row>
    <row r="107022" spans="2:22">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c r="V107022" s="1"/>
    </row>
    <row r="107023" spans="2:22">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c r="V107023" s="1"/>
    </row>
    <row r="107024" spans="2:22">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c r="V107024" s="1"/>
    </row>
    <row r="107025" spans="2:22">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c r="V107025" s="1"/>
    </row>
    <row r="107026" spans="2:22">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c r="V107026" s="1"/>
    </row>
    <row r="107027" spans="2:22">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c r="V107027" s="1"/>
    </row>
    <row r="107028" spans="2:22">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c r="V107028" s="1"/>
    </row>
    <row r="107029" spans="2:22">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c r="V107029" s="1"/>
    </row>
    <row r="107030" spans="2:22">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c r="V107030" s="1"/>
    </row>
    <row r="107031" spans="2:22">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c r="V107031" s="1"/>
    </row>
    <row r="107032" spans="2:22">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c r="V107032" s="1"/>
    </row>
    <row r="107033" spans="2:22">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c r="V107033" s="1"/>
    </row>
    <row r="107034" spans="2:22">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c r="V107034" s="1"/>
    </row>
    <row r="107035" spans="2:22">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c r="V107035" s="1"/>
    </row>
    <row r="107036" spans="2:22">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c r="V107036" s="1"/>
    </row>
    <row r="107037" spans="2:22">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c r="V107037" s="1"/>
    </row>
    <row r="107038" spans="2:22">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c r="V107038" s="1"/>
    </row>
    <row r="107039" spans="2:22">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c r="V107039" s="1"/>
    </row>
    <row r="107040" spans="2:22">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c r="V107040" s="1"/>
    </row>
    <row r="107041" spans="2:22">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c r="V107041" s="1"/>
    </row>
    <row r="107042" spans="2:22">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c r="V107042" s="1"/>
    </row>
    <row r="107043" spans="2:22">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c r="V107043" s="1"/>
    </row>
    <row r="107044" spans="2:22">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c r="V107044" s="1"/>
    </row>
    <row r="107045" spans="2:22">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c r="V107045" s="1"/>
    </row>
    <row r="107046" spans="2:22">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c r="V107046" s="1"/>
    </row>
    <row r="107047" spans="2:22">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c r="V107047" s="1"/>
    </row>
    <row r="107048" spans="2:22">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c r="V107048" s="1"/>
    </row>
    <row r="107049" spans="2:22">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c r="V107049" s="1"/>
    </row>
    <row r="107050" spans="2:22">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c r="V107050" s="1"/>
    </row>
    <row r="107051" spans="2:22">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c r="V107051" s="1"/>
    </row>
    <row r="107052" spans="2:22">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c r="V107052" s="1"/>
    </row>
    <row r="107053" spans="2:22">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c r="V107053" s="1"/>
    </row>
    <row r="107054" spans="2:22">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c r="V107054" s="1"/>
    </row>
    <row r="107055" spans="2:22">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c r="V107055" s="1"/>
    </row>
    <row r="107056" spans="2:22">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c r="V107056" s="1"/>
    </row>
    <row r="107057" spans="2:22">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c r="V107057" s="1"/>
    </row>
    <row r="107058" spans="2:22">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c r="V107058" s="1"/>
    </row>
    <row r="107059" spans="2:22">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c r="V107059" s="1"/>
    </row>
    <row r="107060" spans="2:22">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c r="V107060" s="1"/>
    </row>
    <row r="107061" spans="2:22">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c r="V107061" s="1"/>
    </row>
    <row r="107062" spans="2:22">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c r="V107062" s="1"/>
    </row>
    <row r="107063" spans="2:22">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c r="V107063" s="1"/>
    </row>
    <row r="107064" spans="2:22">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c r="V107064" s="1"/>
    </row>
    <row r="107065" spans="2:22">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c r="V107065" s="1"/>
    </row>
    <row r="107066" spans="2:22">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c r="V107066" s="1"/>
    </row>
    <row r="107067" spans="2:22">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c r="V107067" s="1"/>
    </row>
    <row r="107068" spans="2:22">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c r="V107068" s="1"/>
    </row>
    <row r="107069" spans="2:22">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c r="V107069" s="1"/>
    </row>
    <row r="107070" spans="2:22">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c r="V107070" s="1"/>
    </row>
    <row r="107071" spans="2:22">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c r="V107071" s="1"/>
    </row>
    <row r="107072" spans="2:22">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c r="V107072" s="1"/>
    </row>
    <row r="107073" spans="2:22">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c r="V107073" s="1"/>
    </row>
    <row r="107074" spans="2:22">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c r="V107074" s="1"/>
    </row>
    <row r="107075" spans="2:22">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c r="V107075" s="1"/>
    </row>
    <row r="107076" spans="2:22">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c r="V107076" s="1"/>
    </row>
    <row r="107077" spans="2:22">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c r="V107077" s="1"/>
    </row>
    <row r="107078" spans="2:22">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c r="V107078" s="1"/>
    </row>
    <row r="107079" spans="2:22">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c r="V107079" s="1"/>
    </row>
    <row r="107080" spans="2:22">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c r="V107080" s="1"/>
    </row>
    <row r="107081" spans="2:22">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c r="V107081" s="1"/>
    </row>
    <row r="107082" spans="2:22">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c r="V107082" s="1"/>
    </row>
    <row r="107083" spans="2:22">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c r="V107083" s="1"/>
    </row>
    <row r="107084" spans="2:22">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c r="V107084" s="1"/>
    </row>
    <row r="107085" spans="2:22">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c r="V107085" s="1"/>
    </row>
    <row r="107086" spans="2:22">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c r="V107086" s="1"/>
    </row>
    <row r="107087" spans="2:22">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c r="V107087" s="1"/>
    </row>
    <row r="107088" spans="2:22">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c r="V107088" s="1"/>
    </row>
    <row r="107089" spans="2:22">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c r="V107089" s="1"/>
    </row>
    <row r="107090" spans="2:22">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c r="V107090" s="1"/>
    </row>
    <row r="107091" spans="2:22">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c r="V107091" s="1"/>
    </row>
    <row r="107092" spans="2:22">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c r="V107092" s="1"/>
    </row>
    <row r="107093" spans="2:22">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c r="V107093" s="1"/>
    </row>
    <row r="107094" spans="2:22">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c r="V107094" s="1"/>
    </row>
    <row r="107095" spans="2:22">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c r="V107095" s="1"/>
    </row>
    <row r="107096" spans="2:22">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c r="V107096" s="1"/>
    </row>
    <row r="107097" spans="2:22">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c r="V107097" s="1"/>
    </row>
    <row r="107098" spans="2:22">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c r="V107098" s="1"/>
    </row>
    <row r="107099" spans="2:22">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c r="V107099" s="1"/>
    </row>
    <row r="107100" spans="2:22">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c r="V107100" s="1"/>
    </row>
    <row r="107101" spans="2:22">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c r="V107101" s="1"/>
    </row>
    <row r="107102" spans="2:22">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c r="V107102" s="1"/>
    </row>
    <row r="107103" spans="2:22">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c r="V107103" s="1"/>
    </row>
    <row r="107104" spans="2:22">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c r="V107104" s="1"/>
    </row>
    <row r="107105" spans="2:22">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c r="V107105" s="1"/>
    </row>
    <row r="107106" spans="2:22">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c r="V107106" s="1"/>
    </row>
    <row r="107107" spans="2:22">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c r="V107107" s="1"/>
    </row>
    <row r="107108" spans="2:22">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c r="V107108" s="1"/>
    </row>
    <row r="107109" spans="2:22">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c r="V107109" s="1"/>
    </row>
    <row r="107110" spans="2:22">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c r="V107110" s="1"/>
    </row>
    <row r="107111" spans="2:22">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c r="V107111" s="1"/>
    </row>
    <row r="107112" spans="2:22">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c r="V107112" s="1"/>
    </row>
    <row r="107113" spans="2:22">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c r="V107113" s="1"/>
    </row>
    <row r="107114" spans="2:22">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c r="V107114" s="1"/>
    </row>
    <row r="107115" spans="2:22">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c r="V107115" s="1"/>
    </row>
    <row r="107116" spans="2:22">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c r="V107116" s="1"/>
    </row>
    <row r="107117" spans="2:22">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c r="V107117" s="1"/>
    </row>
    <row r="107118" spans="2:22">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c r="V107118" s="1"/>
    </row>
    <row r="107119" spans="2:22">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c r="V107119" s="1"/>
    </row>
    <row r="107120" spans="2:22">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c r="V107120" s="1"/>
    </row>
    <row r="107121" spans="2:22">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c r="V107121" s="1"/>
    </row>
    <row r="107122" spans="2:22">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c r="V107122" s="1"/>
    </row>
    <row r="107123" spans="2:22">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c r="V107123" s="1"/>
    </row>
    <row r="107124" spans="2:22">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c r="V107124" s="1"/>
    </row>
    <row r="107125" spans="2:22">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c r="V107125" s="1"/>
    </row>
    <row r="107126" spans="2:22">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c r="V107126" s="1"/>
    </row>
    <row r="107127" spans="2:22">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c r="V107127" s="1"/>
    </row>
    <row r="107128" spans="2:22">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c r="V107128" s="1"/>
    </row>
    <row r="107129" spans="2:22">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c r="V107129" s="1"/>
    </row>
    <row r="107130" spans="2:22">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c r="V107130" s="1"/>
    </row>
    <row r="107131" spans="2:22">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c r="V107131" s="1"/>
    </row>
    <row r="107132" spans="2:22">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c r="V107132" s="1"/>
    </row>
    <row r="107133" spans="2:22">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c r="V107133" s="1"/>
    </row>
    <row r="107134" spans="2:22">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c r="V107134" s="1"/>
    </row>
    <row r="107135" spans="2:22">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c r="V107135" s="1"/>
    </row>
    <row r="107136" spans="2:22">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c r="V107136" s="1"/>
    </row>
    <row r="107137" spans="2:22">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c r="V107137" s="1"/>
    </row>
    <row r="107138" spans="2:22">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c r="V107138" s="1"/>
    </row>
    <row r="107139" spans="2:22">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c r="V107139" s="1"/>
    </row>
    <row r="107140" spans="2:22">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c r="V107140" s="1"/>
    </row>
    <row r="107141" spans="2:22">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c r="V107141" s="1"/>
    </row>
    <row r="107142" spans="2:22">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c r="V107142" s="1"/>
    </row>
    <row r="107143" spans="2:22">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c r="V107143" s="1"/>
    </row>
    <row r="107144" spans="2:22">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c r="V107144" s="1"/>
    </row>
    <row r="107145" spans="2:22">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c r="V107145" s="1"/>
    </row>
    <row r="107146" spans="2:22">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c r="V107146" s="1"/>
    </row>
    <row r="107147" spans="2:22">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c r="V107147" s="1"/>
    </row>
    <row r="107148" spans="2:22">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c r="V107148" s="1"/>
    </row>
    <row r="107149" spans="2:22">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c r="V107149" s="1"/>
    </row>
    <row r="107150" spans="2:22">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c r="V107150" s="1"/>
    </row>
    <row r="107151" spans="2:22">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c r="V107151" s="1"/>
    </row>
    <row r="107152" spans="2:22">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c r="V107152" s="1"/>
    </row>
    <row r="107153" spans="2:22">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c r="V107153" s="1"/>
    </row>
    <row r="107154" spans="2:22">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c r="V107154" s="1"/>
    </row>
    <row r="107155" spans="2:22">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c r="V107155" s="1"/>
    </row>
    <row r="107156" spans="2:22">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c r="V107156" s="1"/>
    </row>
    <row r="107157" spans="2:22">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c r="V107157" s="1"/>
    </row>
    <row r="107158" spans="2:22">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c r="V107158" s="1"/>
    </row>
    <row r="107159" spans="2:22">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c r="V107159" s="1"/>
    </row>
    <row r="107160" spans="2:22">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c r="V107160" s="1"/>
    </row>
    <row r="107161" spans="2:22">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c r="V107161" s="1"/>
    </row>
    <row r="107162" spans="2:22">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c r="V107162" s="1"/>
    </row>
    <row r="107163" spans="2:22">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c r="V107163" s="1"/>
    </row>
    <row r="107164" spans="2:22">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c r="V107164" s="1"/>
    </row>
    <row r="107165" spans="2:22">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c r="V107165" s="1"/>
    </row>
    <row r="107166" spans="2:22">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c r="V107166" s="1"/>
    </row>
    <row r="107167" spans="2:22">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c r="V107167" s="1"/>
    </row>
    <row r="107168" spans="2:22">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c r="V107168" s="1"/>
    </row>
    <row r="107169" spans="2:22">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c r="V107169" s="1"/>
    </row>
    <row r="107170" spans="2:22">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c r="V107170" s="1"/>
    </row>
    <row r="107171" spans="2:22">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c r="V107171" s="1"/>
    </row>
    <row r="107172" spans="2:22">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c r="V107172" s="1"/>
    </row>
    <row r="107173" spans="2:22">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c r="V107173" s="1"/>
    </row>
    <row r="107174" spans="2:22">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c r="V107174" s="1"/>
    </row>
    <row r="107175" spans="2:22">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c r="V107175" s="1"/>
    </row>
    <row r="107176" spans="2:22">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c r="V107176" s="1"/>
    </row>
    <row r="107177" spans="2:22">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c r="V107177" s="1"/>
    </row>
    <row r="107178" spans="2:22">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c r="V107178" s="1"/>
    </row>
    <row r="107179" spans="2:22">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c r="V107179" s="1"/>
    </row>
    <row r="107180" spans="2:22">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c r="V107180" s="1"/>
    </row>
    <row r="107181" spans="2:22">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c r="V107181" s="1"/>
    </row>
    <row r="107182" spans="2:22">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c r="V107182" s="1"/>
    </row>
    <row r="107183" spans="2:22">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c r="V107183" s="1"/>
    </row>
    <row r="107184" spans="2:22">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c r="V107184" s="1"/>
    </row>
    <row r="107185" spans="2:22">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c r="V107185" s="1"/>
    </row>
    <row r="107186" spans="2:22">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c r="V107186" s="1"/>
    </row>
    <row r="107187" spans="2:22">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c r="V107187" s="1"/>
    </row>
    <row r="107188" spans="2:22">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c r="V107188" s="1"/>
    </row>
    <row r="107189" spans="2:22">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c r="V107189" s="1"/>
    </row>
    <row r="107190" spans="2:22">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c r="V107190" s="1"/>
    </row>
    <row r="107191" spans="2:22">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c r="V107191" s="1"/>
    </row>
    <row r="107192" spans="2:22">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c r="V107192" s="1"/>
    </row>
    <row r="107193" spans="2:22">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c r="V107193" s="1"/>
    </row>
    <row r="107194" spans="2:22">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c r="V107194" s="1"/>
    </row>
    <row r="107195" spans="2:22">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c r="V107195" s="1"/>
    </row>
    <row r="107196" spans="2:22">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c r="V107196" s="1"/>
    </row>
    <row r="107197" spans="2:22">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c r="V107197" s="1"/>
    </row>
    <row r="107198" spans="2:22">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c r="V107198" s="1"/>
    </row>
    <row r="107199" spans="2:22">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c r="V107199" s="1"/>
    </row>
    <row r="107200" spans="2:22">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c r="V107200" s="1"/>
    </row>
    <row r="107201" spans="2:22">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c r="V107201" s="1"/>
    </row>
    <row r="107202" spans="2:22">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c r="V107202" s="1"/>
    </row>
    <row r="107203" spans="2:22">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c r="V107203" s="1"/>
    </row>
    <row r="107204" spans="2:22">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c r="V107204" s="1"/>
    </row>
    <row r="107205" spans="2:22">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c r="V107205" s="1"/>
    </row>
    <row r="107206" spans="2:22">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c r="V107206" s="1"/>
    </row>
    <row r="107207" spans="2:22">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c r="V107207" s="1"/>
    </row>
    <row r="107208" spans="2:22">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c r="V107208" s="1"/>
    </row>
    <row r="107209" spans="2:22">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c r="V107209" s="1"/>
    </row>
    <row r="107210" spans="2:22">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c r="V107210" s="1"/>
    </row>
    <row r="107211" spans="2:22">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c r="V107211" s="1"/>
    </row>
    <row r="107212" spans="2:22">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c r="V107212" s="1"/>
    </row>
    <row r="107213" spans="2:22">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c r="V107213" s="1"/>
    </row>
    <row r="107214" spans="2:22">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c r="V107214" s="1"/>
    </row>
    <row r="107215" spans="2:22">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c r="V107215" s="1"/>
    </row>
    <row r="107216" spans="2:22">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c r="V107216" s="1"/>
    </row>
    <row r="107217" spans="2:22">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c r="V107217" s="1"/>
    </row>
    <row r="107218" spans="2:22">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c r="V107218" s="1"/>
    </row>
    <row r="107219" spans="2:22">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c r="V107219" s="1"/>
    </row>
    <row r="107220" spans="2:22">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c r="V107220" s="1"/>
    </row>
    <row r="107221" spans="2:22">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c r="V107221" s="1"/>
    </row>
    <row r="107222" spans="2:22">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c r="V107222" s="1"/>
    </row>
    <row r="107223" spans="2:22">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c r="V107223" s="1"/>
    </row>
    <row r="107224" spans="2:22">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c r="V107224" s="1"/>
    </row>
    <row r="107225" spans="2:22">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c r="V107225" s="1"/>
    </row>
    <row r="107226" spans="2:22">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c r="V107226" s="1"/>
    </row>
    <row r="107227" spans="2:22">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c r="V107227" s="1"/>
    </row>
    <row r="107228" spans="2:22">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c r="V107228" s="1"/>
    </row>
    <row r="107229" spans="2:22">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c r="V107229" s="1"/>
    </row>
    <row r="107230" spans="2:22">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c r="V107230" s="1"/>
    </row>
    <row r="107231" spans="2:22">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c r="V107231" s="1"/>
    </row>
    <row r="107232" spans="2:22">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c r="V107232" s="1"/>
    </row>
    <row r="107233" spans="2:22">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c r="V107233" s="1"/>
    </row>
    <row r="107234" spans="2:22">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c r="V107234" s="1"/>
    </row>
    <row r="107235" spans="2:22">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c r="V107235" s="1"/>
    </row>
    <row r="107236" spans="2:22">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c r="V107236" s="1"/>
    </row>
    <row r="107237" spans="2:22">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c r="V107237" s="1"/>
    </row>
    <row r="107238" spans="2:22">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c r="V107238" s="1"/>
    </row>
    <row r="107239" spans="2:22">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c r="V107239" s="1"/>
    </row>
    <row r="107240" spans="2:22">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c r="V107240" s="1"/>
    </row>
    <row r="107241" spans="2:22">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c r="V107241" s="1"/>
    </row>
    <row r="107242" spans="2:22">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c r="V107242" s="1"/>
    </row>
    <row r="107243" spans="2:22">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c r="V107243" s="1"/>
    </row>
    <row r="107244" spans="2:22">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c r="V107244" s="1"/>
    </row>
    <row r="107245" spans="2:22">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c r="V107245" s="1"/>
    </row>
    <row r="107246" spans="2:22">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c r="V107246" s="1"/>
    </row>
    <row r="107247" spans="2:22">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c r="V107247" s="1"/>
    </row>
    <row r="107248" spans="2:22">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c r="V107248" s="1"/>
    </row>
    <row r="107249" spans="2:22">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c r="V107249" s="1"/>
    </row>
    <row r="107250" spans="2:22">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c r="V107250" s="1"/>
    </row>
    <row r="107251" spans="2:22">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c r="V107251" s="1"/>
    </row>
    <row r="107252" spans="2:22">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c r="V107252" s="1"/>
    </row>
    <row r="107253" spans="2:22">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c r="V107253" s="1"/>
    </row>
    <row r="107254" spans="2:22">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c r="V107254" s="1"/>
    </row>
    <row r="107255" spans="2:22">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c r="V107255" s="1"/>
    </row>
    <row r="107256" spans="2:22">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c r="V107256" s="1"/>
    </row>
    <row r="107257" spans="2:22">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c r="V107257" s="1"/>
    </row>
    <row r="107258" spans="2:22">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c r="V107258" s="1"/>
    </row>
    <row r="107259" spans="2:22">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c r="V107259" s="1"/>
    </row>
    <row r="107260" spans="2:22">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c r="V107260" s="1"/>
    </row>
    <row r="107261" spans="2:22">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c r="V107261" s="1"/>
    </row>
    <row r="107262" spans="2:22">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c r="V107262" s="1"/>
    </row>
    <row r="107263" spans="2:22">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c r="V107263" s="1"/>
    </row>
    <row r="107264" spans="2:22">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c r="V107264" s="1"/>
    </row>
    <row r="107265" spans="2:22">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c r="V107265" s="1"/>
    </row>
    <row r="107266" spans="2:22">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c r="V107266" s="1"/>
    </row>
    <row r="107267" spans="2:22">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c r="V107267" s="1"/>
    </row>
    <row r="107268" spans="2:22">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c r="V107268" s="1"/>
    </row>
    <row r="107269" spans="2:22">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c r="V107269" s="1"/>
    </row>
    <row r="107270" spans="2:22">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c r="V107270" s="1"/>
    </row>
    <row r="107271" spans="2:22">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c r="V107271" s="1"/>
    </row>
    <row r="107272" spans="2:22">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c r="V107272" s="1"/>
    </row>
    <row r="107273" spans="2:22">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c r="V107273" s="1"/>
    </row>
    <row r="107274" spans="2:22">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c r="V107274" s="1"/>
    </row>
    <row r="107275" spans="2:22">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c r="V107275" s="1"/>
    </row>
    <row r="107276" spans="2:22">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c r="V107276" s="1"/>
    </row>
    <row r="107277" spans="2:22">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c r="V107277" s="1"/>
    </row>
    <row r="107278" spans="2:22">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c r="V107278" s="1"/>
    </row>
    <row r="107279" spans="2:22">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c r="V107279" s="1"/>
    </row>
    <row r="107280" spans="2:22">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c r="V107280" s="1"/>
    </row>
    <row r="107281" spans="2:22">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c r="V107281" s="1"/>
    </row>
    <row r="107282" spans="2:22">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c r="V107282" s="1"/>
    </row>
    <row r="107283" spans="2:22">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c r="V107283" s="1"/>
    </row>
    <row r="107284" spans="2:22">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c r="V107284" s="1"/>
    </row>
    <row r="107285" spans="2:22">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c r="V107285" s="1"/>
    </row>
    <row r="107286" spans="2:22">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c r="V107286" s="1"/>
    </row>
    <row r="107287" spans="2:22">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c r="V107287" s="1"/>
    </row>
    <row r="107288" spans="2:22">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c r="V107288" s="1"/>
    </row>
    <row r="107289" spans="2:22">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c r="V107289" s="1"/>
    </row>
    <row r="107290" spans="2:22">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c r="V107290" s="1"/>
    </row>
    <row r="107291" spans="2:22">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c r="V107291" s="1"/>
    </row>
    <row r="107292" spans="2:22">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c r="V107292" s="1"/>
    </row>
    <row r="107293" spans="2:22">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c r="V107293" s="1"/>
    </row>
    <row r="107294" spans="2:22">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c r="V107294" s="1"/>
    </row>
    <row r="107295" spans="2:22">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c r="V107295" s="1"/>
    </row>
    <row r="107296" spans="2:22">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c r="V107296" s="1"/>
    </row>
    <row r="107297" spans="2:22">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c r="V107297" s="1"/>
    </row>
    <row r="107298" spans="2:22">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c r="V107298" s="1"/>
    </row>
    <row r="107299" spans="2:22">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c r="V107299" s="1"/>
    </row>
    <row r="107300" spans="2:22">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c r="V107300" s="1"/>
    </row>
    <row r="107301" spans="2:22">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c r="V107301" s="1"/>
    </row>
    <row r="107302" spans="2:22">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c r="V107302" s="1"/>
    </row>
    <row r="107303" spans="2:22">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c r="V107303" s="1"/>
    </row>
    <row r="107304" spans="2:22">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c r="V107304" s="1"/>
    </row>
    <row r="107305" spans="2:22">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c r="V107305" s="1"/>
    </row>
    <row r="107306" spans="2:22">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c r="V107306" s="1"/>
    </row>
    <row r="107307" spans="2:22">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c r="V107307" s="1"/>
    </row>
    <row r="107308" spans="2:22">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c r="V107308" s="1"/>
    </row>
    <row r="107309" spans="2:22">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c r="V107309" s="1"/>
    </row>
    <row r="107310" spans="2:22">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c r="V107310" s="1"/>
    </row>
    <row r="107311" spans="2:22">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c r="V107311" s="1"/>
    </row>
    <row r="107312" spans="2:22">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c r="V107312" s="1"/>
    </row>
    <row r="107313" spans="2:22">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c r="V107313" s="1"/>
    </row>
    <row r="107314" spans="2:22">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c r="V107314" s="1"/>
    </row>
    <row r="107315" spans="2:22">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c r="V107315" s="1"/>
    </row>
    <row r="107316" spans="2:22">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c r="V107316" s="1"/>
    </row>
    <row r="107317" spans="2:22">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c r="V107317" s="1"/>
    </row>
    <row r="107318" spans="2:22">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c r="V107318" s="1"/>
    </row>
    <row r="107319" spans="2:22">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c r="V107319" s="1"/>
    </row>
    <row r="107320" spans="2:22">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c r="V107320" s="1"/>
    </row>
    <row r="107321" spans="2:22">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c r="V107321" s="1"/>
    </row>
    <row r="107322" spans="2:22">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c r="V107322" s="1"/>
    </row>
    <row r="107323" spans="2:22">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c r="V107323" s="1"/>
    </row>
    <row r="107324" spans="2:22">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c r="V107324" s="1"/>
    </row>
    <row r="107325" spans="2:22">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c r="V107325" s="1"/>
    </row>
    <row r="107326" spans="2:22">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c r="V107326" s="1"/>
    </row>
    <row r="107327" spans="2:22">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c r="V107327" s="1"/>
    </row>
    <row r="107328" spans="2:22">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c r="V107328" s="1"/>
    </row>
    <row r="107329" spans="2:22">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c r="V107329" s="1"/>
    </row>
    <row r="107330" spans="2:22">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c r="V107330" s="1"/>
    </row>
    <row r="107331" spans="2:22">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c r="V107331" s="1"/>
    </row>
    <row r="107332" spans="2:22">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c r="V107332" s="1"/>
    </row>
    <row r="107333" spans="2:22">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c r="V107333" s="1"/>
    </row>
    <row r="107334" spans="2:22">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c r="V107334" s="1"/>
    </row>
    <row r="107335" spans="2:22">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c r="V107335" s="1"/>
    </row>
    <row r="107336" spans="2:22">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c r="V107336" s="1"/>
    </row>
    <row r="107337" spans="2:22">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c r="V107337" s="1"/>
    </row>
    <row r="107338" spans="2:22">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c r="V107338" s="1"/>
    </row>
    <row r="107339" spans="2:22">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c r="V107339" s="1"/>
    </row>
    <row r="107340" spans="2:22">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c r="V107340" s="1"/>
    </row>
    <row r="107341" spans="2:22">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c r="V107341" s="1"/>
    </row>
    <row r="107342" spans="2:22">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c r="V107342" s="1"/>
    </row>
    <row r="107343" spans="2:22">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c r="V107343" s="1"/>
    </row>
    <row r="107344" spans="2:22">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c r="V107344" s="1"/>
    </row>
    <row r="107345" spans="2:22">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c r="V107345" s="1"/>
    </row>
    <row r="107346" spans="2:22">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c r="V107346" s="1"/>
    </row>
    <row r="107347" spans="2:22">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c r="V107347" s="1"/>
    </row>
    <row r="107348" spans="2:22">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c r="V107348" s="1"/>
    </row>
    <row r="107349" spans="2:22">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c r="V107349" s="1"/>
    </row>
    <row r="107350" spans="2:22">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c r="V107350" s="1"/>
    </row>
    <row r="107351" spans="2:22">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c r="V107351" s="1"/>
    </row>
    <row r="107352" spans="2:22">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c r="V107352" s="1"/>
    </row>
    <row r="107353" spans="2:22">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c r="V107353" s="1"/>
    </row>
    <row r="107354" spans="2:22">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c r="V107354" s="1"/>
    </row>
    <row r="107355" spans="2:22">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c r="V107355" s="1"/>
    </row>
    <row r="107356" spans="2:22">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c r="V107356" s="1"/>
    </row>
    <row r="107357" spans="2:22">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c r="V107357" s="1"/>
    </row>
    <row r="107358" spans="2:22">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c r="V107358" s="1"/>
    </row>
    <row r="107359" spans="2:22">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c r="V107359" s="1"/>
    </row>
    <row r="107360" spans="2:22">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c r="V107360" s="1"/>
    </row>
    <row r="107361" spans="2:22">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c r="V107361" s="1"/>
    </row>
    <row r="107362" spans="2:22">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c r="V107362" s="1"/>
    </row>
    <row r="107363" spans="2:22">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c r="V107363" s="1"/>
    </row>
    <row r="107364" spans="2:22">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c r="V107364" s="1"/>
    </row>
    <row r="107365" spans="2:22">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c r="V107365" s="1"/>
    </row>
    <row r="107366" spans="2:22">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c r="V107366" s="1"/>
    </row>
    <row r="107367" spans="2:22">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c r="V107367" s="1"/>
    </row>
    <row r="107368" spans="2:22">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c r="V107368" s="1"/>
    </row>
    <row r="107369" spans="2:22">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c r="V107369" s="1"/>
    </row>
    <row r="107370" spans="2:22">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c r="V107370" s="1"/>
    </row>
    <row r="107371" spans="2:22">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c r="V107371" s="1"/>
    </row>
    <row r="107372" spans="2:22">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c r="V107372" s="1"/>
    </row>
    <row r="107373" spans="2:22">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c r="V107373" s="1"/>
    </row>
    <row r="107374" spans="2:22">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c r="V107374" s="1"/>
    </row>
    <row r="107375" spans="2:22">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c r="V107375" s="1"/>
    </row>
    <row r="107376" spans="2:22">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c r="V107376" s="1"/>
    </row>
    <row r="107377" spans="2:22">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c r="V107377" s="1"/>
    </row>
    <row r="107378" spans="2:22">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c r="V107378" s="1"/>
    </row>
    <row r="107379" spans="2:22">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c r="V107379" s="1"/>
    </row>
    <row r="107380" spans="2:22">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c r="V107380" s="1"/>
    </row>
    <row r="107381" spans="2:22">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c r="V107381" s="1"/>
    </row>
    <row r="107382" spans="2:22">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c r="V107382" s="1"/>
    </row>
    <row r="107383" spans="2:22">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c r="V107383" s="1"/>
    </row>
    <row r="107384" spans="2:22">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c r="V107384" s="1"/>
    </row>
    <row r="107385" spans="2:22">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c r="V107385" s="1"/>
    </row>
    <row r="107386" spans="2:22">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c r="V107386" s="1"/>
    </row>
    <row r="107387" spans="2:22">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c r="V107387" s="1"/>
    </row>
    <row r="107388" spans="2:22">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c r="V107388" s="1"/>
    </row>
    <row r="107389" spans="2:22">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c r="V107389" s="1"/>
    </row>
    <row r="107390" spans="2:22">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c r="V107390" s="1"/>
    </row>
    <row r="107391" spans="2:22">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c r="V107391" s="1"/>
    </row>
    <row r="107392" spans="2:22">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c r="V107392" s="1"/>
    </row>
    <row r="107393" spans="2:22">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c r="V107393" s="1"/>
    </row>
    <row r="107394" spans="2:22">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c r="V107394" s="1"/>
    </row>
    <row r="107395" spans="2:22">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c r="V107395" s="1"/>
    </row>
    <row r="107396" spans="2:22">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c r="V107396" s="1"/>
    </row>
    <row r="107397" spans="2:22">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c r="V107397" s="1"/>
    </row>
    <row r="107398" spans="2:22">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c r="V107398" s="1"/>
    </row>
    <row r="107399" spans="2:22">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c r="V107399" s="1"/>
    </row>
    <row r="107400" spans="2:22">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c r="V107400" s="1"/>
    </row>
    <row r="107401" spans="2:22">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c r="V107401" s="1"/>
    </row>
    <row r="107402" spans="2:22">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c r="V107402" s="1"/>
    </row>
    <row r="107403" spans="2:22">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c r="V107403" s="1"/>
    </row>
    <row r="107404" spans="2:22">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c r="V107404" s="1"/>
    </row>
    <row r="107405" spans="2:22">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c r="V107405" s="1"/>
    </row>
    <row r="107406" spans="2:22">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c r="V107406" s="1"/>
    </row>
    <row r="107407" spans="2:22">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c r="V107407" s="1"/>
    </row>
    <row r="107408" spans="2:22">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c r="V107408" s="1"/>
    </row>
    <row r="107409" spans="2:22">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c r="V107409" s="1"/>
    </row>
    <row r="107410" spans="2:22">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c r="V107410" s="1"/>
    </row>
    <row r="107411" spans="2:22">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c r="V107411" s="1"/>
    </row>
    <row r="107412" spans="2:22">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c r="V107412" s="1"/>
    </row>
    <row r="107413" spans="2:22">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c r="V107413" s="1"/>
    </row>
    <row r="107414" spans="2:22">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c r="V107414" s="1"/>
    </row>
    <row r="107415" spans="2:22">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c r="V107415" s="1"/>
    </row>
    <row r="107416" spans="2:22">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c r="V107416" s="1"/>
    </row>
    <row r="107417" spans="2:22">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c r="V107417" s="1"/>
    </row>
    <row r="107418" spans="2:22">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c r="V107418" s="1"/>
    </row>
    <row r="107419" spans="2:22">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c r="V107419" s="1"/>
    </row>
    <row r="107420" spans="2:22">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c r="V107420" s="1"/>
    </row>
    <row r="107421" spans="2:22">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c r="V107421" s="1"/>
    </row>
    <row r="107422" spans="2:22">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c r="V107422" s="1"/>
    </row>
    <row r="107423" spans="2:22">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c r="V107423" s="1"/>
    </row>
    <row r="107424" spans="2:22">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c r="V107424" s="1"/>
    </row>
    <row r="107425" spans="2:22">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c r="V107425" s="1"/>
    </row>
    <row r="107426" spans="2:22">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c r="V107426" s="1"/>
    </row>
    <row r="107427" spans="2:22">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c r="V107427" s="1"/>
    </row>
    <row r="107428" spans="2:22">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c r="V107428" s="1"/>
    </row>
    <row r="107429" spans="2:22">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c r="V107429" s="1"/>
    </row>
    <row r="107430" spans="2:22">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c r="V107430" s="1"/>
    </row>
    <row r="107431" spans="2:22">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c r="V107431" s="1"/>
    </row>
    <row r="107432" spans="2:22">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c r="V107432" s="1"/>
    </row>
    <row r="107433" spans="2:22">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c r="V107433" s="1"/>
    </row>
    <row r="107434" spans="2:22">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c r="V107434" s="1"/>
    </row>
    <row r="107435" spans="2:22">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c r="V107435" s="1"/>
    </row>
    <row r="107436" spans="2:22">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c r="V107436" s="1"/>
    </row>
    <row r="107437" spans="2:22">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c r="V107437" s="1"/>
    </row>
    <row r="107438" spans="2:22">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c r="V107438" s="1"/>
    </row>
    <row r="107439" spans="2:22">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c r="V107439" s="1"/>
    </row>
    <row r="107440" spans="2:22">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c r="V107440" s="1"/>
    </row>
    <row r="107441" spans="2:22">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c r="V107441" s="1"/>
    </row>
    <row r="107442" spans="2:22">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c r="V107442" s="1"/>
    </row>
    <row r="107443" spans="2:22">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c r="V107443" s="1"/>
    </row>
    <row r="107444" spans="2:22">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c r="V107444" s="1"/>
    </row>
    <row r="107445" spans="2:22">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c r="V107445" s="1"/>
    </row>
    <row r="107446" spans="2:22">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c r="V107446" s="1"/>
    </row>
    <row r="107447" spans="2:22">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c r="V107447" s="1"/>
    </row>
    <row r="107448" spans="2:22">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c r="V107448" s="1"/>
    </row>
    <row r="107449" spans="2:22">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c r="V107449" s="1"/>
    </row>
    <row r="107450" spans="2:22">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c r="V107450" s="1"/>
    </row>
    <row r="107451" spans="2:22">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c r="V107451" s="1"/>
    </row>
    <row r="107452" spans="2:22">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c r="V107452" s="1"/>
    </row>
    <row r="107453" spans="2:22">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c r="V107453" s="1"/>
    </row>
    <row r="107454" spans="2:22">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c r="V107454" s="1"/>
    </row>
    <row r="107455" spans="2:22">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c r="V107455" s="1"/>
    </row>
    <row r="107456" spans="2:22">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c r="V107456" s="1"/>
    </row>
    <row r="107457" spans="2:22">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c r="V107457" s="1"/>
    </row>
    <row r="107458" spans="2:22">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c r="V107458" s="1"/>
    </row>
    <row r="107459" spans="2:22">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c r="V107459" s="1"/>
    </row>
    <row r="107460" spans="2:22">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c r="V107460" s="1"/>
    </row>
    <row r="107461" spans="2:22">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c r="V107461" s="1"/>
    </row>
    <row r="107462" spans="2:22">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c r="V107462" s="1"/>
    </row>
    <row r="107463" spans="2:22">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c r="V107463" s="1"/>
    </row>
    <row r="107464" spans="2:22">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c r="V107464" s="1"/>
    </row>
    <row r="107465" spans="2:22">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c r="V107465" s="1"/>
    </row>
    <row r="107466" spans="2:22">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c r="V107466" s="1"/>
    </row>
    <row r="107467" spans="2:22">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c r="V107467" s="1"/>
    </row>
    <row r="107468" spans="2:22">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c r="V107468" s="1"/>
    </row>
    <row r="107469" spans="2:22">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c r="V107469" s="1"/>
    </row>
    <row r="107470" spans="2:22">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c r="V107470" s="1"/>
    </row>
    <row r="107471" spans="2:22">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c r="V107471" s="1"/>
    </row>
    <row r="107472" spans="2:22">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c r="V107472" s="1"/>
    </row>
    <row r="107473" spans="2:22">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c r="V107473" s="1"/>
    </row>
    <row r="107474" spans="2:22">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c r="V107474" s="1"/>
    </row>
    <row r="107475" spans="2:22">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c r="V107475" s="1"/>
    </row>
    <row r="107476" spans="2:22">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c r="V107476" s="1"/>
    </row>
    <row r="107477" spans="2:22">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c r="V107477" s="1"/>
    </row>
    <row r="107478" spans="2:22">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c r="V107478" s="1"/>
    </row>
    <row r="107479" spans="2:22">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c r="V107479" s="1"/>
    </row>
    <row r="107480" spans="2:22">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c r="V107480" s="1"/>
    </row>
    <row r="107481" spans="2:22">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c r="V107481" s="1"/>
    </row>
    <row r="107482" spans="2:22">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c r="V107482" s="1"/>
    </row>
    <row r="107483" spans="2:22">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c r="V107483" s="1"/>
    </row>
    <row r="107484" spans="2:22">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c r="V107484" s="1"/>
    </row>
    <row r="107485" spans="2:22">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c r="V107485" s="1"/>
    </row>
    <row r="107486" spans="2:22">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c r="V107486" s="1"/>
    </row>
    <row r="107487" spans="2:22">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c r="V107487" s="1"/>
    </row>
    <row r="107488" spans="2:22">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c r="V107488" s="1"/>
    </row>
    <row r="107489" spans="2:22">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c r="V107489" s="1"/>
    </row>
    <row r="107490" spans="2:22">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c r="V107490" s="1"/>
    </row>
    <row r="107491" spans="2:22">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c r="V107491" s="1"/>
    </row>
    <row r="107492" spans="2:22">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c r="V107492" s="1"/>
    </row>
    <row r="107493" spans="2:22">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c r="V107493" s="1"/>
    </row>
    <row r="107494" spans="2:22">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c r="V107494" s="1"/>
    </row>
    <row r="107495" spans="2:22">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c r="V107495" s="1"/>
    </row>
    <row r="107496" spans="2:22">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c r="V107496" s="1"/>
    </row>
    <row r="107497" spans="2:22">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c r="V107497" s="1"/>
    </row>
    <row r="107498" spans="2:22">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c r="V107498" s="1"/>
    </row>
    <row r="107499" spans="2:22">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c r="V107499" s="1"/>
    </row>
    <row r="107500" spans="2:22">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c r="V107500" s="1"/>
    </row>
    <row r="107501" spans="2:22">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c r="V107501" s="1"/>
    </row>
    <row r="107502" spans="2:22">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c r="V107502" s="1"/>
    </row>
    <row r="107503" spans="2:22">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c r="V107503" s="1"/>
    </row>
    <row r="107504" spans="2:22">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c r="V107504" s="1"/>
    </row>
    <row r="107505" spans="2:22">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c r="V107505" s="1"/>
    </row>
    <row r="107506" spans="2:22">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c r="V107506" s="1"/>
    </row>
    <row r="107507" spans="2:22">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c r="V107507" s="1"/>
    </row>
    <row r="107508" spans="2:22">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c r="V107508" s="1"/>
    </row>
    <row r="107509" spans="2:22">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c r="V107509" s="1"/>
    </row>
    <row r="107510" spans="2:22">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c r="V107510" s="1"/>
    </row>
    <row r="107511" spans="2:22">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c r="V107511" s="1"/>
    </row>
    <row r="107512" spans="2:22">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c r="V107512" s="1"/>
    </row>
    <row r="107513" spans="2:22">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c r="V107513" s="1"/>
    </row>
    <row r="107514" spans="2:22">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c r="V107514" s="1"/>
    </row>
    <row r="107515" spans="2:22">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c r="V107515" s="1"/>
    </row>
    <row r="107516" spans="2:22">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c r="V107516" s="1"/>
    </row>
    <row r="107517" spans="2:22">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c r="V107517" s="1"/>
    </row>
    <row r="107518" spans="2:22">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c r="V107518" s="1"/>
    </row>
    <row r="107519" spans="2:22">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c r="V107519" s="1"/>
    </row>
    <row r="107520" spans="2:22">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c r="V107520" s="1"/>
    </row>
    <row r="107521" spans="2:22">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c r="V107521" s="1"/>
    </row>
    <row r="107522" spans="2:22">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c r="V107522" s="1"/>
    </row>
    <row r="107523" spans="2:22">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c r="V107523" s="1"/>
    </row>
    <row r="107524" spans="2:22">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c r="V107524" s="1"/>
    </row>
    <row r="107525" spans="2:22">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c r="V107525" s="1"/>
    </row>
    <row r="107526" spans="2:22">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c r="V107526" s="1"/>
    </row>
    <row r="107527" spans="2:22">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c r="V107527" s="1"/>
    </row>
    <row r="107528" spans="2:22">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c r="V107528" s="1"/>
    </row>
    <row r="107529" spans="2:22">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c r="V107529" s="1"/>
    </row>
    <row r="107530" spans="2:22">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c r="V107530" s="1"/>
    </row>
    <row r="107531" spans="2:22">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c r="V107531" s="1"/>
    </row>
    <row r="107532" spans="2:22">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c r="V107532" s="1"/>
    </row>
    <row r="107533" spans="2:22">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c r="V107533" s="1"/>
    </row>
    <row r="107534" spans="2:22">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c r="V107534" s="1"/>
    </row>
    <row r="107535" spans="2:22">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c r="V107535" s="1"/>
    </row>
    <row r="107536" spans="2:22">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c r="V107536" s="1"/>
    </row>
    <row r="107537" spans="2:22">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c r="V107537" s="1"/>
    </row>
    <row r="107538" spans="2:22">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c r="V107538" s="1"/>
    </row>
    <row r="107539" spans="2:22">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c r="V107539" s="1"/>
    </row>
    <row r="107540" spans="2:22">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c r="V107540" s="1"/>
    </row>
    <row r="107541" spans="2:22">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c r="V107541" s="1"/>
    </row>
    <row r="107542" spans="2:22">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c r="V107542" s="1"/>
    </row>
    <row r="107543" spans="2:22">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c r="V107543" s="1"/>
    </row>
    <row r="107544" spans="2:22">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c r="V107544" s="1"/>
    </row>
    <row r="107545" spans="2:22">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c r="V107545" s="1"/>
    </row>
    <row r="107546" spans="2:22">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c r="V107546" s="1"/>
    </row>
    <row r="107547" spans="2:22">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c r="V107547" s="1"/>
    </row>
    <row r="107548" spans="2:22">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c r="V107548" s="1"/>
    </row>
    <row r="107549" spans="2:22">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c r="V107549" s="1"/>
    </row>
    <row r="107550" spans="2:22">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c r="V107550" s="1"/>
    </row>
    <row r="107551" spans="2:22">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c r="V107551" s="1"/>
    </row>
    <row r="107552" spans="2:22">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c r="V107552" s="1"/>
    </row>
    <row r="107553" spans="2:22">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c r="V107553" s="1"/>
    </row>
    <row r="107554" spans="2:22">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c r="V107554" s="1"/>
    </row>
    <row r="107555" spans="2:22">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c r="V107555" s="1"/>
    </row>
    <row r="107556" spans="2:22">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c r="V107556" s="1"/>
    </row>
    <row r="107557" spans="2:22">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c r="V107557" s="1"/>
    </row>
    <row r="107558" spans="2:22">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c r="V107558" s="1"/>
    </row>
    <row r="107559" spans="2:22">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c r="V107559" s="1"/>
    </row>
    <row r="107560" spans="2:22">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c r="V107560" s="1"/>
    </row>
    <row r="107561" spans="2:22">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c r="V107561" s="1"/>
    </row>
    <row r="107562" spans="2:22">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c r="V107562" s="1"/>
    </row>
    <row r="107563" spans="2:22">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c r="V107563" s="1"/>
    </row>
    <row r="107564" spans="2:22">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c r="V107564" s="1"/>
    </row>
    <row r="107565" spans="2:22">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c r="V107565" s="1"/>
    </row>
    <row r="107566" spans="2:22">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c r="V107566" s="1"/>
    </row>
    <row r="107567" spans="2:22">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c r="V107567" s="1"/>
    </row>
    <row r="107568" spans="2:22">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c r="V107568" s="1"/>
    </row>
    <row r="107569" spans="2:22">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c r="V107569" s="1"/>
    </row>
    <row r="107570" spans="2:22">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c r="V107570" s="1"/>
    </row>
    <row r="107571" spans="2:22">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c r="V107571" s="1"/>
    </row>
    <row r="107572" spans="2:22">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c r="V107572" s="1"/>
    </row>
    <row r="107573" spans="2:22">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c r="V107573" s="1"/>
    </row>
    <row r="107574" spans="2:22">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c r="V107574" s="1"/>
    </row>
    <row r="107575" spans="2:22">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c r="V107575" s="1"/>
    </row>
    <row r="107576" spans="2:22">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c r="V107576" s="1"/>
    </row>
    <row r="107577" spans="2:22">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c r="V107577" s="1"/>
    </row>
    <row r="107578" spans="2:22">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c r="V107578" s="1"/>
    </row>
    <row r="107579" spans="2:22">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c r="V107579" s="1"/>
    </row>
    <row r="107580" spans="2:22">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c r="V107580" s="1"/>
    </row>
    <row r="107581" spans="2:22">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c r="V107581" s="1"/>
    </row>
    <row r="107582" spans="2:22">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c r="V107582" s="1"/>
    </row>
    <row r="107583" spans="2:22">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c r="V107583" s="1"/>
    </row>
    <row r="107584" spans="2:22">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c r="V107584" s="1"/>
    </row>
    <row r="107585" spans="2:22">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c r="V107585" s="1"/>
    </row>
    <row r="107586" spans="2:22">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c r="V107586" s="1"/>
    </row>
    <row r="107587" spans="2:22">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c r="V107587" s="1"/>
    </row>
    <row r="107588" spans="2:22">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c r="V107588" s="1"/>
    </row>
    <row r="107589" spans="2:22">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c r="V107589" s="1"/>
    </row>
    <row r="107590" spans="2:22">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c r="V107590" s="1"/>
    </row>
    <row r="107591" spans="2:22">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c r="V107591" s="1"/>
    </row>
    <row r="107592" spans="2:22">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c r="V107592" s="1"/>
    </row>
    <row r="107593" spans="2:22">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c r="V107593" s="1"/>
    </row>
    <row r="107594" spans="2:22">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c r="V107594" s="1"/>
    </row>
    <row r="107595" spans="2:22">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c r="V107595" s="1"/>
    </row>
    <row r="107596" spans="2:22">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c r="V107596" s="1"/>
    </row>
    <row r="107597" spans="2:22">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c r="V107597" s="1"/>
    </row>
    <row r="107598" spans="2:22">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c r="V107598" s="1"/>
    </row>
    <row r="107599" spans="2:22">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c r="V107599" s="1"/>
    </row>
    <row r="107600" spans="2:22">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c r="V107600" s="1"/>
    </row>
    <row r="107601" spans="2:22">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c r="V107601" s="1"/>
    </row>
    <row r="107602" spans="2:22">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c r="V107602" s="1"/>
    </row>
    <row r="107603" spans="2:22">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c r="V107603" s="1"/>
    </row>
    <row r="107604" spans="2:22">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c r="V107604" s="1"/>
    </row>
    <row r="107605" spans="2:22">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c r="V107605" s="1"/>
    </row>
    <row r="107606" spans="2:22">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c r="V107606" s="1"/>
    </row>
    <row r="107607" spans="2:22">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c r="V107607" s="1"/>
    </row>
    <row r="107608" spans="2:22">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c r="V107608" s="1"/>
    </row>
    <row r="107609" spans="2:22">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c r="V107609" s="1"/>
    </row>
    <row r="107610" spans="2:22">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c r="V107610" s="1"/>
    </row>
    <row r="107611" spans="2:22">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c r="V107611" s="1"/>
    </row>
    <row r="107612" spans="2:22">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c r="V107612" s="1"/>
    </row>
    <row r="107613" spans="2:22">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c r="V107613" s="1"/>
    </row>
    <row r="107614" spans="2:22">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c r="V107614" s="1"/>
    </row>
    <row r="107615" spans="2:22">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c r="V107615" s="1"/>
    </row>
    <row r="107616" spans="2:22">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c r="V107616" s="1"/>
    </row>
    <row r="107617" spans="2:22">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c r="V107617" s="1"/>
    </row>
    <row r="107618" spans="2:22">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c r="V107618" s="1"/>
    </row>
    <row r="107619" spans="2:22">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c r="V107619" s="1"/>
    </row>
    <row r="107620" spans="2:22">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c r="V107620" s="1"/>
    </row>
    <row r="107621" spans="2:22">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c r="V107621" s="1"/>
    </row>
    <row r="107622" spans="2:22">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c r="V107622" s="1"/>
    </row>
    <row r="107623" spans="2:22">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c r="V107623" s="1"/>
    </row>
    <row r="107624" spans="2:22">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c r="V107624" s="1"/>
    </row>
    <row r="107625" spans="2:22">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c r="V107625" s="1"/>
    </row>
    <row r="107626" spans="2:22">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c r="V107626" s="1"/>
    </row>
    <row r="107627" spans="2:22">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c r="V107627" s="1"/>
    </row>
    <row r="107628" spans="2:22">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c r="V107628" s="1"/>
    </row>
    <row r="107629" spans="2:22">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c r="V107629" s="1"/>
    </row>
    <row r="107630" spans="2:22">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c r="V107630" s="1"/>
    </row>
    <row r="107631" spans="2:22">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c r="V107631" s="1"/>
    </row>
    <row r="107632" spans="2:22">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c r="V107632" s="1"/>
    </row>
    <row r="107633" spans="2:22">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c r="V107633" s="1"/>
    </row>
    <row r="107634" spans="2:22">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c r="V107634" s="1"/>
    </row>
    <row r="107635" spans="2:22">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c r="V107635" s="1"/>
    </row>
    <row r="107636" spans="2:22">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c r="V107636" s="1"/>
    </row>
    <row r="107637" spans="2:22">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c r="V107637" s="1"/>
    </row>
    <row r="107638" spans="2:22">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c r="V107638" s="1"/>
    </row>
    <row r="107639" spans="2:22">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c r="V107639" s="1"/>
    </row>
    <row r="107640" spans="2:22">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c r="V107640" s="1"/>
    </row>
    <row r="107641" spans="2:22">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c r="V107641" s="1"/>
    </row>
    <row r="107642" spans="2:22">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c r="V107642" s="1"/>
    </row>
    <row r="107643" spans="2:22">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c r="V107643" s="1"/>
    </row>
    <row r="107644" spans="2:22">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c r="V107644" s="1"/>
    </row>
    <row r="107645" spans="2:22">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c r="V107645" s="1"/>
    </row>
    <row r="107646" spans="2:22">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c r="V107646" s="1"/>
    </row>
    <row r="107647" spans="2:22">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c r="V107647" s="1"/>
    </row>
    <row r="107648" spans="2:22">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c r="V107648" s="1"/>
    </row>
    <row r="107649" spans="2:22">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c r="V107649" s="1"/>
    </row>
    <row r="107650" spans="2:22">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c r="V107650" s="1"/>
    </row>
    <row r="107651" spans="2:22">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c r="V107651" s="1"/>
    </row>
    <row r="107652" spans="2:22">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c r="V107652" s="1"/>
    </row>
    <row r="107653" spans="2:22">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c r="V107653" s="1"/>
    </row>
    <row r="107654" spans="2:22">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c r="V107654" s="1"/>
    </row>
    <row r="107655" spans="2:22">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c r="V107655" s="1"/>
    </row>
    <row r="107656" spans="2:22">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c r="V107656" s="1"/>
    </row>
    <row r="107657" spans="2:22">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c r="V107657" s="1"/>
    </row>
    <row r="107658" spans="2:22">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c r="V107658" s="1"/>
    </row>
    <row r="107659" spans="2:22">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c r="V107659" s="1"/>
    </row>
    <row r="107660" spans="2:22">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c r="V107660" s="1"/>
    </row>
    <row r="107661" spans="2:22">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c r="V107661" s="1"/>
    </row>
    <row r="107662" spans="2:22">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c r="V107662" s="1"/>
    </row>
    <row r="107663" spans="2:22">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c r="V107663" s="1"/>
    </row>
    <row r="107664" spans="2:22">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c r="V107664" s="1"/>
    </row>
    <row r="107665" spans="2:22">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c r="V107665" s="1"/>
    </row>
    <row r="107666" spans="2:22">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c r="V107666" s="1"/>
    </row>
    <row r="107667" spans="2:22">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c r="V107667" s="1"/>
    </row>
    <row r="107668" spans="2:22">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c r="V107668" s="1"/>
    </row>
    <row r="107669" spans="2:22">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c r="V107669" s="1"/>
    </row>
    <row r="107670" spans="2:22">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c r="V107670" s="1"/>
    </row>
    <row r="107671" spans="2:22">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c r="V107671" s="1"/>
    </row>
    <row r="107672" spans="2:22">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c r="V107672" s="1"/>
    </row>
    <row r="107673" spans="2:22">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c r="V107673" s="1"/>
    </row>
    <row r="107674" spans="2:22">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c r="V107674" s="1"/>
    </row>
    <row r="107675" spans="2:22">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c r="V107675" s="1"/>
    </row>
    <row r="107676" spans="2:22">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c r="V107676" s="1"/>
    </row>
    <row r="107677" spans="2:22">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c r="V107677" s="1"/>
    </row>
    <row r="107678" spans="2:22">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c r="V107678" s="1"/>
    </row>
    <row r="107679" spans="2:22">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c r="V107679" s="1"/>
    </row>
    <row r="107680" spans="2:22">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c r="V107680" s="1"/>
    </row>
    <row r="107681" spans="2:22">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c r="V107681" s="1"/>
    </row>
    <row r="107682" spans="2:22">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c r="V107682" s="1"/>
    </row>
    <row r="107683" spans="2:22">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c r="V107683" s="1"/>
    </row>
    <row r="107684" spans="2:22">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c r="V107684" s="1"/>
    </row>
    <row r="107685" spans="2:22">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c r="V107685" s="1"/>
    </row>
    <row r="107686" spans="2:22">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c r="V107686" s="1"/>
    </row>
    <row r="107687" spans="2:22">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c r="V107687" s="1"/>
    </row>
    <row r="107688" spans="2:22">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c r="V107688" s="1"/>
    </row>
    <row r="107689" spans="2:22">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c r="V107689" s="1"/>
    </row>
    <row r="107690" spans="2:22">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c r="V107690" s="1"/>
    </row>
    <row r="107691" spans="2:22">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c r="V107691" s="1"/>
    </row>
    <row r="107692" spans="2:22">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c r="V107692" s="1"/>
    </row>
    <row r="107693" spans="2:22">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c r="V107693" s="1"/>
    </row>
    <row r="107694" spans="2:22">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c r="V107694" s="1"/>
    </row>
    <row r="107695" spans="2:22">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c r="V107695" s="1"/>
    </row>
    <row r="107696" spans="2:22">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c r="V107696" s="1"/>
    </row>
    <row r="107697" spans="2:22">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c r="V107697" s="1"/>
    </row>
    <row r="107698" spans="2:22">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c r="V107698" s="1"/>
    </row>
    <row r="107699" spans="2:22">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c r="V107699" s="1"/>
    </row>
    <row r="107700" spans="2:22">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c r="V107700" s="1"/>
    </row>
    <row r="107701" spans="2:22">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c r="V107701" s="1"/>
    </row>
    <row r="107702" spans="2:22">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c r="V107702" s="1"/>
    </row>
    <row r="107703" spans="2:22">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c r="V107703" s="1"/>
    </row>
    <row r="107704" spans="2:22">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c r="V107704" s="1"/>
    </row>
    <row r="107705" spans="2:22">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c r="V107705" s="1"/>
    </row>
    <row r="107706" spans="2:22">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c r="V107706" s="1"/>
    </row>
    <row r="107707" spans="2:22">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c r="V107707" s="1"/>
    </row>
    <row r="107708" spans="2:22">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c r="V107708" s="1"/>
    </row>
    <row r="107709" spans="2:22">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c r="V107709" s="1"/>
    </row>
    <row r="107710" spans="2:22">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c r="V107710" s="1"/>
    </row>
    <row r="107711" spans="2:22">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c r="V107711" s="1"/>
    </row>
    <row r="107712" spans="2:22">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c r="V107712" s="1"/>
    </row>
    <row r="107713" spans="2:22">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c r="V107713" s="1"/>
    </row>
    <row r="107714" spans="2:22">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c r="V107714" s="1"/>
    </row>
    <row r="107715" spans="2:22">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c r="V107715" s="1"/>
    </row>
    <row r="107716" spans="2:22">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c r="V107716" s="1"/>
    </row>
    <row r="107717" spans="2:22">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c r="V107717" s="1"/>
    </row>
    <row r="107718" spans="2:22">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c r="V107718" s="1"/>
    </row>
    <row r="107719" spans="2:22">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c r="V107719" s="1"/>
    </row>
    <row r="107720" spans="2:22">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c r="V107720" s="1"/>
    </row>
    <row r="107721" spans="2:22">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c r="V107721" s="1"/>
    </row>
    <row r="107722" spans="2:22">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c r="V107722" s="1"/>
    </row>
    <row r="107723" spans="2:22">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c r="V107723" s="1"/>
    </row>
    <row r="107724" spans="2:22">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c r="V107724" s="1"/>
    </row>
    <row r="107725" spans="2:22">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c r="V107725" s="1"/>
    </row>
    <row r="107726" spans="2:22">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c r="V107726" s="1"/>
    </row>
    <row r="107727" spans="2:22">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c r="V107727" s="1"/>
    </row>
    <row r="107728" spans="2:22">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c r="V107728" s="1"/>
    </row>
    <row r="107729" spans="2:22">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c r="V107729" s="1"/>
    </row>
    <row r="107730" spans="2:22">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c r="V107730" s="1"/>
    </row>
    <row r="107731" spans="2:22">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c r="V107731" s="1"/>
    </row>
    <row r="107732" spans="2:22">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c r="V107732" s="1"/>
    </row>
    <row r="107733" spans="2:22">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c r="V107733" s="1"/>
    </row>
    <row r="107734" spans="2:22">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c r="V107734" s="1"/>
    </row>
    <row r="107735" spans="2:22">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c r="V107735" s="1"/>
    </row>
    <row r="107736" spans="2:22">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c r="V107736" s="1"/>
    </row>
    <row r="107737" spans="2:22">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c r="V107737" s="1"/>
    </row>
    <row r="107738" spans="2:22">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c r="V107738" s="1"/>
    </row>
    <row r="107739" spans="2:22">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c r="V107739" s="1"/>
    </row>
    <row r="107740" spans="2:22">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c r="V107740" s="1"/>
    </row>
    <row r="107741" spans="2:22">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c r="V107741" s="1"/>
    </row>
    <row r="107742" spans="2:22">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c r="V107742" s="1"/>
    </row>
    <row r="107743" spans="2:22">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c r="V107743" s="1"/>
    </row>
    <row r="107744" spans="2:22">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c r="V107744" s="1"/>
    </row>
    <row r="107745" spans="2:22">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c r="V107745" s="1"/>
    </row>
    <row r="107746" spans="2:22">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c r="V107746" s="1"/>
    </row>
    <row r="107747" spans="2:22">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c r="V107747" s="1"/>
    </row>
    <row r="107748" spans="2:22">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c r="V107748" s="1"/>
    </row>
    <row r="107749" spans="2:22">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c r="V107749" s="1"/>
    </row>
    <row r="107750" spans="2:22">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c r="V107750" s="1"/>
    </row>
    <row r="107751" spans="2:22">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c r="V107751" s="1"/>
    </row>
    <row r="107752" spans="2:22">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c r="V107752" s="1"/>
    </row>
    <row r="107753" spans="2:22">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c r="V107753" s="1"/>
    </row>
    <row r="107754" spans="2:22">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c r="V107754" s="1"/>
    </row>
    <row r="107755" spans="2:22">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c r="V107755" s="1"/>
    </row>
    <row r="107756" spans="2:22">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c r="V107756" s="1"/>
    </row>
    <row r="107757" spans="2:22">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c r="V107757" s="1"/>
    </row>
    <row r="107758" spans="2:22">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c r="V107758" s="1"/>
    </row>
    <row r="107759" spans="2:22">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c r="V107759" s="1"/>
    </row>
    <row r="107760" spans="2:22">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c r="V107760" s="1"/>
    </row>
    <row r="107761" spans="2:22">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c r="V107761" s="1"/>
    </row>
    <row r="107762" spans="2:22">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c r="V107762" s="1"/>
    </row>
    <row r="107763" spans="2:22">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c r="V107763" s="1"/>
    </row>
    <row r="107764" spans="2:22">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c r="V107764" s="1"/>
    </row>
    <row r="107765" spans="2:22">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c r="V107765" s="1"/>
    </row>
    <row r="107766" spans="2:22">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c r="V107766" s="1"/>
    </row>
    <row r="107767" spans="2:22">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c r="V107767" s="1"/>
    </row>
    <row r="107768" spans="2:22">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c r="V107768" s="1"/>
    </row>
    <row r="107769" spans="2:22">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c r="V107769" s="1"/>
    </row>
    <row r="107770" spans="2:22">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c r="V107770" s="1"/>
    </row>
    <row r="107771" spans="2:22">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c r="V107771" s="1"/>
    </row>
    <row r="107772" spans="2:22">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c r="V107772" s="1"/>
    </row>
    <row r="107773" spans="2:22">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c r="V107773" s="1"/>
    </row>
    <row r="107774" spans="2:22">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c r="V107774" s="1"/>
    </row>
    <row r="107775" spans="2:22">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c r="V107775" s="1"/>
    </row>
    <row r="107776" spans="2:22">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c r="V107776" s="1"/>
    </row>
    <row r="107777" spans="2:22">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c r="V107777" s="1"/>
    </row>
    <row r="107778" spans="2:22">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c r="V107778" s="1"/>
    </row>
    <row r="107779" spans="2:22">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c r="V107779" s="1"/>
    </row>
    <row r="107780" spans="2:22">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c r="V107780" s="1"/>
    </row>
    <row r="107781" spans="2:22">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c r="V107781" s="1"/>
    </row>
    <row r="107782" spans="2:22">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c r="V107782" s="1"/>
    </row>
    <row r="107783" spans="2:22">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c r="V107783" s="1"/>
    </row>
    <row r="107784" spans="2:22">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c r="V107784" s="1"/>
    </row>
    <row r="107785" spans="2:22">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c r="V107785" s="1"/>
    </row>
    <row r="107786" spans="2:22">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c r="V107786" s="1"/>
    </row>
    <row r="107787" spans="2:22">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c r="V107787" s="1"/>
    </row>
    <row r="107788" spans="2:22">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c r="V107788" s="1"/>
    </row>
    <row r="107789" spans="2:22">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c r="V107789" s="1"/>
    </row>
    <row r="107790" spans="2:22">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c r="V107790" s="1"/>
    </row>
    <row r="107791" spans="2:22">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c r="V107791" s="1"/>
    </row>
    <row r="107792" spans="2:22">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c r="V107792" s="1"/>
    </row>
    <row r="107793" spans="2:22">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c r="V107793" s="1"/>
    </row>
    <row r="107794" spans="2:22">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c r="V107794" s="1"/>
    </row>
    <row r="107795" spans="2:22">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c r="V107795" s="1"/>
    </row>
    <row r="107796" spans="2:22">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c r="V107796" s="1"/>
    </row>
    <row r="107797" spans="2:22">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c r="V107797" s="1"/>
    </row>
    <row r="107798" spans="2:22">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c r="V107798" s="1"/>
    </row>
    <row r="107799" spans="2:22">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c r="V107799" s="1"/>
    </row>
    <row r="107800" spans="2:22">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c r="V107800" s="1"/>
    </row>
    <row r="107801" spans="2:22">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c r="V107801" s="1"/>
    </row>
    <row r="107802" spans="2:22">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c r="V107802" s="1"/>
    </row>
    <row r="107803" spans="2:22">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c r="V107803" s="1"/>
    </row>
    <row r="107804" spans="2:22">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c r="V107804" s="1"/>
    </row>
    <row r="107805" spans="2:22">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c r="V107805" s="1"/>
    </row>
    <row r="107806" spans="2:22">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c r="V107806" s="1"/>
    </row>
    <row r="107807" spans="2:22">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c r="V107807" s="1"/>
    </row>
    <row r="107808" spans="2:22">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c r="V107808" s="1"/>
    </row>
    <row r="107809" spans="2:22">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c r="V107809" s="1"/>
    </row>
    <row r="107810" spans="2:22">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c r="V107810" s="1"/>
    </row>
    <row r="107811" spans="2:22">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c r="V107811" s="1"/>
    </row>
    <row r="107812" spans="2:22">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c r="V107812" s="1"/>
    </row>
    <row r="107813" spans="2:22">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c r="V107813" s="1"/>
    </row>
    <row r="107814" spans="2:22">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c r="V107814" s="1"/>
    </row>
    <row r="107815" spans="2:22">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c r="V107815" s="1"/>
    </row>
    <row r="107816" spans="2:22">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c r="V107816" s="1"/>
    </row>
    <row r="107817" spans="2:22">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c r="V107817" s="1"/>
    </row>
    <row r="107818" spans="2:22">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c r="V107818" s="1"/>
    </row>
    <row r="107819" spans="2:22">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c r="V107819" s="1"/>
    </row>
    <row r="107820" spans="2:22">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c r="V107820" s="1"/>
    </row>
    <row r="107821" spans="2:22">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c r="V107821" s="1"/>
    </row>
    <row r="107822" spans="2:22">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c r="V107822" s="1"/>
    </row>
    <row r="107823" spans="2:22">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c r="V107823" s="1"/>
    </row>
    <row r="107824" spans="2:22">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c r="V107824" s="1"/>
    </row>
    <row r="107825" spans="2:22">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c r="V107825" s="1"/>
    </row>
    <row r="107826" spans="2:22">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c r="V107826" s="1"/>
    </row>
    <row r="107827" spans="2:22">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c r="V107827" s="1"/>
    </row>
    <row r="107828" spans="2:22">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c r="V107828" s="1"/>
    </row>
    <row r="107829" spans="2:22">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c r="V107829" s="1"/>
    </row>
    <row r="107830" spans="2:22">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c r="V107830" s="1"/>
    </row>
    <row r="107831" spans="2:22">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c r="V107831" s="1"/>
    </row>
    <row r="107832" spans="2:22">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c r="V107832" s="1"/>
    </row>
    <row r="107833" spans="2:22">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c r="V107833" s="1"/>
    </row>
    <row r="107834" spans="2:22">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c r="V107834" s="1"/>
    </row>
    <row r="107835" spans="2:22">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c r="V107835" s="1"/>
    </row>
    <row r="107836" spans="2:22">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c r="V107836" s="1"/>
    </row>
    <row r="107837" spans="2:22">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c r="V107837" s="1"/>
    </row>
    <row r="107838" spans="2:22">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c r="V107838" s="1"/>
    </row>
    <row r="107839" spans="2:22">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c r="V107839" s="1"/>
    </row>
    <row r="107840" spans="2:22">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c r="V107840" s="1"/>
    </row>
    <row r="107841" spans="2:22">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c r="V107841" s="1"/>
    </row>
    <row r="107842" spans="2:22">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c r="V107842" s="1"/>
    </row>
    <row r="107843" spans="2:22">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c r="V107843" s="1"/>
    </row>
    <row r="107844" spans="2:22">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c r="V107844" s="1"/>
    </row>
    <row r="107845" spans="2:22">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c r="V107845" s="1"/>
    </row>
    <row r="107846" spans="2:22">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c r="V107846" s="1"/>
    </row>
    <row r="107847" spans="2:22">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c r="V107847" s="1"/>
    </row>
    <row r="107848" spans="2:22">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c r="V107848" s="1"/>
    </row>
    <row r="107849" spans="2:22">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c r="V107849" s="1"/>
    </row>
    <row r="107850" spans="2:22">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c r="V107850" s="1"/>
    </row>
    <row r="107851" spans="2:22">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c r="V107851" s="1"/>
    </row>
    <row r="107852" spans="2:22">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c r="V107852" s="1"/>
    </row>
    <row r="107853" spans="2:22">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c r="V107853" s="1"/>
    </row>
    <row r="107854" spans="2:22">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c r="V107854" s="1"/>
    </row>
    <row r="107855" spans="2:22">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c r="V107855" s="1"/>
    </row>
    <row r="107856" spans="2:22">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c r="V107856" s="1"/>
    </row>
    <row r="107857" spans="2:22">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c r="V107857" s="1"/>
    </row>
    <row r="107858" spans="2:22">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c r="V107858" s="1"/>
    </row>
    <row r="107859" spans="2:22">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c r="V107859" s="1"/>
    </row>
    <row r="107860" spans="2:22">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c r="V107860" s="1"/>
    </row>
    <row r="107861" spans="2:22">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c r="V107861" s="1"/>
    </row>
    <row r="107862" spans="2:22">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c r="V107862" s="1"/>
    </row>
    <row r="107863" spans="2:22">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c r="V107863" s="1"/>
    </row>
    <row r="107864" spans="2:22">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c r="V107864" s="1"/>
    </row>
    <row r="107865" spans="2:22">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c r="V107865" s="1"/>
    </row>
    <row r="107866" spans="2:22">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c r="V107866" s="1"/>
    </row>
    <row r="107867" spans="2:22">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c r="V107867" s="1"/>
    </row>
    <row r="107868" spans="2:22">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c r="V107868" s="1"/>
    </row>
    <row r="107869" spans="2:22">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c r="V107869" s="1"/>
    </row>
    <row r="107870" spans="2:22">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c r="V107870" s="1"/>
    </row>
    <row r="107871" spans="2:22">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c r="V107871" s="1"/>
    </row>
    <row r="107872" spans="2:22">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c r="V107872" s="1"/>
    </row>
    <row r="107873" spans="2:22">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c r="V107873" s="1"/>
    </row>
    <row r="107874" spans="2:22">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c r="V107874" s="1"/>
    </row>
    <row r="107875" spans="2:22">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c r="V107875" s="1"/>
    </row>
    <row r="107876" spans="2:22">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c r="V107876" s="1"/>
    </row>
    <row r="107877" spans="2:22">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c r="V107877" s="1"/>
    </row>
    <row r="107878" spans="2:22">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c r="V107878" s="1"/>
    </row>
    <row r="107879" spans="2:22">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c r="V107879" s="1"/>
    </row>
    <row r="107880" spans="2:22">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c r="V107880" s="1"/>
    </row>
    <row r="107881" spans="2:22">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c r="V107881" s="1"/>
    </row>
    <row r="107882" spans="2:22">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c r="V107882" s="1"/>
    </row>
    <row r="107883" spans="2:22">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c r="V107883" s="1"/>
    </row>
    <row r="107884" spans="2:22">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c r="V107884" s="1"/>
    </row>
    <row r="107885" spans="2:22">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c r="V107885" s="1"/>
    </row>
    <row r="107886" spans="2:22">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c r="V107886" s="1"/>
    </row>
    <row r="107887" spans="2:22">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c r="V107887" s="1"/>
    </row>
    <row r="107888" spans="2:22">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c r="V107888" s="1"/>
    </row>
    <row r="107889" spans="2:22">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c r="V107889" s="1"/>
    </row>
    <row r="107890" spans="2:22">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c r="V107890" s="1"/>
    </row>
    <row r="107891" spans="2:22">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c r="V107891" s="1"/>
    </row>
    <row r="107892" spans="2:22">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c r="V107892" s="1"/>
    </row>
    <row r="107893" spans="2:22">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c r="V107893" s="1"/>
    </row>
    <row r="107894" spans="2:22">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c r="V107894" s="1"/>
    </row>
    <row r="107895" spans="2:22">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c r="V107895" s="1"/>
    </row>
    <row r="107896" spans="2:22">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c r="V107896" s="1"/>
    </row>
    <row r="107897" spans="2:22">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c r="V107897" s="1"/>
    </row>
    <row r="107898" spans="2:22">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c r="V107898" s="1"/>
    </row>
    <row r="107899" spans="2:22">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c r="V107899" s="1"/>
    </row>
    <row r="107900" spans="2:22">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c r="V107900" s="1"/>
    </row>
    <row r="107901" spans="2:22">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c r="V107901" s="1"/>
    </row>
    <row r="107902" spans="2:22">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c r="V107902" s="1"/>
    </row>
    <row r="107903" spans="2:22">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c r="V107903" s="1"/>
    </row>
    <row r="107904" spans="2:22">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c r="V107904" s="1"/>
    </row>
    <row r="107905" spans="2:22">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c r="V107905" s="1"/>
    </row>
    <row r="107906" spans="2:22">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c r="V107906" s="1"/>
    </row>
    <row r="107907" spans="2:22">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c r="V107907" s="1"/>
    </row>
    <row r="107908" spans="2:22">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c r="V107908" s="1"/>
    </row>
    <row r="107909" spans="2:22">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c r="V107909" s="1"/>
    </row>
    <row r="107910" spans="2:22">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c r="V107910" s="1"/>
    </row>
    <row r="107911" spans="2:22">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c r="V107911" s="1"/>
    </row>
    <row r="107912" spans="2:22">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c r="V107912" s="1"/>
    </row>
    <row r="107913" spans="2:22">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c r="V107913" s="1"/>
    </row>
    <row r="107914" spans="2:22">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c r="V107914" s="1"/>
    </row>
    <row r="107915" spans="2:22">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c r="V107915" s="1"/>
    </row>
    <row r="107916" spans="2:22">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c r="V107916" s="1"/>
    </row>
    <row r="107917" spans="2:22">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c r="V107917" s="1"/>
    </row>
    <row r="107918" spans="2:22">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c r="V107918" s="1"/>
    </row>
    <row r="107919" spans="2:22">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c r="V107919" s="1"/>
    </row>
    <row r="107920" spans="2:22">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c r="V107920" s="1"/>
    </row>
    <row r="107921" spans="2:22">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c r="V107921" s="1"/>
    </row>
    <row r="107922" spans="2:22">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c r="V107922" s="1"/>
    </row>
    <row r="107923" spans="2:22">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c r="V107923" s="1"/>
    </row>
    <row r="107924" spans="2:22">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c r="V107924" s="1"/>
    </row>
    <row r="107925" spans="2:22">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c r="V107925" s="1"/>
    </row>
    <row r="107926" spans="2:22">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c r="V107926" s="1"/>
    </row>
    <row r="107927" spans="2:22">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c r="V107927" s="1"/>
    </row>
    <row r="107928" spans="2:22">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c r="V107928" s="1"/>
    </row>
    <row r="107929" spans="2:22">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c r="V107929" s="1"/>
    </row>
    <row r="107930" spans="2:22">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c r="V107930" s="1"/>
    </row>
    <row r="107931" spans="2:22">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c r="V107931" s="1"/>
    </row>
    <row r="107932" spans="2:22">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c r="V107932" s="1"/>
    </row>
    <row r="107933" spans="2:22">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c r="V107933" s="1"/>
    </row>
    <row r="107934" spans="2:22">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c r="V107934" s="1"/>
    </row>
    <row r="107935" spans="2:22">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c r="V107935" s="1"/>
    </row>
    <row r="107936" spans="2:22">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c r="V107936" s="1"/>
    </row>
    <row r="107937" spans="2:22">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c r="V107937" s="1"/>
    </row>
    <row r="107938" spans="2:22">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c r="V107938" s="1"/>
    </row>
    <row r="107939" spans="2:22">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c r="V107939" s="1"/>
    </row>
    <row r="107940" spans="2:22">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c r="V107940" s="1"/>
    </row>
    <row r="107941" spans="2:22">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c r="V107941" s="1"/>
    </row>
    <row r="107942" spans="2:22">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c r="V107942" s="1"/>
    </row>
    <row r="107943" spans="2:22">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c r="V107943" s="1"/>
    </row>
    <row r="107944" spans="2:22">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c r="V107944" s="1"/>
    </row>
    <row r="107945" spans="2:22">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c r="V107945" s="1"/>
    </row>
    <row r="107946" spans="2:22">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c r="V107946" s="1"/>
    </row>
    <row r="107947" spans="2:22">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c r="V107947" s="1"/>
    </row>
    <row r="107948" spans="2:22">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c r="V107948" s="1"/>
    </row>
    <row r="107949" spans="2:22">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c r="V107949" s="1"/>
    </row>
    <row r="107950" spans="2:22">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c r="V107950" s="1"/>
    </row>
    <row r="107951" spans="2:22">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c r="V107951" s="1"/>
    </row>
    <row r="107952" spans="2:22">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c r="V107952" s="1"/>
    </row>
    <row r="107953" spans="2:22">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c r="V107953" s="1"/>
    </row>
    <row r="107954" spans="2:22">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c r="V107954" s="1"/>
    </row>
    <row r="107955" spans="2:22">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c r="V107955" s="1"/>
    </row>
    <row r="107956" spans="2:22">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c r="V107956" s="1"/>
    </row>
    <row r="107957" spans="2:22">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c r="V107957" s="1"/>
    </row>
    <row r="107958" spans="2:22">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c r="V107958" s="1"/>
    </row>
    <row r="107959" spans="2:22">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c r="V107959" s="1"/>
    </row>
    <row r="107960" spans="2:22">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c r="V107960" s="1"/>
    </row>
    <row r="107961" spans="2:22">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c r="V107961" s="1"/>
    </row>
    <row r="107962" spans="2:22">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c r="V107962" s="1"/>
    </row>
    <row r="107963" spans="2:22">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c r="V107963" s="1"/>
    </row>
    <row r="107964" spans="2:22">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c r="V107964" s="1"/>
    </row>
    <row r="107965" spans="2:22">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c r="V107965" s="1"/>
    </row>
    <row r="107966" spans="2:22">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c r="V107966" s="1"/>
    </row>
    <row r="107967" spans="2:22">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c r="V107967" s="1"/>
    </row>
    <row r="107968" spans="2:22">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c r="V107968" s="1"/>
    </row>
    <row r="107969" spans="2:22">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c r="V107969" s="1"/>
    </row>
    <row r="107970" spans="2:22">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c r="V107970" s="1"/>
    </row>
    <row r="107971" spans="2:22">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c r="V107971" s="1"/>
    </row>
    <row r="107972" spans="2:22">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c r="V107972" s="1"/>
    </row>
    <row r="107973" spans="2:22">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c r="V107973" s="1"/>
    </row>
    <row r="107974" spans="2:22">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c r="V107974" s="1"/>
    </row>
    <row r="107975" spans="2:22">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c r="V107975" s="1"/>
    </row>
    <row r="107976" spans="2:22">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c r="V107976" s="1"/>
    </row>
    <row r="107977" spans="2:22">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c r="V107977" s="1"/>
    </row>
    <row r="107978" spans="2:22">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c r="V107978" s="1"/>
    </row>
    <row r="107979" spans="2:22">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c r="V107979" s="1"/>
    </row>
    <row r="107980" spans="2:22">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c r="V107980" s="1"/>
    </row>
    <row r="107981" spans="2:22">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c r="V107981" s="1"/>
    </row>
    <row r="107982" spans="2:22">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c r="V107982" s="1"/>
    </row>
    <row r="107983" spans="2:22">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c r="V107983" s="1"/>
    </row>
    <row r="107984" spans="2:22">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c r="V107984" s="1"/>
    </row>
    <row r="107985" spans="2:22">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c r="V107985" s="1"/>
    </row>
    <row r="107986" spans="2:22">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c r="V107986" s="1"/>
    </row>
    <row r="107987" spans="2:22">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c r="V107987" s="1"/>
    </row>
    <row r="107988" spans="2:22">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c r="V107988" s="1"/>
    </row>
    <row r="107989" spans="2:22">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c r="V107989" s="1"/>
    </row>
    <row r="107990" spans="2:22">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c r="V107990" s="1"/>
    </row>
    <row r="107991" spans="2:22">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c r="V107991" s="1"/>
    </row>
    <row r="107992" spans="2:22">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c r="V107992" s="1"/>
    </row>
    <row r="107993" spans="2:22">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c r="V107993" s="1"/>
    </row>
    <row r="107994" spans="2:22">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c r="V107994" s="1"/>
    </row>
    <row r="107995" spans="2:22">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c r="V107995" s="1"/>
    </row>
    <row r="107996" spans="2:22">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c r="V107996" s="1"/>
    </row>
    <row r="107997" spans="2:22">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c r="V107997" s="1"/>
    </row>
    <row r="107998" spans="2:22">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c r="V107998" s="1"/>
    </row>
    <row r="107999" spans="2:22">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c r="V107999" s="1"/>
    </row>
    <row r="108000" spans="2:22">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c r="V108000" s="1"/>
    </row>
    <row r="108001" spans="2:22">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c r="V108001" s="1"/>
    </row>
    <row r="108002" spans="2:22">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c r="V108002" s="1"/>
    </row>
    <row r="108003" spans="2:22">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c r="V108003" s="1"/>
    </row>
    <row r="108004" spans="2:22">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c r="V108004" s="1"/>
    </row>
    <row r="108005" spans="2:22">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c r="V108005" s="1"/>
    </row>
    <row r="108006" spans="2:22">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c r="V108006" s="1"/>
    </row>
    <row r="108007" spans="2:22">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c r="V108007" s="1"/>
    </row>
    <row r="108008" spans="2:22">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c r="V108008" s="1"/>
    </row>
    <row r="108009" spans="2:22">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c r="V108009" s="1"/>
    </row>
    <row r="108010" spans="2:22">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c r="V108010" s="1"/>
    </row>
    <row r="108011" spans="2:22">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c r="V108011" s="1"/>
    </row>
    <row r="108012" spans="2:22">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c r="V108012" s="1"/>
    </row>
    <row r="108013" spans="2:22">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c r="V108013" s="1"/>
    </row>
    <row r="108014" spans="2:22">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c r="V108014" s="1"/>
    </row>
    <row r="108015" spans="2:22">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c r="V108015" s="1"/>
    </row>
    <row r="108016" spans="2:22">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c r="V108016" s="1"/>
    </row>
    <row r="108017" spans="2:22">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c r="V108017" s="1"/>
    </row>
    <row r="108018" spans="2:22">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c r="V108018" s="1"/>
    </row>
    <row r="108019" spans="2:22">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c r="V108019" s="1"/>
    </row>
    <row r="108020" spans="2:22">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c r="V108020" s="1"/>
    </row>
    <row r="108021" spans="2:22">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c r="V108021" s="1"/>
    </row>
    <row r="108022" spans="2:22">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c r="V108022" s="1"/>
    </row>
    <row r="108023" spans="2:22">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c r="V108023" s="1"/>
    </row>
    <row r="108024" spans="2:22">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c r="V108024" s="1"/>
    </row>
    <row r="108025" spans="2:22">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c r="V108025" s="1"/>
    </row>
    <row r="108026" spans="2:22">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c r="V108026" s="1"/>
    </row>
    <row r="108027" spans="2:22">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c r="V108027" s="1"/>
    </row>
    <row r="108028" spans="2:22">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c r="V108028" s="1"/>
    </row>
    <row r="108029" spans="2:22">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c r="V108029" s="1"/>
    </row>
    <row r="108030" spans="2:22">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c r="V108030" s="1"/>
    </row>
    <row r="108031" spans="2:22">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c r="V108031" s="1"/>
    </row>
    <row r="108032" spans="2:22">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c r="V108032" s="1"/>
    </row>
    <row r="108033" spans="2:22">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c r="V108033" s="1"/>
    </row>
    <row r="108034" spans="2:22">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c r="V108034" s="1"/>
    </row>
    <row r="108035" spans="2:22">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c r="V108035" s="1"/>
    </row>
    <row r="108036" spans="2:22">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c r="V108036" s="1"/>
    </row>
    <row r="108037" spans="2:22">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c r="V108037" s="1"/>
    </row>
    <row r="108038" spans="2:22">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c r="V108038" s="1"/>
    </row>
    <row r="108039" spans="2:22">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c r="V108039" s="1"/>
    </row>
    <row r="108040" spans="2:22">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c r="V108040" s="1"/>
    </row>
    <row r="108041" spans="2:22">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c r="V108041" s="1"/>
    </row>
    <row r="108042" spans="2:22">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c r="V108042" s="1"/>
    </row>
    <row r="108043" spans="2:22">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c r="V108043" s="1"/>
    </row>
    <row r="108044" spans="2:22">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c r="V108044" s="1"/>
    </row>
    <row r="108045" spans="2:22">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c r="V108045" s="1"/>
    </row>
    <row r="108046" spans="2:22">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c r="V108046" s="1"/>
    </row>
    <row r="108047" spans="2:22">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c r="V108047" s="1"/>
    </row>
    <row r="108048" spans="2:22">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c r="V108048" s="1"/>
    </row>
    <row r="108049" spans="2:22">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c r="V108049" s="1"/>
    </row>
    <row r="108050" spans="2:22">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c r="V108050" s="1"/>
    </row>
    <row r="108051" spans="2:22">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c r="V108051" s="1"/>
    </row>
    <row r="108052" spans="2:22">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c r="V108052" s="1"/>
    </row>
    <row r="108053" spans="2:22">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c r="V108053" s="1"/>
    </row>
    <row r="108054" spans="2:22">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c r="V108054" s="1"/>
    </row>
    <row r="108055" spans="2:22">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c r="V108055" s="1"/>
    </row>
    <row r="108056" spans="2:22">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c r="V108056" s="1"/>
    </row>
    <row r="108057" spans="2:22">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c r="V108057" s="1"/>
    </row>
    <row r="108058" spans="2:22">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c r="V108058" s="1"/>
    </row>
    <row r="108059" spans="2:22">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c r="V108059" s="1"/>
    </row>
    <row r="108060" spans="2:22">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c r="V108060" s="1"/>
    </row>
    <row r="108061" spans="2:22">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c r="V108061" s="1"/>
    </row>
    <row r="108062" spans="2:22">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c r="V108062" s="1"/>
    </row>
    <row r="108063" spans="2:22">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c r="V108063" s="1"/>
    </row>
    <row r="108064" spans="2:22">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c r="V108064" s="1"/>
    </row>
    <row r="108065" spans="2:22">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c r="V108065" s="1"/>
    </row>
    <row r="108066" spans="2:22">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c r="V108066" s="1"/>
    </row>
    <row r="108067" spans="2:22">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c r="V108067" s="1"/>
    </row>
    <row r="108068" spans="2:22">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c r="V108068" s="1"/>
    </row>
    <row r="108069" spans="2:22">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c r="V108069" s="1"/>
    </row>
    <row r="108070" spans="2:22">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c r="V108070" s="1"/>
    </row>
    <row r="108071" spans="2:22">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c r="V108071" s="1"/>
    </row>
    <row r="108072" spans="2:22">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c r="V108072" s="1"/>
    </row>
    <row r="108073" spans="2:22">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c r="V108073" s="1"/>
    </row>
    <row r="108074" spans="2:22">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c r="V108074" s="1"/>
    </row>
    <row r="108075" spans="2:22">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c r="V108075" s="1"/>
    </row>
    <row r="108076" spans="2:22">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c r="V108076" s="1"/>
    </row>
    <row r="108077" spans="2:22">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c r="V108077" s="1"/>
    </row>
    <row r="108078" spans="2:22">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c r="V108078" s="1"/>
    </row>
    <row r="108079" spans="2:22">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c r="V108079" s="1"/>
    </row>
    <row r="108080" spans="2:22">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c r="V108080" s="1"/>
    </row>
    <row r="108081" spans="2:22">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c r="V108081" s="1"/>
    </row>
    <row r="108082" spans="2:22">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c r="V108082" s="1"/>
    </row>
    <row r="108083" spans="2:22">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c r="V108083" s="1"/>
    </row>
    <row r="108084" spans="2:22">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c r="V108084" s="1"/>
    </row>
    <row r="108085" spans="2:22">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c r="V108085" s="1"/>
    </row>
    <row r="108086" spans="2:22">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c r="V108086" s="1"/>
    </row>
    <row r="108087" spans="2:22">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c r="V108087" s="1"/>
    </row>
    <row r="108088" spans="2:22">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c r="V108088" s="1"/>
    </row>
    <row r="108089" spans="2:22">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c r="V108089" s="1"/>
    </row>
    <row r="108090" spans="2:22">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c r="V108090" s="1"/>
    </row>
    <row r="108091" spans="2:22">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c r="V108091" s="1"/>
    </row>
    <row r="108092" spans="2:22">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c r="V108092" s="1"/>
    </row>
    <row r="108093" spans="2:22">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c r="V108093" s="1"/>
    </row>
    <row r="108094" spans="2:22">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c r="V108094" s="1"/>
    </row>
    <row r="108095" spans="2:22">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c r="V108095" s="1"/>
    </row>
    <row r="108096" spans="2:22">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c r="V108096" s="1"/>
    </row>
    <row r="108097" spans="2:22">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c r="V108097" s="1"/>
    </row>
    <row r="108098" spans="2:22">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c r="V108098" s="1"/>
    </row>
    <row r="108099" spans="2:22">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c r="V108099" s="1"/>
    </row>
    <row r="108100" spans="2:22">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c r="V108100" s="1"/>
    </row>
    <row r="108101" spans="2:22">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c r="V108101" s="1"/>
    </row>
    <row r="108102" spans="2:22">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c r="V108102" s="1"/>
    </row>
    <row r="108103" spans="2:22">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c r="V108103" s="1"/>
    </row>
    <row r="108104" spans="2:22">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c r="V108104" s="1"/>
    </row>
    <row r="108105" spans="2:22">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c r="V108105" s="1"/>
    </row>
    <row r="108106" spans="2:22">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c r="V108106" s="1"/>
    </row>
    <row r="108107" spans="2:22">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c r="V108107" s="1"/>
    </row>
    <row r="108108" spans="2:22">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c r="V108108" s="1"/>
    </row>
    <row r="108109" spans="2:22">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c r="V108109" s="1"/>
    </row>
    <row r="108110" spans="2:22">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c r="V108110" s="1"/>
    </row>
    <row r="108111" spans="2:22">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c r="V108111" s="1"/>
    </row>
    <row r="108112" spans="2:22">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c r="V108112" s="1"/>
    </row>
    <row r="108113" spans="2:22">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c r="V108113" s="1"/>
    </row>
    <row r="108114" spans="2:22">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c r="V108114" s="1"/>
    </row>
    <row r="108115" spans="2:22">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c r="V108115" s="1"/>
    </row>
    <row r="108116" spans="2:22">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c r="V108116" s="1"/>
    </row>
    <row r="108117" spans="2:22">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c r="V108117" s="1"/>
    </row>
    <row r="108118" spans="2:22">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c r="V108118" s="1"/>
    </row>
    <row r="108119" spans="2:22">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c r="V108119" s="1"/>
    </row>
    <row r="108120" spans="2:22">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c r="V108120" s="1"/>
    </row>
    <row r="108121" spans="2:22">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c r="V108121" s="1"/>
    </row>
    <row r="108122" spans="2:22">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c r="V108122" s="1"/>
    </row>
    <row r="108123" spans="2:22">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c r="V108123" s="1"/>
    </row>
    <row r="108124" spans="2:22">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c r="V108124" s="1"/>
    </row>
    <row r="108125" spans="2:22">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c r="V108125" s="1"/>
    </row>
    <row r="108126" spans="2:22">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c r="V108126" s="1"/>
    </row>
    <row r="108127" spans="2:22">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c r="V108127" s="1"/>
    </row>
    <row r="108128" spans="2:22">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c r="V108128" s="1"/>
    </row>
    <row r="108129" spans="2:22">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c r="V108129" s="1"/>
    </row>
    <row r="108130" spans="2:22">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c r="V108130" s="1"/>
    </row>
    <row r="108131" spans="2:22">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c r="V108131" s="1"/>
    </row>
    <row r="108132" spans="2:22">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c r="V108132" s="1"/>
    </row>
    <row r="108133" spans="2:22">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c r="V108133" s="1"/>
    </row>
    <row r="108134" spans="2:22">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c r="V108134" s="1"/>
    </row>
    <row r="108135" spans="2:22">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c r="V108135" s="1"/>
    </row>
    <row r="108136" spans="2:22">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c r="V108136" s="1"/>
    </row>
    <row r="108137" spans="2:22">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c r="V108137" s="1"/>
    </row>
    <row r="108138" spans="2:22">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c r="V108138" s="1"/>
    </row>
    <row r="108139" spans="2:22">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c r="V108139" s="1"/>
    </row>
    <row r="108140" spans="2:22">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c r="V108140" s="1"/>
    </row>
    <row r="108141" spans="2:22">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c r="V108141" s="1"/>
    </row>
    <row r="108142" spans="2:22">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c r="V108142" s="1"/>
    </row>
    <row r="108143" spans="2:22">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c r="V108143" s="1"/>
    </row>
    <row r="108144" spans="2:22">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c r="V108144" s="1"/>
    </row>
    <row r="108145" spans="2:22">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c r="V108145" s="1"/>
    </row>
    <row r="108146" spans="2:22">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c r="V108146" s="1"/>
    </row>
    <row r="108147" spans="2:22">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c r="V108147" s="1"/>
    </row>
    <row r="108148" spans="2:22">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c r="V108148" s="1"/>
    </row>
    <row r="108149" spans="2:22">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c r="V108149" s="1"/>
    </row>
    <row r="108150" spans="2:22">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c r="V108150" s="1"/>
    </row>
    <row r="108151" spans="2:22">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c r="V108151" s="1"/>
    </row>
    <row r="108152" spans="2:22">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c r="V108152" s="1"/>
    </row>
    <row r="108153" spans="2:22">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c r="V108153" s="1"/>
    </row>
    <row r="108154" spans="2:22">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c r="V108154" s="1"/>
    </row>
    <row r="108155" spans="2:22">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c r="V108155" s="1"/>
    </row>
    <row r="108156" spans="2:22">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c r="V108156" s="1"/>
    </row>
    <row r="108157" spans="2:22">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c r="V108157" s="1"/>
    </row>
    <row r="108158" spans="2:22">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c r="V108158" s="1"/>
    </row>
    <row r="108159" spans="2:22">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c r="V108159" s="1"/>
    </row>
    <row r="108160" spans="2:22">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c r="V108160" s="1"/>
    </row>
    <row r="108161" spans="2:22">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c r="V108161" s="1"/>
    </row>
    <row r="108162" spans="2:22">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c r="V108162" s="1"/>
    </row>
    <row r="108163" spans="2:22">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c r="V108163" s="1"/>
    </row>
    <row r="108164" spans="2:22">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c r="V108164" s="1"/>
    </row>
    <row r="108165" spans="2:22">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c r="V108165" s="1"/>
    </row>
    <row r="108166" spans="2:22">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c r="V108166" s="1"/>
    </row>
    <row r="108167" spans="2:22">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c r="V108167" s="1"/>
    </row>
    <row r="108168" spans="2:22">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c r="V108168" s="1"/>
    </row>
    <row r="108169" spans="2:22">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c r="V108169" s="1"/>
    </row>
    <row r="108170" spans="2:22">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c r="V108170" s="1"/>
    </row>
    <row r="108171" spans="2:22">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c r="V108171" s="1"/>
    </row>
    <row r="108172" spans="2:22">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c r="V108172" s="1"/>
    </row>
    <row r="108173" spans="2:22">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c r="V108173" s="1"/>
    </row>
    <row r="108174" spans="2:22">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c r="V108174" s="1"/>
    </row>
    <row r="108175" spans="2:22">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c r="V108175" s="1"/>
    </row>
    <row r="108176" spans="2:22">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c r="V108176" s="1"/>
    </row>
    <row r="108177" spans="2:22">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c r="V108177" s="1"/>
    </row>
    <row r="108178" spans="2:22">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c r="V108178" s="1"/>
    </row>
    <row r="108179" spans="2:22">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c r="V108179" s="1"/>
    </row>
    <row r="108180" spans="2:22">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c r="V108180" s="1"/>
    </row>
    <row r="108181" spans="2:22">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c r="V108181" s="1"/>
    </row>
    <row r="108182" spans="2:22">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c r="V108182" s="1"/>
    </row>
    <row r="108183" spans="2:22">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c r="V108183" s="1"/>
    </row>
    <row r="108184" spans="2:22">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c r="V108184" s="1"/>
    </row>
    <row r="108185" spans="2:22">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c r="V108185" s="1"/>
    </row>
    <row r="108186" spans="2:22">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c r="V108186" s="1"/>
    </row>
    <row r="108187" spans="2:22">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c r="V108187" s="1"/>
    </row>
    <row r="108188" spans="2:22">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c r="V108188" s="1"/>
    </row>
    <row r="108189" spans="2:22">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c r="V108189" s="1"/>
    </row>
    <row r="108190" spans="2:22">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c r="V108190" s="1"/>
    </row>
    <row r="108191" spans="2:22">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c r="V108191" s="1"/>
    </row>
    <row r="108192" spans="2:22">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c r="V108192" s="1"/>
    </row>
    <row r="108193" spans="2:22">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c r="V108193" s="1"/>
    </row>
    <row r="108194" spans="2:22">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c r="V108194" s="1"/>
    </row>
    <row r="108195" spans="2:22">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c r="V108195" s="1"/>
    </row>
    <row r="108196" spans="2:22">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c r="V108196" s="1"/>
    </row>
    <row r="108197" spans="2:22">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c r="V108197" s="1"/>
    </row>
    <row r="108198" spans="2:22">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c r="V108198" s="1"/>
    </row>
    <row r="108199" spans="2:22">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c r="V108199" s="1"/>
    </row>
    <row r="108200" spans="2:22">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c r="V108200" s="1"/>
    </row>
    <row r="108201" spans="2:22">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c r="V108201" s="1"/>
    </row>
    <row r="108202" spans="2:22">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c r="V108202" s="1"/>
    </row>
    <row r="108203" spans="2:22">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c r="V108203" s="1"/>
    </row>
    <row r="108204" spans="2:22">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c r="V108204" s="1"/>
    </row>
    <row r="108205" spans="2:22">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c r="V108205" s="1"/>
    </row>
    <row r="108206" spans="2:22">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c r="V108206" s="1"/>
    </row>
    <row r="108207" spans="2:22">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c r="V108207" s="1"/>
    </row>
    <row r="108208" spans="2:22">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c r="V108208" s="1"/>
    </row>
    <row r="108209" spans="2:22">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c r="V108209" s="1"/>
    </row>
    <row r="108210" spans="2:22">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c r="V108210" s="1"/>
    </row>
    <row r="108211" spans="2:22">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c r="V108211" s="1"/>
    </row>
    <row r="108212" spans="2:22">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c r="V108212" s="1"/>
    </row>
    <row r="108213" spans="2:22">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c r="V108213" s="1"/>
    </row>
    <row r="108214" spans="2:22">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c r="V108214" s="1"/>
    </row>
    <row r="108215" spans="2:22">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c r="V108215" s="1"/>
    </row>
    <row r="108216" spans="2:22">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c r="V108216" s="1"/>
    </row>
    <row r="108217" spans="2:22">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c r="V108217" s="1"/>
    </row>
    <row r="108218" spans="2:22">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c r="V108218" s="1"/>
    </row>
    <row r="108219" spans="2:22">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c r="V108219" s="1"/>
    </row>
    <row r="108220" spans="2:22">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c r="V108220" s="1"/>
    </row>
    <row r="108221" spans="2:22">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c r="V108221" s="1"/>
    </row>
    <row r="108222" spans="2:22">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c r="V108222" s="1"/>
    </row>
    <row r="108223" spans="2:22">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c r="V108223" s="1"/>
    </row>
    <row r="108224" spans="2:22">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c r="V108224" s="1"/>
    </row>
    <row r="108225" spans="2:22">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c r="V108225" s="1"/>
    </row>
    <row r="108226" spans="2:22">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c r="V108226" s="1"/>
    </row>
    <row r="108227" spans="2:22">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c r="V108227" s="1"/>
    </row>
    <row r="108228" spans="2:22">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c r="V108228" s="1"/>
    </row>
    <row r="108229" spans="2:22">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c r="V108229" s="1"/>
    </row>
    <row r="108230" spans="2:22">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c r="V108230" s="1"/>
    </row>
    <row r="108231" spans="2:22">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c r="V108231" s="1"/>
    </row>
    <row r="108232" spans="2:22">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c r="V108232" s="1"/>
    </row>
    <row r="108233" spans="2:22">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c r="V108233" s="1"/>
    </row>
    <row r="108234" spans="2:22">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c r="V108234" s="1"/>
    </row>
    <row r="108235" spans="2:22">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c r="V108235" s="1"/>
    </row>
    <row r="108236" spans="2:22">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c r="V108236" s="1"/>
    </row>
    <row r="108237" spans="2:22">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c r="V108237" s="1"/>
    </row>
    <row r="108238" spans="2:22">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c r="V108238" s="1"/>
    </row>
    <row r="108239" spans="2:22">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c r="V108239" s="1"/>
    </row>
    <row r="108240" spans="2:22">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c r="V108240" s="1"/>
    </row>
    <row r="108241" spans="2:22">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c r="V108241" s="1"/>
    </row>
    <row r="108242" spans="2:22">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c r="V108242" s="1"/>
    </row>
    <row r="108243" spans="2:22">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c r="V108243" s="1"/>
    </row>
    <row r="108244" spans="2:22">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c r="V108244" s="1"/>
    </row>
    <row r="108245" spans="2:22">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c r="V108245" s="1"/>
    </row>
    <row r="108246" spans="2:22">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c r="V108246" s="1"/>
    </row>
    <row r="108247" spans="2:22">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c r="V108247" s="1"/>
    </row>
    <row r="108248" spans="2:22">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c r="V108248" s="1"/>
    </row>
    <row r="108249" spans="2:22">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c r="V108249" s="1"/>
    </row>
    <row r="108250" spans="2:22">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c r="V108250" s="1"/>
    </row>
    <row r="108251" spans="2:22">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c r="V108251" s="1"/>
    </row>
    <row r="108252" spans="2:22">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c r="V108252" s="1"/>
    </row>
    <row r="108253" spans="2:22">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c r="V108253" s="1"/>
    </row>
    <row r="108254" spans="2:22">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c r="V108254" s="1"/>
    </row>
    <row r="108255" spans="2:22">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c r="V108255" s="1"/>
    </row>
    <row r="108256" spans="2:22">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c r="V108256" s="1"/>
    </row>
    <row r="108257" spans="2:22">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c r="V108257" s="1"/>
    </row>
    <row r="108258" spans="2:22">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c r="V108258" s="1"/>
    </row>
    <row r="108259" spans="2:22">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c r="V108259" s="1"/>
    </row>
    <row r="108260" spans="2:22">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c r="V108260" s="1"/>
    </row>
    <row r="108261" spans="2:22">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c r="V108261" s="1"/>
    </row>
    <row r="108262" spans="2:22">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c r="V108262" s="1"/>
    </row>
    <row r="108263" spans="2:22">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c r="V108263" s="1"/>
    </row>
    <row r="108264" spans="2:22">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c r="V108264" s="1"/>
    </row>
    <row r="108265" spans="2:22">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c r="V108265" s="1"/>
    </row>
    <row r="108266" spans="2:22">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c r="V108266" s="1"/>
    </row>
    <row r="108267" spans="2:22">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c r="V108267" s="1"/>
    </row>
    <row r="108268" spans="2:22">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c r="V108268" s="1"/>
    </row>
    <row r="108269" spans="2:22">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c r="V108269" s="1"/>
    </row>
    <row r="108270" spans="2:22">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c r="V108270" s="1"/>
    </row>
    <row r="108271" spans="2:22">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c r="V108271" s="1"/>
    </row>
    <row r="108272" spans="2:22">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c r="V108272" s="1"/>
    </row>
    <row r="108273" spans="2:22">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c r="V108273" s="1"/>
    </row>
    <row r="108274" spans="2:22">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c r="V108274" s="1"/>
    </row>
    <row r="108275" spans="2:22">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c r="V108275" s="1"/>
    </row>
    <row r="108276" spans="2:22">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c r="V108276" s="1"/>
    </row>
    <row r="108277" spans="2:22">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c r="V108277" s="1"/>
    </row>
    <row r="108278" spans="2:22">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c r="V108278" s="1"/>
    </row>
    <row r="108279" spans="2:22">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c r="V108279" s="1"/>
    </row>
    <row r="108280" spans="2:22">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c r="V108280" s="1"/>
    </row>
    <row r="108281" spans="2:22">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c r="V108281" s="1"/>
    </row>
    <row r="108282" spans="2:22">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c r="V108282" s="1"/>
    </row>
    <row r="108283" spans="2:22">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c r="V108283" s="1"/>
    </row>
    <row r="108284" spans="2:22">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c r="V108284" s="1"/>
    </row>
    <row r="108285" spans="2:22">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c r="V108285" s="1"/>
    </row>
    <row r="108286" spans="2:22">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c r="V108286" s="1"/>
    </row>
    <row r="108287" spans="2:22">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c r="V108287" s="1"/>
    </row>
    <row r="108288" spans="2:22">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c r="V108288" s="1"/>
    </row>
    <row r="108289" spans="2:22">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c r="V108289" s="1"/>
    </row>
    <row r="108290" spans="2:22">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c r="V108290" s="1"/>
    </row>
    <row r="108291" spans="2:22">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c r="V108291" s="1"/>
    </row>
    <row r="108292" spans="2:22">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c r="V108292" s="1"/>
    </row>
    <row r="108293" spans="2:22">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c r="V108293" s="1"/>
    </row>
    <row r="108294" spans="2:22">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c r="V108294" s="1"/>
    </row>
    <row r="108295" spans="2:22">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c r="V108295" s="1"/>
    </row>
    <row r="108296" spans="2:22">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c r="V108296" s="1"/>
    </row>
    <row r="108297" spans="2:22">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c r="V108297" s="1"/>
    </row>
    <row r="108298" spans="2:22">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c r="V108298" s="1"/>
    </row>
    <row r="108299" spans="2:22">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c r="V108299" s="1"/>
    </row>
    <row r="108300" spans="2:22">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c r="V108300" s="1"/>
    </row>
    <row r="108301" spans="2:22">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c r="V108301" s="1"/>
    </row>
    <row r="108302" spans="2:22">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c r="V108302" s="1"/>
    </row>
    <row r="108303" spans="2:22">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c r="V108303" s="1"/>
    </row>
    <row r="108304" spans="2:22">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c r="V108304" s="1"/>
    </row>
    <row r="108305" spans="2:22">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c r="V108305" s="1"/>
    </row>
    <row r="108306" spans="2:22">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c r="V108306" s="1"/>
    </row>
    <row r="108307" spans="2:22">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c r="V108307" s="1"/>
    </row>
    <row r="108308" spans="2:22">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c r="V108308" s="1"/>
    </row>
    <row r="108309" spans="2:22">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c r="V108309" s="1"/>
    </row>
    <row r="108310" spans="2:22">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c r="V108310" s="1"/>
    </row>
    <row r="108311" spans="2:22">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c r="V108311" s="1"/>
    </row>
    <row r="108312" spans="2:22">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c r="V108312" s="1"/>
    </row>
    <row r="108313" spans="2:22">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c r="V108313" s="1"/>
    </row>
    <row r="108314" spans="2:22">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c r="V108314" s="1"/>
    </row>
    <row r="108315" spans="2:22">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c r="V108315" s="1"/>
    </row>
    <row r="108316" spans="2:22">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c r="V108316" s="1"/>
    </row>
    <row r="108317" spans="2:22">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c r="V108317" s="1"/>
    </row>
    <row r="108318" spans="2:22">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c r="V108318" s="1"/>
    </row>
    <row r="108319" spans="2:22">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c r="V108319" s="1"/>
    </row>
    <row r="108320" spans="2:22">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c r="V108320" s="1"/>
    </row>
    <row r="108321" spans="2:22">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c r="V108321" s="1"/>
    </row>
    <row r="108322" spans="2:22">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c r="V108322" s="1"/>
    </row>
    <row r="108323" spans="2:22">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c r="V108323" s="1"/>
    </row>
    <row r="108324" spans="2:22">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c r="V108324" s="1"/>
    </row>
    <row r="108325" spans="2:22">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c r="V108325" s="1"/>
    </row>
    <row r="108326" spans="2:22">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c r="V108326" s="1"/>
    </row>
    <row r="108327" spans="2:22">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c r="V108327" s="1"/>
    </row>
    <row r="108328" spans="2:22">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c r="V108328" s="1"/>
    </row>
    <row r="108329" spans="2:22">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c r="V108329" s="1"/>
    </row>
    <row r="108330" spans="2:22">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c r="V108330" s="1"/>
    </row>
    <row r="108331" spans="2:22">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c r="V108331" s="1"/>
    </row>
    <row r="108332" spans="2:22">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c r="V108332" s="1"/>
    </row>
    <row r="108333" spans="2:22">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c r="V108333" s="1"/>
    </row>
    <row r="108334" spans="2:22">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c r="V108334" s="1"/>
    </row>
    <row r="108335" spans="2:22">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c r="V108335" s="1"/>
    </row>
    <row r="108336" spans="2:22">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c r="V108336" s="1"/>
    </row>
    <row r="108337" spans="2:22">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c r="V108337" s="1"/>
    </row>
    <row r="108338" spans="2:22">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c r="V108338" s="1"/>
    </row>
    <row r="108339" spans="2:22">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c r="V108339" s="1"/>
    </row>
    <row r="108340" spans="2:22">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c r="V108340" s="1"/>
    </row>
    <row r="108341" spans="2:22">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c r="V108341" s="1"/>
    </row>
    <row r="108342" spans="2:22">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c r="V108342" s="1"/>
    </row>
    <row r="108343" spans="2:22">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c r="V108343" s="1"/>
    </row>
    <row r="108344" spans="2:22">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c r="V108344" s="1"/>
    </row>
    <row r="108345" spans="2:22">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c r="V108345" s="1"/>
    </row>
    <row r="108346" spans="2:22">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c r="V108346" s="1"/>
    </row>
    <row r="108347" spans="2:22">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c r="V108347" s="1"/>
    </row>
    <row r="108348" spans="2:22">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c r="V108348" s="1"/>
    </row>
    <row r="108349" spans="2:22">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c r="V108349" s="1"/>
    </row>
    <row r="108350" spans="2:22">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c r="V108350" s="1"/>
    </row>
    <row r="108351" spans="2:22">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c r="V108351" s="1"/>
    </row>
    <row r="108352" spans="2:22">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c r="V108352" s="1"/>
    </row>
    <row r="108353" spans="2:22">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c r="V108353" s="1"/>
    </row>
    <row r="108354" spans="2:22">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c r="V108354" s="1"/>
    </row>
    <row r="108355" spans="2:22">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c r="V108355" s="1"/>
    </row>
    <row r="108356" spans="2:22">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c r="V108356" s="1"/>
    </row>
    <row r="108357" spans="2:22">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c r="V108357" s="1"/>
    </row>
    <row r="108358" spans="2:22">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c r="V108358" s="1"/>
    </row>
    <row r="108359" spans="2:22">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c r="V108359" s="1"/>
    </row>
    <row r="108360" spans="2:22">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c r="V108360" s="1"/>
    </row>
    <row r="108361" spans="2:22">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c r="V108361" s="1"/>
    </row>
    <row r="108362" spans="2:22">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c r="V108362" s="1"/>
    </row>
    <row r="108363" spans="2:22">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c r="V108363" s="1"/>
    </row>
    <row r="108364" spans="2:22">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c r="V108364" s="1"/>
    </row>
    <row r="108365" spans="2:22">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c r="V108365" s="1"/>
    </row>
    <row r="108366" spans="2:22">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c r="V108366" s="1"/>
    </row>
    <row r="108367" spans="2:22">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c r="V108367" s="1"/>
    </row>
    <row r="108368" spans="2:22">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c r="V108368" s="1"/>
    </row>
    <row r="108369" spans="2:22">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c r="V108369" s="1"/>
    </row>
    <row r="108370" spans="2:22">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c r="V108370" s="1"/>
    </row>
    <row r="108371" spans="2:22">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c r="V108371" s="1"/>
    </row>
    <row r="108372" spans="2:22">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c r="V108372" s="1"/>
    </row>
    <row r="108373" spans="2:22">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c r="V108373" s="1"/>
    </row>
    <row r="108374" spans="2:22">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c r="V108374" s="1"/>
    </row>
    <row r="108375" spans="2:22">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c r="V108375" s="1"/>
    </row>
    <row r="108376" spans="2:22">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c r="V108376" s="1"/>
    </row>
    <row r="108377" spans="2:22">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c r="V108377" s="1"/>
    </row>
    <row r="108378" spans="2:22">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c r="V108378" s="1"/>
    </row>
    <row r="108379" spans="2:22">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c r="V108379" s="1"/>
    </row>
    <row r="108380" spans="2:22">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c r="V108380" s="1"/>
    </row>
    <row r="108381" spans="2:22">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c r="V108381" s="1"/>
    </row>
    <row r="108382" spans="2:22">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c r="V108382" s="1"/>
    </row>
    <row r="108383" spans="2:22">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c r="V108383" s="1"/>
    </row>
    <row r="108384" spans="2:22">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c r="V108384" s="1"/>
    </row>
    <row r="108385" spans="2:22">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c r="V108385" s="1"/>
    </row>
    <row r="108386" spans="2:22">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c r="V108386" s="1"/>
    </row>
    <row r="108387" spans="2:22">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c r="V108387" s="1"/>
    </row>
    <row r="108388" spans="2:22">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c r="V108388" s="1"/>
    </row>
    <row r="108389" spans="2:22">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c r="V108389" s="1"/>
    </row>
    <row r="108390" spans="2:22">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c r="V108390" s="1"/>
    </row>
    <row r="108391" spans="2:22">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c r="V108391" s="1"/>
    </row>
    <row r="108392" spans="2:22">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c r="V108392" s="1"/>
    </row>
    <row r="108393" spans="2:22">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c r="V108393" s="1"/>
    </row>
    <row r="108394" spans="2:22">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c r="V108394" s="1"/>
    </row>
    <row r="108395" spans="2:22">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c r="V108395" s="1"/>
    </row>
    <row r="108396" spans="2:22">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c r="V108396" s="1"/>
    </row>
    <row r="108397" spans="2:22">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c r="V108397" s="1"/>
    </row>
    <row r="108398" spans="2:22">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c r="V108398" s="1"/>
    </row>
    <row r="108399" spans="2:22">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c r="V108399" s="1"/>
    </row>
    <row r="108400" spans="2:22">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c r="V108400" s="1"/>
    </row>
    <row r="108401" spans="2:22">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c r="V108401" s="1"/>
    </row>
    <row r="108402" spans="2:22">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c r="V108402" s="1"/>
    </row>
    <row r="108403" spans="2:22">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c r="V108403" s="1"/>
    </row>
    <row r="108404" spans="2:22">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c r="V108404" s="1"/>
    </row>
    <row r="108405" spans="2:22">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c r="V108405" s="1"/>
    </row>
    <row r="108406" spans="2:22">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c r="V108406" s="1"/>
    </row>
    <row r="108407" spans="2:22">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c r="V108407" s="1"/>
    </row>
    <row r="108408" spans="2:22">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c r="V108408" s="1"/>
    </row>
    <row r="108409" spans="2:22">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c r="V108409" s="1"/>
    </row>
    <row r="108410" spans="2:22">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c r="V108410" s="1"/>
    </row>
    <row r="108411" spans="2:22">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c r="V108411" s="1"/>
    </row>
    <row r="108412" spans="2:22">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c r="V108412" s="1"/>
    </row>
    <row r="108413" spans="2:22">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c r="V108413" s="1"/>
    </row>
    <row r="108414" spans="2:22">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c r="V108414" s="1"/>
    </row>
    <row r="108415" spans="2:22">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c r="V108415" s="1"/>
    </row>
    <row r="108416" spans="2:22">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c r="V108416" s="1"/>
    </row>
    <row r="108417" spans="2:22">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c r="V108417" s="1"/>
    </row>
    <row r="108418" spans="2:22">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c r="V108418" s="1"/>
    </row>
    <row r="108419" spans="2:22">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c r="V108419" s="1"/>
    </row>
    <row r="108420" spans="2:22">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c r="V108420" s="1"/>
    </row>
    <row r="108421" spans="2:22">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c r="V108421" s="1"/>
    </row>
    <row r="108422" spans="2:22">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c r="V108422" s="1"/>
    </row>
    <row r="108423" spans="2:22">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c r="V108423" s="1"/>
    </row>
    <row r="108424" spans="2:22">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c r="V108424" s="1"/>
    </row>
    <row r="108425" spans="2:22">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c r="V108425" s="1"/>
    </row>
    <row r="108426" spans="2:22">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c r="V108426" s="1"/>
    </row>
    <row r="108427" spans="2:22">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c r="V108427" s="1"/>
    </row>
    <row r="108428" spans="2:22">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c r="V108428" s="1"/>
    </row>
    <row r="108429" spans="2:22">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c r="V108429" s="1"/>
    </row>
    <row r="108430" spans="2:22">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c r="V108430" s="1"/>
    </row>
    <row r="108431" spans="2:22">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c r="V108431" s="1"/>
    </row>
    <row r="108432" spans="2:22">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c r="V108432" s="1"/>
    </row>
    <row r="108433" spans="2:22">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c r="V108433" s="1"/>
    </row>
    <row r="108434" spans="2:22">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c r="V108434" s="1"/>
    </row>
    <row r="108435" spans="2:22">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c r="V108435" s="1"/>
    </row>
    <row r="108436" spans="2:22">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c r="V108436" s="1"/>
    </row>
    <row r="108437" spans="2:22">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c r="V108437" s="1"/>
    </row>
    <row r="108438" spans="2:22">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c r="V108438" s="1"/>
    </row>
    <row r="108439" spans="2:22">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c r="V108439" s="1"/>
    </row>
    <row r="108440" spans="2:22">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c r="V108440" s="1"/>
    </row>
    <row r="108441" spans="2:22">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c r="V108441" s="1"/>
    </row>
    <row r="108442" spans="2:22">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c r="V108442" s="1"/>
    </row>
    <row r="108443" spans="2:22">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c r="V108443" s="1"/>
    </row>
    <row r="108444" spans="2:22">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c r="V108444" s="1"/>
    </row>
    <row r="108445" spans="2:22">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c r="V108445" s="1"/>
    </row>
    <row r="108446" spans="2:22">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c r="V108446" s="1"/>
    </row>
    <row r="108447" spans="2:22">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c r="V108447" s="1"/>
    </row>
    <row r="108448" spans="2:22">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c r="V108448" s="1"/>
    </row>
    <row r="108449" spans="2:22">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c r="V108449" s="1"/>
    </row>
    <row r="108450" spans="2:22">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c r="V108450" s="1"/>
    </row>
    <row r="108451" spans="2:22">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c r="V108451" s="1"/>
    </row>
    <row r="108452" spans="2:22">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c r="V108452" s="1"/>
    </row>
    <row r="108453" spans="2:22">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c r="V108453" s="1"/>
    </row>
    <row r="108454" spans="2:22">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c r="V108454" s="1"/>
    </row>
    <row r="108455" spans="2:22">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c r="V108455" s="1"/>
    </row>
    <row r="108456" spans="2:22">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c r="V108456" s="1"/>
    </row>
    <row r="108457" spans="2:22">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c r="V108457" s="1"/>
    </row>
    <row r="108458" spans="2:22">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c r="V108458" s="1"/>
    </row>
    <row r="108459" spans="2:22">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c r="V108459" s="1"/>
    </row>
    <row r="108460" spans="2:22">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c r="V108460" s="1"/>
    </row>
    <row r="108461" spans="2:22">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c r="V108461" s="1"/>
    </row>
    <row r="108462" spans="2:22">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c r="V108462" s="1"/>
    </row>
    <row r="108463" spans="2:22">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c r="V108463" s="1"/>
    </row>
    <row r="108464" spans="2:22">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c r="V108464" s="1"/>
    </row>
    <row r="108465" spans="2:22">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c r="V108465" s="1"/>
    </row>
    <row r="108466" spans="2:22">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c r="V108466" s="1"/>
    </row>
    <row r="108467" spans="2:22">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c r="V108467" s="1"/>
    </row>
    <row r="108468" spans="2:22">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c r="V108468" s="1"/>
    </row>
    <row r="108469" spans="2:22">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c r="V108469" s="1"/>
    </row>
    <row r="108470" spans="2:22">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c r="V108470" s="1"/>
    </row>
    <row r="108471" spans="2:22">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c r="V108471" s="1"/>
    </row>
    <row r="108472" spans="2:22">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c r="V108472" s="1"/>
    </row>
    <row r="108473" spans="2:22">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c r="V108473" s="1"/>
    </row>
    <row r="108474" spans="2:22">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c r="V108474" s="1"/>
    </row>
    <row r="108475" spans="2:22">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c r="V108475" s="1"/>
    </row>
    <row r="108476" spans="2:22">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c r="V108476" s="1"/>
    </row>
    <row r="108477" spans="2:22">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c r="V108477" s="1"/>
    </row>
    <row r="108478" spans="2:22">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c r="V108478" s="1"/>
    </row>
    <row r="108479" spans="2:22">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c r="V108479" s="1"/>
    </row>
    <row r="108480" spans="2:22">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c r="V108480" s="1"/>
    </row>
    <row r="108481" spans="2:22">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c r="V108481" s="1"/>
    </row>
    <row r="108482" spans="2:22">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c r="V108482" s="1"/>
    </row>
    <row r="108483" spans="2:22">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c r="V108483" s="1"/>
    </row>
    <row r="108484" spans="2:22">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c r="V108484" s="1"/>
    </row>
    <row r="108485" spans="2:22">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c r="V108485" s="1"/>
    </row>
    <row r="108486" spans="2:22">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c r="V108486" s="1"/>
    </row>
    <row r="108487" spans="2:22">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c r="V108487" s="1"/>
    </row>
    <row r="108488" spans="2:22">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c r="V108488" s="1"/>
    </row>
    <row r="108489" spans="2:22">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c r="V108489" s="1"/>
    </row>
    <row r="108490" spans="2:22">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c r="V108490" s="1"/>
    </row>
    <row r="108491" spans="2:22">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c r="V108491" s="1"/>
    </row>
    <row r="108492" spans="2:22">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c r="V108492" s="1"/>
    </row>
    <row r="108493" spans="2:22">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c r="V108493" s="1"/>
    </row>
    <row r="108494" spans="2:22">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c r="V108494" s="1"/>
    </row>
    <row r="108495" spans="2:22">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c r="V108495" s="1"/>
    </row>
    <row r="108496" spans="2:22">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c r="V108496" s="1"/>
    </row>
    <row r="108497" spans="2:22">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c r="V108497" s="1"/>
    </row>
    <row r="108498" spans="2:22">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c r="V108498" s="1"/>
    </row>
    <row r="108499" spans="2:22">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c r="V108499" s="1"/>
    </row>
    <row r="108500" spans="2:22">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c r="V108500" s="1"/>
    </row>
    <row r="108501" spans="2:22">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c r="V108501" s="1"/>
    </row>
    <row r="108502" spans="2:22">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c r="V108502" s="1"/>
    </row>
    <row r="108503" spans="2:22">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c r="V108503" s="1"/>
    </row>
    <row r="108504" spans="2:22">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c r="V108504" s="1"/>
    </row>
    <row r="108505" spans="2:22">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c r="V108505" s="1"/>
    </row>
    <row r="108506" spans="2:22">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c r="V108506" s="1"/>
    </row>
    <row r="108507" spans="2:22">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c r="V108507" s="1"/>
    </row>
    <row r="108508" spans="2:22">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c r="V108508" s="1"/>
    </row>
    <row r="108509" spans="2:22">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c r="V108509" s="1"/>
    </row>
    <row r="108510" spans="2:22">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c r="V108510" s="1"/>
    </row>
    <row r="108511" spans="2:22">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c r="V108511" s="1"/>
    </row>
    <row r="108512" spans="2:22">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c r="V108512" s="1"/>
    </row>
    <row r="108513" spans="2:22">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c r="V108513" s="1"/>
    </row>
    <row r="108514" spans="2:22">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c r="V108514" s="1"/>
    </row>
    <row r="108515" spans="2:22">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c r="V108515" s="1"/>
    </row>
    <row r="108516" spans="2:22">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c r="V108516" s="1"/>
    </row>
    <row r="108517" spans="2:22">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c r="V108517" s="1"/>
    </row>
    <row r="108518" spans="2:22">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c r="V108518" s="1"/>
    </row>
    <row r="108519" spans="2:22">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c r="V108519" s="1"/>
    </row>
    <row r="108520" spans="2:22">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c r="V108520" s="1"/>
    </row>
    <row r="108521" spans="2:22">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c r="V108521" s="1"/>
    </row>
    <row r="108522" spans="2:22">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c r="V108522" s="1"/>
    </row>
    <row r="108523" spans="2:22">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c r="V108523" s="1"/>
    </row>
    <row r="108524" spans="2:22">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c r="V108524" s="1"/>
    </row>
    <row r="108525" spans="2:22">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c r="V108525" s="1"/>
    </row>
    <row r="108526" spans="2:22">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c r="V108526" s="1"/>
    </row>
    <row r="108527" spans="2:22">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c r="V108527" s="1"/>
    </row>
    <row r="108528" spans="2:22">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c r="V108528" s="1"/>
    </row>
    <row r="108529" spans="2:22">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c r="V108529" s="1"/>
    </row>
    <row r="108530" spans="2:22">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c r="V108530" s="1"/>
    </row>
    <row r="108531" spans="2:22">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c r="V108531" s="1"/>
    </row>
    <row r="108532" spans="2:22">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c r="V108532" s="1"/>
    </row>
    <row r="108533" spans="2:22">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c r="V108533" s="1"/>
    </row>
    <row r="108534" spans="2:22">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c r="V108534" s="1"/>
    </row>
    <row r="108535" spans="2:22">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c r="V108535" s="1"/>
    </row>
    <row r="108536" spans="2:22">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c r="V108536" s="1"/>
    </row>
    <row r="108537" spans="2:22">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c r="V108537" s="1"/>
    </row>
    <row r="108538" spans="2:22">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c r="V108538" s="1"/>
    </row>
    <row r="108539" spans="2:22">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c r="V108539" s="1"/>
    </row>
    <row r="108540" spans="2:22">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c r="V108540" s="1"/>
    </row>
    <row r="108541" spans="2:22">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c r="V108541" s="1"/>
    </row>
    <row r="108542" spans="2:22">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c r="V108542" s="1"/>
    </row>
    <row r="108543" spans="2:22">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c r="V108543" s="1"/>
    </row>
    <row r="108544" spans="2:22">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c r="V108544" s="1"/>
    </row>
    <row r="108545" spans="2:22">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c r="V108545" s="1"/>
    </row>
    <row r="108546" spans="2:22">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c r="V108546" s="1"/>
    </row>
    <row r="108547" spans="2:22">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c r="V108547" s="1"/>
    </row>
    <row r="108548" spans="2:22">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c r="V108548" s="1"/>
    </row>
    <row r="108549" spans="2:22">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c r="V108549" s="1"/>
    </row>
    <row r="108550" spans="2:22">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c r="V108550" s="1"/>
    </row>
    <row r="108551" spans="2:22">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c r="V108551" s="1"/>
    </row>
    <row r="108552" spans="2:22">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c r="V108552" s="1"/>
    </row>
    <row r="108553" spans="2:22">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c r="V108553" s="1"/>
    </row>
    <row r="108554" spans="2:22">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c r="V108554" s="1"/>
    </row>
    <row r="108555" spans="2:22">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c r="V108555" s="1"/>
    </row>
    <row r="108556" spans="2:22">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c r="V108556" s="1"/>
    </row>
    <row r="108557" spans="2:22">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c r="V108557" s="1"/>
    </row>
    <row r="108558" spans="2:22">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c r="V108558" s="1"/>
    </row>
    <row r="108559" spans="2:22">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c r="V108559" s="1"/>
    </row>
    <row r="108560" spans="2:22">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c r="V108560" s="1"/>
    </row>
    <row r="108561" spans="2:22">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c r="V108561" s="1"/>
    </row>
    <row r="108562" spans="2:22">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c r="V108562" s="1"/>
    </row>
    <row r="108563" spans="2:22">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c r="V108563" s="1"/>
    </row>
    <row r="108564" spans="2:22">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c r="V108564" s="1"/>
    </row>
    <row r="108565" spans="2:22">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c r="V108565" s="1"/>
    </row>
    <row r="108566" spans="2:22">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c r="V108566" s="1"/>
    </row>
    <row r="108567" spans="2:22">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c r="V108567" s="1"/>
    </row>
    <row r="108568" spans="2:22">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c r="V108568" s="1"/>
    </row>
    <row r="108569" spans="2:22">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c r="V108569" s="1"/>
    </row>
    <row r="108570" spans="2:22">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c r="V108570" s="1"/>
    </row>
    <row r="108571" spans="2:22">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c r="V108571" s="1"/>
    </row>
    <row r="108572" spans="2:22">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c r="V108572" s="1"/>
    </row>
    <row r="108573" spans="2:22">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c r="V108573" s="1"/>
    </row>
    <row r="108574" spans="2:22">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c r="V108574" s="1"/>
    </row>
    <row r="108575" spans="2:22">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c r="V108575" s="1"/>
    </row>
    <row r="108576" spans="2:22">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c r="V108576" s="1"/>
    </row>
    <row r="108577" spans="2:22">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c r="V108577" s="1"/>
    </row>
    <row r="108578" spans="2:22">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c r="V108578" s="1"/>
    </row>
    <row r="108579" spans="2:22">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c r="V108579" s="1"/>
    </row>
    <row r="108580" spans="2:22">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c r="V108580" s="1"/>
    </row>
    <row r="108581" spans="2:22">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c r="V108581" s="1"/>
    </row>
    <row r="108582" spans="2:22">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c r="V108582" s="1"/>
    </row>
    <row r="108583" spans="2:22">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c r="V108583" s="1"/>
    </row>
    <row r="108584" spans="2:22">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c r="V108584" s="1"/>
    </row>
    <row r="108585" spans="2:22">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c r="V108585" s="1"/>
    </row>
    <row r="108586" spans="2:22">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c r="V108586" s="1"/>
    </row>
    <row r="108587" spans="2:22">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c r="V108587" s="1"/>
    </row>
    <row r="108588" spans="2:22">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c r="V108588" s="1"/>
    </row>
    <row r="108589" spans="2:22">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c r="V108589" s="1"/>
    </row>
    <row r="108590" spans="2:22">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c r="V108590" s="1"/>
    </row>
    <row r="108591" spans="2:22">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c r="V108591" s="1"/>
    </row>
    <row r="108592" spans="2:22">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c r="V108592" s="1"/>
    </row>
    <row r="108593" spans="2:22">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c r="V108593" s="1"/>
    </row>
    <row r="108594" spans="2:22">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c r="V108594" s="1"/>
    </row>
    <row r="108595" spans="2:22">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c r="V108595" s="1"/>
    </row>
    <row r="108596" spans="2:22">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c r="V108596" s="1"/>
    </row>
    <row r="108597" spans="2:22">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c r="V108597" s="1"/>
    </row>
    <row r="108598" spans="2:22">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c r="V108598" s="1"/>
    </row>
    <row r="108599" spans="2:22">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c r="V108599" s="1"/>
    </row>
    <row r="108600" spans="2:22">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c r="V108600" s="1"/>
    </row>
    <row r="108601" spans="2:22">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c r="V108601" s="1"/>
    </row>
    <row r="108602" spans="2:22">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c r="V108602" s="1"/>
    </row>
    <row r="108603" spans="2:22">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c r="V108603" s="1"/>
    </row>
    <row r="108604" spans="2:22">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c r="V108604" s="1"/>
    </row>
    <row r="108605" spans="2:22">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c r="V108605" s="1"/>
    </row>
    <row r="108606" spans="2:22">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c r="V108606" s="1"/>
    </row>
    <row r="108607" spans="2:22">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c r="V108607" s="1"/>
    </row>
    <row r="108608" spans="2:22">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c r="V108608" s="1"/>
    </row>
    <row r="108609" spans="2:22">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c r="V108609" s="1"/>
    </row>
    <row r="108610" spans="2:22">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c r="V108610" s="1"/>
    </row>
    <row r="108611" spans="2:22">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c r="V108611" s="1"/>
    </row>
    <row r="108612" spans="2:22">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c r="V108612" s="1"/>
    </row>
    <row r="108613" spans="2:22">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c r="V108613" s="1"/>
    </row>
    <row r="108614" spans="2:22">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c r="V108614" s="1"/>
    </row>
    <row r="108615" spans="2:22">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c r="V108615" s="1"/>
    </row>
    <row r="108616" spans="2:22">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c r="V108616" s="1"/>
    </row>
    <row r="108617" spans="2:22">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c r="V108617" s="1"/>
    </row>
    <row r="108618" spans="2:22">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c r="V108618" s="1"/>
    </row>
    <row r="108619" spans="2:22">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c r="V108619" s="1"/>
    </row>
    <row r="108620" spans="2:22">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c r="V108620" s="1"/>
    </row>
    <row r="108621" spans="2:22">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c r="V108621" s="1"/>
    </row>
    <row r="108622" spans="2:22">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c r="V108622" s="1"/>
    </row>
    <row r="108623" spans="2:22">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c r="V108623" s="1"/>
    </row>
    <row r="108624" spans="2:22">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c r="V108624" s="1"/>
    </row>
    <row r="108625" spans="2:22">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c r="V108625" s="1"/>
    </row>
    <row r="108626" spans="2:22">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c r="V108626" s="1"/>
    </row>
    <row r="108627" spans="2:22">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c r="V108627" s="1"/>
    </row>
    <row r="108628" spans="2:22">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c r="V108628" s="1"/>
    </row>
    <row r="108629" spans="2:22">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c r="V108629" s="1"/>
    </row>
    <row r="108630" spans="2:22">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c r="V108630" s="1"/>
    </row>
    <row r="108631" spans="2:22">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c r="V108631" s="1"/>
    </row>
    <row r="108632" spans="2:22">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c r="V108632" s="1"/>
    </row>
    <row r="108633" spans="2:22">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c r="V108633" s="1"/>
    </row>
    <row r="108634" spans="2:22">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c r="V108634" s="1"/>
    </row>
    <row r="108635" spans="2:22">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c r="V108635" s="1"/>
    </row>
    <row r="108636" spans="2:22">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c r="V108636" s="1"/>
    </row>
    <row r="108637" spans="2:22">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c r="V108637" s="1"/>
    </row>
    <row r="108638" spans="2:22">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c r="V108638" s="1"/>
    </row>
    <row r="108639" spans="2:22">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c r="V108639" s="1"/>
    </row>
    <row r="108640" spans="2:22">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c r="V108640" s="1"/>
    </row>
    <row r="108641" spans="2:22">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c r="V108641" s="1"/>
    </row>
    <row r="108642" spans="2:22">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c r="V108642" s="1"/>
    </row>
    <row r="108643" spans="2:22">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c r="V108643" s="1"/>
    </row>
    <row r="108644" spans="2:22">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c r="V108644" s="1"/>
    </row>
    <row r="108645" spans="2:22">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c r="V108645" s="1"/>
    </row>
    <row r="108646" spans="2:22">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c r="V108646" s="1"/>
    </row>
    <row r="108647" spans="2:22">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c r="V108647" s="1"/>
    </row>
    <row r="108648" spans="2:22">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c r="V108648" s="1"/>
    </row>
    <row r="108649" spans="2:22">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c r="V108649" s="1"/>
    </row>
    <row r="108650" spans="2:22">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c r="V108650" s="1"/>
    </row>
    <row r="108651" spans="2:22">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c r="V108651" s="1"/>
    </row>
    <row r="108652" spans="2:22">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c r="V108652" s="1"/>
    </row>
    <row r="108653" spans="2:22">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c r="V108653" s="1"/>
    </row>
    <row r="108654" spans="2:22">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c r="V108654" s="1"/>
    </row>
    <row r="108655" spans="2:22">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c r="V108655" s="1"/>
    </row>
    <row r="108656" spans="2:22">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c r="V108656" s="1"/>
    </row>
    <row r="108657" spans="2:22">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c r="V108657" s="1"/>
    </row>
    <row r="108658" spans="2:22">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c r="V108658" s="1"/>
    </row>
    <row r="108659" spans="2:22">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c r="V108659" s="1"/>
    </row>
    <row r="108660" spans="2:22">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c r="V108660" s="1"/>
    </row>
    <row r="108661" spans="2:22">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c r="V108661" s="1"/>
    </row>
    <row r="108662" spans="2:22">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c r="V108662" s="1"/>
    </row>
    <row r="108663" spans="2:22">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c r="V108663" s="1"/>
    </row>
    <row r="108664" spans="2:22">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c r="V108664" s="1"/>
    </row>
    <row r="108665" spans="2:22">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c r="V108665" s="1"/>
    </row>
    <row r="108666" spans="2:22">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c r="V108666" s="1"/>
    </row>
    <row r="108667" spans="2:22">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c r="V108667" s="1"/>
    </row>
    <row r="108668" spans="2:22">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c r="V108668" s="1"/>
    </row>
    <row r="108669" spans="2:22">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c r="V108669" s="1"/>
    </row>
    <row r="108670" spans="2:22">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c r="V108670" s="1"/>
    </row>
    <row r="108671" spans="2:22">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c r="V108671" s="1"/>
    </row>
    <row r="108672" spans="2:22">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c r="V108672" s="1"/>
    </row>
    <row r="108673" spans="2:22">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c r="V108673" s="1"/>
    </row>
    <row r="108674" spans="2:22">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c r="V108674" s="1"/>
    </row>
    <row r="108675" spans="2:22">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c r="V108675" s="1"/>
    </row>
    <row r="108676" spans="2:22">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c r="V108676" s="1"/>
    </row>
    <row r="108677" spans="2:22">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c r="V108677" s="1"/>
    </row>
    <row r="108678" spans="2:22">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c r="V108678" s="1"/>
    </row>
    <row r="108679" spans="2:22">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c r="V108679" s="1"/>
    </row>
    <row r="108680" spans="2:22">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c r="V108680" s="1"/>
    </row>
    <row r="108681" spans="2:22">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c r="V108681" s="1"/>
    </row>
    <row r="108682" spans="2:22">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c r="V108682" s="1"/>
    </row>
    <row r="108683" spans="2:22">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c r="V108683" s="1"/>
    </row>
    <row r="108684" spans="2:22">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c r="V108684" s="1"/>
    </row>
    <row r="108685" spans="2:22">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c r="V108685" s="1"/>
    </row>
    <row r="108686" spans="2:22">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c r="V108686" s="1"/>
    </row>
    <row r="108687" spans="2:22">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c r="V108687" s="1"/>
    </row>
    <row r="108688" spans="2:22">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c r="V108688" s="1"/>
    </row>
    <row r="108689" spans="2:22">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c r="V108689" s="1"/>
    </row>
    <row r="108690" spans="2:22">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c r="V108690" s="1"/>
    </row>
    <row r="108691" spans="2:22">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c r="V108691" s="1"/>
    </row>
    <row r="108692" spans="2:22">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c r="V108692" s="1"/>
    </row>
    <row r="108693" spans="2:22">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c r="V108693" s="1"/>
    </row>
    <row r="108694" spans="2:22">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c r="V108694" s="1"/>
    </row>
    <row r="108695" spans="2:22">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c r="V108695" s="1"/>
    </row>
    <row r="108696" spans="2:22">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c r="V108696" s="1"/>
    </row>
    <row r="108697" spans="2:22">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c r="V108697" s="1"/>
    </row>
    <row r="108698" spans="2:22">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c r="V108698" s="1"/>
    </row>
    <row r="108699" spans="2:22">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c r="V108699" s="1"/>
    </row>
    <row r="108700" spans="2:22">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c r="V108700" s="1"/>
    </row>
    <row r="108701" spans="2:22">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c r="V108701" s="1"/>
    </row>
    <row r="108702" spans="2:22">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c r="V108702" s="1"/>
    </row>
    <row r="108703" spans="2:22">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c r="V108703" s="1"/>
    </row>
    <row r="108704" spans="2:22">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c r="V108704" s="1"/>
    </row>
    <row r="108705" spans="2:22">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c r="V108705" s="1"/>
    </row>
    <row r="108706" spans="2:22">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c r="V108706" s="1"/>
    </row>
    <row r="108707" spans="2:22">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c r="V108707" s="1"/>
    </row>
    <row r="108708" spans="2:22">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c r="V108708" s="1"/>
    </row>
    <row r="108709" spans="2:22">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c r="V108709" s="1"/>
    </row>
    <row r="108710" spans="2:22">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c r="V108710" s="1"/>
    </row>
    <row r="108711" spans="2:22">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c r="V108711" s="1"/>
    </row>
    <row r="108712" spans="2:22">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c r="V108712" s="1"/>
    </row>
    <row r="108713" spans="2:22">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c r="V108713" s="1"/>
    </row>
    <row r="108714" spans="2:22">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c r="V108714" s="1"/>
    </row>
    <row r="108715" spans="2:22">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c r="V108715" s="1"/>
    </row>
    <row r="108716" spans="2:22">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c r="V108716" s="1"/>
    </row>
    <row r="108717" spans="2:22">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c r="V108717" s="1"/>
    </row>
    <row r="108718" spans="2:22">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c r="V108718" s="1"/>
    </row>
    <row r="108719" spans="2:22">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c r="V108719" s="1"/>
    </row>
    <row r="108720" spans="2:22">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c r="V108720" s="1"/>
    </row>
    <row r="108721" spans="2:22">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c r="V108721" s="1"/>
    </row>
    <row r="108722" spans="2:22">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c r="V108722" s="1"/>
    </row>
    <row r="108723" spans="2:22">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c r="V108723" s="1"/>
    </row>
    <row r="108724" spans="2:22">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c r="V108724" s="1"/>
    </row>
    <row r="108725" spans="2:22">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c r="V108725" s="1"/>
    </row>
    <row r="108726" spans="2:22">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c r="V108726" s="1"/>
    </row>
    <row r="108727" spans="2:22">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c r="V108727" s="1"/>
    </row>
    <row r="108728" spans="2:22">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c r="V108728" s="1"/>
    </row>
    <row r="108729" spans="2:22">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c r="V108729" s="1"/>
    </row>
    <row r="108730" spans="2:22">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c r="V108730" s="1"/>
    </row>
    <row r="108731" spans="2:22">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c r="V108731" s="1"/>
    </row>
    <row r="108732" spans="2:22">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c r="V108732" s="1"/>
    </row>
    <row r="108733" spans="2:22">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c r="V108733" s="1"/>
    </row>
    <row r="108734" spans="2:22">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c r="V108734" s="1"/>
    </row>
    <row r="108735" spans="2:22">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c r="V108735" s="1"/>
    </row>
    <row r="108736" spans="2:22">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c r="V108736" s="1"/>
    </row>
    <row r="108737" spans="2:22">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c r="V108737" s="1"/>
    </row>
    <row r="108738" spans="2:22">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c r="V108738" s="1"/>
    </row>
    <row r="108739" spans="2:22">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c r="V108739" s="1"/>
    </row>
    <row r="108740" spans="2:22">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c r="V108740" s="1"/>
    </row>
    <row r="108741" spans="2:22">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c r="V108741" s="1"/>
    </row>
    <row r="108742" spans="2:22">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c r="V108742" s="1"/>
    </row>
    <row r="108743" spans="2:22">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c r="V108743" s="1"/>
    </row>
    <row r="108744" spans="2:22">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c r="V108744" s="1"/>
    </row>
    <row r="108745" spans="2:22">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c r="V108745" s="1"/>
    </row>
    <row r="108746" spans="2:22">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c r="V108746" s="1"/>
    </row>
    <row r="108747" spans="2:22">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c r="V108747" s="1"/>
    </row>
    <row r="108748" spans="2:22">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c r="V108748" s="1"/>
    </row>
    <row r="108749" spans="2:22">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c r="V108749" s="1"/>
    </row>
    <row r="108750" spans="2:22">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c r="V108750" s="1"/>
    </row>
    <row r="108751" spans="2:22">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c r="V108751" s="1"/>
    </row>
    <row r="108752" spans="2:22">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c r="V108752" s="1"/>
    </row>
    <row r="108753" spans="2:22">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c r="V108753" s="1"/>
    </row>
    <row r="108754" spans="2:22">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c r="V108754" s="1"/>
    </row>
    <row r="108755" spans="2:22">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c r="V108755" s="1"/>
    </row>
    <row r="108756" spans="2:22">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c r="V108756" s="1"/>
    </row>
    <row r="108757" spans="2:22">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c r="V108757" s="1"/>
    </row>
    <row r="108758" spans="2:22">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c r="V108758" s="1"/>
    </row>
    <row r="108759" spans="2:22">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c r="V108759" s="1"/>
    </row>
    <row r="108760" spans="2:22">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c r="V108760" s="1"/>
    </row>
    <row r="108761" spans="2:22">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c r="V108761" s="1"/>
    </row>
    <row r="108762" spans="2:22">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c r="V108762" s="1"/>
    </row>
    <row r="108763" spans="2:22">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c r="V108763" s="1"/>
    </row>
    <row r="108764" spans="2:22">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c r="V108764" s="1"/>
    </row>
    <row r="108765" spans="2:22">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c r="V108765" s="1"/>
    </row>
    <row r="108766" spans="2:22">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c r="V108766" s="1"/>
    </row>
    <row r="108767" spans="2:22">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c r="V108767" s="1"/>
    </row>
    <row r="108768" spans="2:22">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c r="V108768" s="1"/>
    </row>
    <row r="108769" spans="2:22">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c r="V108769" s="1"/>
    </row>
    <row r="108770" spans="2:22">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c r="V108770" s="1"/>
    </row>
    <row r="108771" spans="2:22">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c r="V108771" s="1"/>
    </row>
    <row r="108772" spans="2:22">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c r="V108772" s="1"/>
    </row>
    <row r="108773" spans="2:22">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c r="V108773" s="1"/>
    </row>
    <row r="108774" spans="2:22">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c r="V108774" s="1"/>
    </row>
    <row r="108775" spans="2:22">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c r="V108775" s="1"/>
    </row>
    <row r="108776" spans="2:22">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c r="V108776" s="1"/>
    </row>
    <row r="108777" spans="2:22">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c r="V108777" s="1"/>
    </row>
    <row r="108778" spans="2:22">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c r="V108778" s="1"/>
    </row>
    <row r="108779" spans="2:22">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c r="V108779" s="1"/>
    </row>
    <row r="108780" spans="2:22">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c r="V108780" s="1"/>
    </row>
    <row r="108781" spans="2:22">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c r="V108781" s="1"/>
    </row>
    <row r="108782" spans="2:22">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c r="V108782" s="1"/>
    </row>
    <row r="108783" spans="2:22">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c r="V108783" s="1"/>
    </row>
    <row r="108784" spans="2:22">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c r="V108784" s="1"/>
    </row>
    <row r="108785" spans="2:22">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c r="V108785" s="1"/>
    </row>
    <row r="108786" spans="2:22">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c r="V108786" s="1"/>
    </row>
    <row r="108787" spans="2:22">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c r="V108787" s="1"/>
    </row>
    <row r="108788" spans="2:22">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c r="V108788" s="1"/>
    </row>
    <row r="108789" spans="2:22">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c r="V108789" s="1"/>
    </row>
    <row r="108790" spans="2:22">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c r="V108790" s="1"/>
    </row>
    <row r="108791" spans="2:22">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c r="V108791" s="1"/>
    </row>
    <row r="108792" spans="2:22">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c r="V108792" s="1"/>
    </row>
    <row r="108793" spans="2:22">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c r="V108793" s="1"/>
    </row>
    <row r="108794" spans="2:22">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c r="V108794" s="1"/>
    </row>
    <row r="108795" spans="2:22">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c r="V108795" s="1"/>
    </row>
    <row r="108796" spans="2:22">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c r="V108796" s="1"/>
    </row>
    <row r="108797" spans="2:22">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c r="V108797" s="1"/>
    </row>
    <row r="108798" spans="2:22">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c r="V108798" s="1"/>
    </row>
    <row r="108799" spans="2:22">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c r="V108799" s="1"/>
    </row>
    <row r="108800" spans="2:22">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c r="V108800" s="1"/>
    </row>
    <row r="108801" spans="2:22">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c r="V108801" s="1"/>
    </row>
    <row r="108802" spans="2:22">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c r="V108802" s="1"/>
    </row>
    <row r="108803" spans="2:22">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c r="V108803" s="1"/>
    </row>
    <row r="108804" spans="2:22">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c r="V108804" s="1"/>
    </row>
    <row r="108805" spans="2:22">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c r="V108805" s="1"/>
    </row>
    <row r="108806" spans="2:22">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c r="V108806" s="1"/>
    </row>
    <row r="108807" spans="2:22">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c r="V108807" s="1"/>
    </row>
    <row r="108808" spans="2:22">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c r="V108808" s="1"/>
    </row>
    <row r="108809" spans="2:22">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c r="V108809" s="1"/>
    </row>
    <row r="108810" spans="2:22">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c r="V108810" s="1"/>
    </row>
    <row r="108811" spans="2:22">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c r="V108811" s="1"/>
    </row>
    <row r="108812" spans="2:22">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c r="V108812" s="1"/>
    </row>
    <row r="108813" spans="2:22">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c r="V108813" s="1"/>
    </row>
    <row r="108814" spans="2:22">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c r="V108814" s="1"/>
    </row>
    <row r="108815" spans="2:22">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c r="V108815" s="1"/>
    </row>
    <row r="108816" spans="2:22">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c r="V108816" s="1"/>
    </row>
    <row r="108817" spans="2:22">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c r="V108817" s="1"/>
    </row>
    <row r="108818" spans="2:22">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c r="V108818" s="1"/>
    </row>
    <row r="108819" spans="2:22">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c r="V108819" s="1"/>
    </row>
    <row r="108820" spans="2:22">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c r="V108820" s="1"/>
    </row>
    <row r="108821" spans="2:22">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c r="V108821" s="1"/>
    </row>
    <row r="108822" spans="2:22">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c r="V108822" s="1"/>
    </row>
    <row r="108823" spans="2:22">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c r="V108823" s="1"/>
    </row>
    <row r="108824" spans="2:22">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c r="V108824" s="1"/>
    </row>
    <row r="108825" spans="2:22">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c r="V108825" s="1"/>
    </row>
    <row r="108826" spans="2:22">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c r="V108826" s="1"/>
    </row>
    <row r="108827" spans="2:22">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c r="V108827" s="1"/>
    </row>
    <row r="108828" spans="2:22">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c r="V108828" s="1"/>
    </row>
    <row r="108829" spans="2:22">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c r="V108829" s="1"/>
    </row>
    <row r="108830" spans="2:22">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c r="V108830" s="1"/>
    </row>
    <row r="108831" spans="2:22">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c r="V108831" s="1"/>
    </row>
    <row r="108832" spans="2:22">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c r="V108832" s="1"/>
    </row>
    <row r="108833" spans="2:22">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c r="V108833" s="1"/>
    </row>
    <row r="108834" spans="2:22">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c r="V108834" s="1"/>
    </row>
    <row r="108835" spans="2:22">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c r="V108835" s="1"/>
    </row>
    <row r="108836" spans="2:22">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c r="V108836" s="1"/>
    </row>
    <row r="108837" spans="2:22">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c r="V108837" s="1"/>
    </row>
    <row r="108838" spans="2:22">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c r="V108838" s="1"/>
    </row>
    <row r="108839" spans="2:22">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c r="V108839" s="1"/>
    </row>
    <row r="108840" spans="2:22">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c r="V108840" s="1"/>
    </row>
    <row r="108841" spans="2:22">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c r="V108841" s="1"/>
    </row>
    <row r="108842" spans="2:22">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c r="V108842" s="1"/>
    </row>
    <row r="108843" spans="2:22">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c r="V108843" s="1"/>
    </row>
    <row r="108844" spans="2:22">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c r="V108844" s="1"/>
    </row>
    <row r="108845" spans="2:22">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c r="V108845" s="1"/>
    </row>
    <row r="108846" spans="2:22">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c r="V108846" s="1"/>
    </row>
    <row r="108847" spans="2:22">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c r="V108847" s="1"/>
    </row>
    <row r="108848" spans="2:22">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c r="V108848" s="1"/>
    </row>
    <row r="108849" spans="2:22">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c r="V108849" s="1"/>
    </row>
    <row r="108850" spans="2:22">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c r="V108850" s="1"/>
    </row>
    <row r="108851" spans="2:22">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c r="V108851" s="1"/>
    </row>
    <row r="108852" spans="2:22">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c r="V108852" s="1"/>
    </row>
    <row r="108853" spans="2:22">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c r="V108853" s="1"/>
    </row>
    <row r="108854" spans="2:22">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c r="V108854" s="1"/>
    </row>
    <row r="108855" spans="2:22">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c r="V108855" s="1"/>
    </row>
    <row r="108856" spans="2:22">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c r="V108856" s="1"/>
    </row>
    <row r="108857" spans="2:22">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c r="V108857" s="1"/>
    </row>
    <row r="108858" spans="2:22">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c r="V108858" s="1"/>
    </row>
    <row r="108859" spans="2:22">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c r="V108859" s="1"/>
    </row>
    <row r="108860" spans="2:22">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c r="V108860" s="1"/>
    </row>
    <row r="108861" spans="2:22">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c r="V108861" s="1"/>
    </row>
    <row r="108862" spans="2:22">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c r="V108862" s="1"/>
    </row>
    <row r="108863" spans="2:22">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c r="V108863" s="1"/>
    </row>
    <row r="108864" spans="2:22">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c r="V108864" s="1"/>
    </row>
    <row r="108865" spans="2:22">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c r="V108865" s="1"/>
    </row>
    <row r="108866" spans="2:22">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c r="V108866" s="1"/>
    </row>
    <row r="108867" spans="2:22">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c r="V108867" s="1"/>
    </row>
    <row r="108868" spans="2:22">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c r="V108868" s="1"/>
    </row>
    <row r="108869" spans="2:22">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c r="V108869" s="1"/>
    </row>
    <row r="108870" spans="2:22">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c r="V108870" s="1"/>
    </row>
    <row r="108871" spans="2:22">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c r="V108871" s="1"/>
    </row>
    <row r="108872" spans="2:22">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c r="V108872" s="1"/>
    </row>
    <row r="108873" spans="2:22">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c r="V108873" s="1"/>
    </row>
    <row r="108874" spans="2:22">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c r="V108874" s="1"/>
    </row>
    <row r="108875" spans="2:22">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c r="V108875" s="1"/>
    </row>
    <row r="108876" spans="2:22">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c r="V108876" s="1"/>
    </row>
    <row r="108877" spans="2:22">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c r="V108877" s="1"/>
    </row>
    <row r="108878" spans="2:22">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c r="V108878" s="1"/>
    </row>
    <row r="108879" spans="2:22">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c r="V108879" s="1"/>
    </row>
    <row r="108880" spans="2:22">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c r="V108880" s="1"/>
    </row>
    <row r="108881" spans="2:22">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c r="V108881" s="1"/>
    </row>
    <row r="108882" spans="2:22">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c r="V108882" s="1"/>
    </row>
    <row r="108883" spans="2:22">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c r="V108883" s="1"/>
    </row>
    <row r="108884" spans="2:22">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c r="V108884" s="1"/>
    </row>
    <row r="108885" spans="2:22">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c r="V108885" s="1"/>
    </row>
    <row r="108886" spans="2:22">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c r="V108886" s="1"/>
    </row>
    <row r="108887" spans="2:22">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c r="V108887" s="1"/>
    </row>
    <row r="108888" spans="2:22">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c r="V108888" s="1"/>
    </row>
    <row r="108889" spans="2:22">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c r="V108889" s="1"/>
    </row>
    <row r="108890" spans="2:22">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c r="V108890" s="1"/>
    </row>
    <row r="108891" spans="2:22">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c r="V108891" s="1"/>
    </row>
    <row r="108892" spans="2:22">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c r="V108892" s="1"/>
    </row>
    <row r="108893" spans="2:22">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c r="V108893" s="1"/>
    </row>
    <row r="108894" spans="2:22">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c r="V108894" s="1"/>
    </row>
    <row r="108895" spans="2:22">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c r="V108895" s="1"/>
    </row>
    <row r="108896" spans="2:22">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c r="V108896" s="1"/>
    </row>
    <row r="108897" spans="2:22">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c r="V108897" s="1"/>
    </row>
    <row r="108898" spans="2:22">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c r="V108898" s="1"/>
    </row>
    <row r="108899" spans="2:22">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c r="V108899" s="1"/>
    </row>
    <row r="108900" spans="2:22">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c r="V108900" s="1"/>
    </row>
    <row r="108901" spans="2:22">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c r="V108901" s="1"/>
    </row>
    <row r="108902" spans="2:22">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c r="V108902" s="1"/>
    </row>
    <row r="108903" spans="2:22">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c r="V108903" s="1"/>
    </row>
    <row r="108904" spans="2:22">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c r="V108904" s="1"/>
    </row>
    <row r="108905" spans="2:22">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c r="V108905" s="1"/>
    </row>
    <row r="108906" spans="2:22">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c r="V108906" s="1"/>
    </row>
    <row r="108907" spans="2:22">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c r="V108907" s="1"/>
    </row>
    <row r="108908" spans="2:22">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c r="V108908" s="1"/>
    </row>
    <row r="108909" spans="2:22">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c r="V108909" s="1"/>
    </row>
    <row r="108910" spans="2:22">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c r="V108910" s="1"/>
    </row>
    <row r="108911" spans="2:22">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c r="V108911" s="1"/>
    </row>
    <row r="108912" spans="2:22">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c r="V108912" s="1"/>
    </row>
    <row r="108913" spans="2:22">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c r="V108913" s="1"/>
    </row>
    <row r="108914" spans="2:22">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c r="V108914" s="1"/>
    </row>
    <row r="108915" spans="2:22">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c r="V108915" s="1"/>
    </row>
    <row r="108916" spans="2:22">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c r="V108916" s="1"/>
    </row>
    <row r="108917" spans="2:22">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c r="V108917" s="1"/>
    </row>
    <row r="108918" spans="2:22">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c r="V108918" s="1"/>
    </row>
    <row r="108919" spans="2:22">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c r="V108919" s="1"/>
    </row>
    <row r="108920" spans="2:22">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c r="V108920" s="1"/>
    </row>
    <row r="108921" spans="2:22">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c r="V108921" s="1"/>
    </row>
    <row r="108922" spans="2:22">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c r="V108922" s="1"/>
    </row>
    <row r="108923" spans="2:22">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c r="V108923" s="1"/>
    </row>
    <row r="108924" spans="2:22">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c r="V108924" s="1"/>
    </row>
    <row r="108925" spans="2:22">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c r="V108925" s="1"/>
    </row>
    <row r="108926" spans="2:22">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c r="V108926" s="1"/>
    </row>
    <row r="108927" spans="2:22">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c r="V108927" s="1"/>
    </row>
    <row r="108928" spans="2:22">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c r="V108928" s="1"/>
    </row>
    <row r="108929" spans="2:22">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c r="V108929" s="1"/>
    </row>
    <row r="108930" spans="2:22">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c r="V108930" s="1"/>
    </row>
    <row r="108931" spans="2:22">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c r="V108931" s="1"/>
    </row>
    <row r="108932" spans="2:22">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c r="V108932" s="1"/>
    </row>
    <row r="108933" spans="2:22">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c r="V108933" s="1"/>
    </row>
    <row r="108934" spans="2:22">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c r="V108934" s="1"/>
    </row>
    <row r="108935" spans="2:22">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c r="V108935" s="1"/>
    </row>
    <row r="108936" spans="2:22">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c r="V108936" s="1"/>
    </row>
    <row r="108937" spans="2:22">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c r="V108937" s="1"/>
    </row>
    <row r="108938" spans="2:22">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c r="V108938" s="1"/>
    </row>
    <row r="108939" spans="2:22">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c r="V108939" s="1"/>
    </row>
    <row r="108940" spans="2:22">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c r="V108940" s="1"/>
    </row>
    <row r="108941" spans="2:22">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c r="V108941" s="1"/>
    </row>
    <row r="108942" spans="2:22">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c r="V108942" s="1"/>
    </row>
    <row r="108943" spans="2:22">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c r="V108943" s="1"/>
    </row>
    <row r="108944" spans="2:22">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c r="V108944" s="1"/>
    </row>
    <row r="108945" spans="2:22">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c r="V108945" s="1"/>
    </row>
    <row r="108946" spans="2:22">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c r="V108946" s="1"/>
    </row>
    <row r="108947" spans="2:22">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c r="V108947" s="1"/>
    </row>
    <row r="108948" spans="2:22">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c r="V108948" s="1"/>
    </row>
    <row r="108949" spans="2:22">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c r="V108949" s="1"/>
    </row>
    <row r="108950" spans="2:22">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c r="V108950" s="1"/>
    </row>
    <row r="108951" spans="2:22">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c r="V108951" s="1"/>
    </row>
    <row r="108952" spans="2:22">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c r="V108952" s="1"/>
    </row>
    <row r="108953" spans="2:22">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c r="V108953" s="1"/>
    </row>
    <row r="108954" spans="2:22">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c r="V108954" s="1"/>
    </row>
    <row r="108955" spans="2:22">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c r="V108955" s="1"/>
    </row>
    <row r="108956" spans="2:22">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c r="V108956" s="1"/>
    </row>
    <row r="108957" spans="2:22">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c r="V108957" s="1"/>
    </row>
    <row r="108958" spans="2:22">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c r="V108958" s="1"/>
    </row>
    <row r="108959" spans="2:22">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c r="V108959" s="1"/>
    </row>
    <row r="108960" spans="2:22">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c r="V108960" s="1"/>
    </row>
    <row r="108961" spans="2:22">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c r="V108961" s="1"/>
    </row>
    <row r="108962" spans="2:22">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c r="V108962" s="1"/>
    </row>
    <row r="108963" spans="2:22">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c r="V108963" s="1"/>
    </row>
    <row r="108964" spans="2:22">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c r="V108964" s="1"/>
    </row>
    <row r="108965" spans="2:22">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c r="V108965" s="1"/>
    </row>
    <row r="108966" spans="2:22">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c r="V108966" s="1"/>
    </row>
    <row r="108967" spans="2:22">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c r="V108967" s="1"/>
    </row>
    <row r="108968" spans="2:22">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c r="V108968" s="1"/>
    </row>
    <row r="108969" spans="2:22">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c r="V108969" s="1"/>
    </row>
    <row r="108970" spans="2:22">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c r="V108970" s="1"/>
    </row>
    <row r="108971" spans="2:22">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c r="V108971" s="1"/>
    </row>
    <row r="108972" spans="2:22">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c r="V108972" s="1"/>
    </row>
    <row r="108973" spans="2:22">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c r="V108973" s="1"/>
    </row>
    <row r="108974" spans="2:22">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c r="V108974" s="1"/>
    </row>
    <row r="108975" spans="2:22">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c r="V108975" s="1"/>
    </row>
    <row r="108976" spans="2:22">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c r="V108976" s="1"/>
    </row>
    <row r="108977" spans="2:22">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c r="V108977" s="1"/>
    </row>
    <row r="108978" spans="2:22">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c r="V108978" s="1"/>
    </row>
    <row r="108979" spans="2:22">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c r="V108979" s="1"/>
    </row>
    <row r="108980" spans="2:22">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c r="V108980" s="1"/>
    </row>
    <row r="108981" spans="2:22">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c r="V108981" s="1"/>
    </row>
    <row r="108982" spans="2:22">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c r="V108982" s="1"/>
    </row>
    <row r="108983" spans="2:22">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c r="V108983" s="1"/>
    </row>
    <row r="108984" spans="2:22">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c r="V108984" s="1"/>
    </row>
    <row r="108985" spans="2:22">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c r="V108985" s="1"/>
    </row>
    <row r="108986" spans="2:22">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c r="V108986" s="1"/>
    </row>
    <row r="108987" spans="2:22">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c r="V108987" s="1"/>
    </row>
    <row r="108988" spans="2:22">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c r="V108988" s="1"/>
    </row>
    <row r="108989" spans="2:22">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c r="V108989" s="1"/>
    </row>
    <row r="108990" spans="2:22">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c r="V108990" s="1"/>
    </row>
    <row r="108991" spans="2:22">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c r="V108991" s="1"/>
    </row>
    <row r="108992" spans="2:22">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c r="V108992" s="1"/>
    </row>
    <row r="108993" spans="2:22">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c r="V108993" s="1"/>
    </row>
    <row r="108994" spans="2:22">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c r="V108994" s="1"/>
    </row>
    <row r="108995" spans="2:22">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c r="V108995" s="1"/>
    </row>
    <row r="108996" spans="2:22">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c r="V108996" s="1"/>
    </row>
    <row r="108997" spans="2:22">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c r="V108997" s="1"/>
    </row>
    <row r="108998" spans="2:22">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c r="V108998" s="1"/>
    </row>
    <row r="108999" spans="2:22">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c r="V108999" s="1"/>
    </row>
    <row r="109000" spans="2:22">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c r="V109000" s="1"/>
    </row>
    <row r="109001" spans="2:22">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c r="V109001" s="1"/>
    </row>
    <row r="109002" spans="2:22">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c r="V109002" s="1"/>
    </row>
    <row r="109003" spans="2:22">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c r="V109003" s="1"/>
    </row>
    <row r="109004" spans="2:22">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c r="V109004" s="1"/>
    </row>
    <row r="109005" spans="2:22">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c r="V109005" s="1"/>
    </row>
    <row r="109006" spans="2:22">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c r="V109006" s="1"/>
    </row>
    <row r="109007" spans="2:22">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c r="V109007" s="1"/>
    </row>
    <row r="109008" spans="2:22">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c r="V109008" s="1"/>
    </row>
    <row r="109009" spans="2:22">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c r="V109009" s="1"/>
    </row>
    <row r="109010" spans="2:22">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c r="V109010" s="1"/>
    </row>
    <row r="109011" spans="2:22">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c r="V109011" s="1"/>
    </row>
    <row r="109012" spans="2:22">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c r="V109012" s="1"/>
    </row>
    <row r="109013" spans="2:22">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c r="V109013" s="1"/>
    </row>
    <row r="109014" spans="2:22">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c r="V109014" s="1"/>
    </row>
    <row r="109015" spans="2:22">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c r="V109015" s="1"/>
    </row>
    <row r="109016" spans="2:22">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c r="V109016" s="1"/>
    </row>
    <row r="109017" spans="2:22">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c r="V109017" s="1"/>
    </row>
    <row r="109018" spans="2:22">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c r="V109018" s="1"/>
    </row>
    <row r="109019" spans="2:22">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c r="V109019" s="1"/>
    </row>
    <row r="109020" spans="2:22">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c r="V109020" s="1"/>
    </row>
    <row r="109021" spans="2:22">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c r="V109021" s="1"/>
    </row>
    <row r="109022" spans="2:22">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c r="V109022" s="1"/>
    </row>
    <row r="109023" spans="2:22">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c r="V109023" s="1"/>
    </row>
    <row r="109024" spans="2:22">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c r="V109024" s="1"/>
    </row>
    <row r="109025" spans="2:22">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c r="V109025" s="1"/>
    </row>
    <row r="109026" spans="2:22">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c r="V109026" s="1"/>
    </row>
    <row r="109027" spans="2:22">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c r="V109027" s="1"/>
    </row>
    <row r="109028" spans="2:22">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c r="V109028" s="1"/>
    </row>
    <row r="109029" spans="2:22">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c r="V109029" s="1"/>
    </row>
    <row r="109030" spans="2:22">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c r="V109030" s="1"/>
    </row>
    <row r="109031" spans="2:22">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c r="V109031" s="1"/>
    </row>
    <row r="109032" spans="2:22">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c r="V109032" s="1"/>
    </row>
    <row r="109033" spans="2:22">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c r="V109033" s="1"/>
    </row>
    <row r="109034" spans="2:22">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c r="V109034" s="1"/>
    </row>
    <row r="109035" spans="2:22">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c r="V109035" s="1"/>
    </row>
    <row r="109036" spans="2:22">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c r="V109036" s="1"/>
    </row>
    <row r="109037" spans="2:22">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c r="V109037" s="1"/>
    </row>
    <row r="109038" spans="2:22">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c r="V109038" s="1"/>
    </row>
    <row r="109039" spans="2:22">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c r="V109039" s="1"/>
    </row>
    <row r="109040" spans="2:22">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c r="V109040" s="1"/>
    </row>
    <row r="109041" spans="2:22">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c r="V109041" s="1"/>
    </row>
    <row r="109042" spans="2:22">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c r="V109042" s="1"/>
    </row>
    <row r="109043" spans="2:22">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c r="V109043" s="1"/>
    </row>
    <row r="109044" spans="2:22">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c r="V109044" s="1"/>
    </row>
    <row r="109045" spans="2:22">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c r="V109045" s="1"/>
    </row>
    <row r="109046" spans="2:22">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c r="V109046" s="1"/>
    </row>
    <row r="109047" spans="2:22">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c r="V109047" s="1"/>
    </row>
    <row r="109048" spans="2:22">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c r="V109048" s="1"/>
    </row>
    <row r="109049" spans="2:22">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c r="V109049" s="1"/>
    </row>
    <row r="109050" spans="2:22">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c r="V109050" s="1"/>
    </row>
    <row r="109051" spans="2:22">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c r="V109051" s="1"/>
    </row>
    <row r="109052" spans="2:22">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c r="V109052" s="1"/>
    </row>
    <row r="109053" spans="2:22">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c r="V109053" s="1"/>
    </row>
    <row r="109054" spans="2:22">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c r="V109054" s="1"/>
    </row>
    <row r="109055" spans="2:22">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c r="V109055" s="1"/>
    </row>
    <row r="109056" spans="2:22">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c r="V109056" s="1"/>
    </row>
    <row r="109057" spans="2:22">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c r="V109057" s="1"/>
    </row>
    <row r="109058" spans="2:22">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c r="V109058" s="1"/>
    </row>
    <row r="109059" spans="2:22">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c r="V109059" s="1"/>
    </row>
    <row r="109060" spans="2:22">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c r="V109060" s="1"/>
    </row>
    <row r="109061" spans="2:22">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c r="V109061" s="1"/>
    </row>
    <row r="109062" spans="2:22">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c r="V109062" s="1"/>
    </row>
    <row r="109063" spans="2:22">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c r="V109063" s="1"/>
    </row>
    <row r="109064" spans="2:22">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c r="V109064" s="1"/>
    </row>
    <row r="109065" spans="2:22">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c r="V109065" s="1"/>
    </row>
    <row r="109066" spans="2:22">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c r="V109066" s="1"/>
    </row>
    <row r="109067" spans="2:22">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c r="V109067" s="1"/>
    </row>
    <row r="109068" spans="2:22">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c r="V109068" s="1"/>
    </row>
    <row r="109069" spans="2:22">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c r="V109069" s="1"/>
    </row>
    <row r="109070" spans="2:22">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c r="V109070" s="1"/>
    </row>
    <row r="109071" spans="2:22">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c r="V109071" s="1"/>
    </row>
    <row r="109072" spans="2:22">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c r="V109072" s="1"/>
    </row>
    <row r="109073" spans="2:22">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c r="V109073" s="1"/>
    </row>
    <row r="109074" spans="2:22">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c r="V109074" s="1"/>
    </row>
    <row r="109075" spans="2:22">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c r="V109075" s="1"/>
    </row>
    <row r="109076" spans="2:22">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c r="V109076" s="1"/>
    </row>
    <row r="109077" spans="2:22">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c r="V109077" s="1"/>
    </row>
    <row r="109078" spans="2:22">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c r="V109078" s="1"/>
    </row>
    <row r="109079" spans="2:22">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c r="V109079" s="1"/>
    </row>
    <row r="109080" spans="2:22">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c r="V109080" s="1"/>
    </row>
    <row r="109081" spans="2:22">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c r="V109081" s="1"/>
    </row>
    <row r="109082" spans="2:22">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c r="V109082" s="1"/>
    </row>
    <row r="109083" spans="2:22">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c r="V109083" s="1"/>
    </row>
    <row r="109084" spans="2:22">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c r="V109084" s="1"/>
    </row>
    <row r="109085" spans="2:22">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c r="V109085" s="1"/>
    </row>
    <row r="109086" spans="2:22">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c r="V109086" s="1"/>
    </row>
    <row r="109087" spans="2:22">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c r="V109087" s="1"/>
    </row>
    <row r="109088" spans="2:22">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c r="V109088" s="1"/>
    </row>
    <row r="109089" spans="2:22">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c r="V109089" s="1"/>
    </row>
    <row r="109090" spans="2:22">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c r="V109090" s="1"/>
    </row>
    <row r="109091" spans="2:22">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c r="V109091" s="1"/>
    </row>
    <row r="109092" spans="2:22">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c r="V109092" s="1"/>
    </row>
    <row r="109093" spans="2:22">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c r="V109093" s="1"/>
    </row>
    <row r="109094" spans="2:22">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c r="V109094" s="1"/>
    </row>
    <row r="109095" spans="2:22">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c r="V109095" s="1"/>
    </row>
    <row r="109096" spans="2:22">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c r="V109096" s="1"/>
    </row>
    <row r="109097" spans="2:22">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c r="V109097" s="1"/>
    </row>
    <row r="109098" spans="2:22">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c r="V109098" s="1"/>
    </row>
    <row r="109099" spans="2:22">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c r="V109099" s="1"/>
    </row>
    <row r="109100" spans="2:22">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c r="V109100" s="1"/>
    </row>
    <row r="109101" spans="2:22">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c r="V109101" s="1"/>
    </row>
    <row r="109102" spans="2:22">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c r="V109102" s="1"/>
    </row>
    <row r="109103" spans="2:22">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c r="V109103" s="1"/>
    </row>
    <row r="109104" spans="2:22">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c r="V109104" s="1"/>
    </row>
    <row r="109105" spans="2:22">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c r="V109105" s="1"/>
    </row>
    <row r="109106" spans="2:22">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c r="V109106" s="1"/>
    </row>
    <row r="109107" spans="2:22">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c r="V109107" s="1"/>
    </row>
    <row r="109108" spans="2:22">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c r="V109108" s="1"/>
    </row>
    <row r="109109" spans="2:22">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c r="V109109" s="1"/>
    </row>
    <row r="109110" spans="2:22">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c r="V109110" s="1"/>
    </row>
    <row r="109111" spans="2:22">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c r="V109111" s="1"/>
    </row>
    <row r="109112" spans="2:22">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c r="V109112" s="1"/>
    </row>
    <row r="109113" spans="2:22">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c r="V109113" s="1"/>
    </row>
    <row r="109114" spans="2:22">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c r="V109114" s="1"/>
    </row>
    <row r="109115" spans="2:22">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c r="V109115" s="1"/>
    </row>
    <row r="109116" spans="2:22">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c r="V109116" s="1"/>
    </row>
    <row r="109117" spans="2:22">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c r="V109117" s="1"/>
    </row>
    <row r="109118" spans="2:22">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c r="V109118" s="1"/>
    </row>
    <row r="109119" spans="2:22">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c r="V109119" s="1"/>
    </row>
    <row r="109120" spans="2:22">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c r="V109120" s="1"/>
    </row>
    <row r="109121" spans="2:22">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c r="V109121" s="1"/>
    </row>
    <row r="109122" spans="2:22">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c r="V109122" s="1"/>
    </row>
    <row r="109123" spans="2:22">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c r="V109123" s="1"/>
    </row>
    <row r="109124" spans="2:22">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c r="V109124" s="1"/>
    </row>
    <row r="109125" spans="2:22">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c r="V109125" s="1"/>
    </row>
    <row r="109126" spans="2:22">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c r="V109126" s="1"/>
    </row>
    <row r="109127" spans="2:22">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c r="V109127" s="1"/>
    </row>
    <row r="109128" spans="2:22">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c r="V109128" s="1"/>
    </row>
    <row r="109129" spans="2:22">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c r="V109129" s="1"/>
    </row>
    <row r="109130" spans="2:22">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c r="V109130" s="1"/>
    </row>
    <row r="109131" spans="2:22">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c r="V109131" s="1"/>
    </row>
    <row r="109132" spans="2:22">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c r="V109132" s="1"/>
    </row>
    <row r="109133" spans="2:22">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c r="V109133" s="1"/>
    </row>
    <row r="109134" spans="2:22">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c r="V109134" s="1"/>
    </row>
    <row r="109135" spans="2:22">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c r="V109135" s="1"/>
    </row>
    <row r="109136" spans="2:22">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c r="V109136" s="1"/>
    </row>
    <row r="109137" spans="2:22">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c r="V109137" s="1"/>
    </row>
    <row r="109138" spans="2:22">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c r="V109138" s="1"/>
    </row>
    <row r="109139" spans="2:22">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c r="V109139" s="1"/>
    </row>
    <row r="109140" spans="2:22">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c r="V109140" s="1"/>
    </row>
    <row r="109141" spans="2:22">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c r="V109141" s="1"/>
    </row>
    <row r="109142" spans="2:22">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c r="V109142" s="1"/>
    </row>
    <row r="109143" spans="2:22">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c r="V109143" s="1"/>
    </row>
    <row r="109144" spans="2:22">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c r="V109144" s="1"/>
    </row>
    <row r="109145" spans="2:22">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c r="V109145" s="1"/>
    </row>
    <row r="109146" spans="2:22">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c r="V109146" s="1"/>
    </row>
    <row r="109147" spans="2:22">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c r="V109147" s="1"/>
    </row>
    <row r="109148" spans="2:22">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c r="V109148" s="1"/>
    </row>
    <row r="109149" spans="2:22">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c r="V109149" s="1"/>
    </row>
    <row r="109150" spans="2:22">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c r="V109150" s="1"/>
    </row>
    <row r="109151" spans="2:22">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c r="V109151" s="1"/>
    </row>
    <row r="109152" spans="2:22">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c r="V109152" s="1"/>
    </row>
    <row r="109153" spans="2:22">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c r="V109153" s="1"/>
    </row>
    <row r="109154" spans="2:22">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c r="V109154" s="1"/>
    </row>
    <row r="109155" spans="2:22">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c r="V109155" s="1"/>
    </row>
    <row r="109156" spans="2:22">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c r="V109156" s="1"/>
    </row>
    <row r="109157" spans="2:22">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c r="V109157" s="1"/>
    </row>
    <row r="109158" spans="2:22">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c r="V109158" s="1"/>
    </row>
    <row r="109159" spans="2:22">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c r="V109159" s="1"/>
    </row>
    <row r="109160" spans="2:22">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c r="V109160" s="1"/>
    </row>
    <row r="109161" spans="2:22">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c r="V109161" s="1"/>
    </row>
    <row r="109162" spans="2:22">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c r="V109162" s="1"/>
    </row>
    <row r="109163" spans="2:22">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c r="V109163" s="1"/>
    </row>
    <row r="109164" spans="2:22">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c r="V109164" s="1"/>
    </row>
    <row r="109165" spans="2:22">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c r="V109165" s="1"/>
    </row>
    <row r="109166" spans="2:22">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c r="V109166" s="1"/>
    </row>
    <row r="109167" spans="2:22">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c r="V109167" s="1"/>
    </row>
    <row r="109168" spans="2:22">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c r="V109168" s="1"/>
    </row>
    <row r="109169" spans="2:22">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c r="V109169" s="1"/>
    </row>
    <row r="109170" spans="2:22">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c r="V109170" s="1"/>
    </row>
    <row r="109171" spans="2:22">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c r="V109171" s="1"/>
    </row>
    <row r="109172" spans="2:22">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c r="V109172" s="1"/>
    </row>
    <row r="109173" spans="2:22">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c r="V109173" s="1"/>
    </row>
    <row r="109174" spans="2:22">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c r="V109174" s="1"/>
    </row>
    <row r="109175" spans="2:22">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c r="V109175" s="1"/>
    </row>
    <row r="109176" spans="2:22">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c r="V109176" s="1"/>
    </row>
    <row r="109177" spans="2:22">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c r="V109177" s="1"/>
    </row>
    <row r="109178" spans="2:22">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c r="V109178" s="1"/>
    </row>
    <row r="109179" spans="2:22">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c r="V109179" s="1"/>
    </row>
    <row r="109180" spans="2:22">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c r="V109180" s="1"/>
    </row>
    <row r="109181" spans="2:22">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c r="V109181" s="1"/>
    </row>
    <row r="109182" spans="2:22">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c r="V109182" s="1"/>
    </row>
    <row r="109183" spans="2:22">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c r="V109183" s="1"/>
    </row>
    <row r="109184" spans="2:22">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c r="V109184" s="1"/>
    </row>
    <row r="109185" spans="2:22">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c r="V109185" s="1"/>
    </row>
    <row r="109186" spans="2:22">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c r="V109186" s="1"/>
    </row>
    <row r="109187" spans="2:22">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c r="V109187" s="1"/>
    </row>
    <row r="109188" spans="2:22">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c r="V109188" s="1"/>
    </row>
    <row r="109189" spans="2:22">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c r="V109189" s="1"/>
    </row>
    <row r="109190" spans="2:22">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c r="V109190" s="1"/>
    </row>
    <row r="109191" spans="2:22">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c r="V109191" s="1"/>
    </row>
    <row r="109192" spans="2:22">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c r="V109192" s="1"/>
    </row>
    <row r="109193" spans="2:22">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c r="V109193" s="1"/>
    </row>
    <row r="109194" spans="2:22">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c r="V109194" s="1"/>
    </row>
    <row r="109195" spans="2:22">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c r="V109195" s="1"/>
    </row>
    <row r="109196" spans="2:22">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c r="V109196" s="1"/>
    </row>
    <row r="109197" spans="2:22">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c r="V109197" s="1"/>
    </row>
    <row r="109198" spans="2:22">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c r="V109198" s="1"/>
    </row>
    <row r="109199" spans="2:22">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c r="V109199" s="1"/>
    </row>
    <row r="109200" spans="2:22">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c r="V109200" s="1"/>
    </row>
    <row r="109201" spans="2:22">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c r="V109201" s="1"/>
    </row>
    <row r="109202" spans="2:22">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c r="V109202" s="1"/>
    </row>
    <row r="109203" spans="2:22">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c r="V109203" s="1"/>
    </row>
    <row r="109204" spans="2:22">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c r="V109204" s="1"/>
    </row>
    <row r="109205" spans="2:22">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c r="V109205" s="1"/>
    </row>
    <row r="109206" spans="2:22">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c r="V109206" s="1"/>
    </row>
    <row r="109207" spans="2:22">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c r="V109207" s="1"/>
    </row>
    <row r="109208" spans="2:22">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c r="V109208" s="1"/>
    </row>
    <row r="109209" spans="2:22">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c r="V109209" s="1"/>
    </row>
    <row r="109210" spans="2:22">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c r="V109210" s="1"/>
    </row>
    <row r="109211" spans="2:22">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c r="V109211" s="1"/>
    </row>
    <row r="109212" spans="2:22">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c r="V109212" s="1"/>
    </row>
    <row r="109213" spans="2:22">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c r="V109213" s="1"/>
    </row>
    <row r="109214" spans="2:22">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c r="V109214" s="1"/>
    </row>
    <row r="109215" spans="2:22">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c r="V109215" s="1"/>
    </row>
    <row r="109216" spans="2:22">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c r="V109216" s="1"/>
    </row>
    <row r="109217" spans="2:22">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c r="V109217" s="1"/>
    </row>
    <row r="109218" spans="2:22">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c r="V109218" s="1"/>
    </row>
    <row r="109219" spans="2:22">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c r="V109219" s="1"/>
    </row>
    <row r="109220" spans="2:22">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c r="V109220" s="1"/>
    </row>
    <row r="109221" spans="2:22">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c r="V109221" s="1"/>
    </row>
    <row r="109222" spans="2:22">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c r="V109222" s="1"/>
    </row>
    <row r="109223" spans="2:22">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c r="V109223" s="1"/>
    </row>
    <row r="109224" spans="2:22">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c r="V109224" s="1"/>
    </row>
    <row r="109225" spans="2:22">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c r="V109225" s="1"/>
    </row>
    <row r="109226" spans="2:22">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c r="V109226" s="1"/>
    </row>
    <row r="109227" spans="2:22">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c r="V109227" s="1"/>
    </row>
    <row r="109228" spans="2:22">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c r="V109228" s="1"/>
    </row>
    <row r="109229" spans="2:22">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c r="V109229" s="1"/>
    </row>
    <row r="109230" spans="2:22">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c r="V109230" s="1"/>
    </row>
    <row r="109231" spans="2:22">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c r="V109231" s="1"/>
    </row>
    <row r="109232" spans="2:22">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c r="V109232" s="1"/>
    </row>
    <row r="109233" spans="2:22">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c r="V109233" s="1"/>
    </row>
    <row r="109234" spans="2:22">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c r="V109234" s="1"/>
    </row>
    <row r="109235" spans="2:22">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c r="V109235" s="1"/>
    </row>
    <row r="109236" spans="2:22">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c r="V109236" s="1"/>
    </row>
    <row r="109237" spans="2:22">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c r="V109237" s="1"/>
    </row>
    <row r="109238" spans="2:22">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c r="V109238" s="1"/>
    </row>
    <row r="109239" spans="2:22">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c r="V109239" s="1"/>
    </row>
    <row r="109240" spans="2:22">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c r="V109240" s="1"/>
    </row>
    <row r="109241" spans="2:22">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c r="V109241" s="1"/>
    </row>
    <row r="109242" spans="2:22">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c r="V109242" s="1"/>
    </row>
    <row r="109243" spans="2:22">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c r="V109243" s="1"/>
    </row>
    <row r="109244" spans="2:22">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c r="V109244" s="1"/>
    </row>
    <row r="109245" spans="2:22">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c r="V109245" s="1"/>
    </row>
    <row r="109246" spans="2:22">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c r="V109246" s="1"/>
    </row>
    <row r="109247" spans="2:22">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c r="V109247" s="1"/>
    </row>
    <row r="109248" spans="2:22">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c r="V109248" s="1"/>
    </row>
    <row r="109249" spans="2:22">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c r="V109249" s="1"/>
    </row>
    <row r="109250" spans="2:22">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c r="V109250" s="1"/>
    </row>
    <row r="109251" spans="2:22">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c r="V109251" s="1"/>
    </row>
    <row r="109252" spans="2:22">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c r="V109252" s="1"/>
    </row>
    <row r="109253" spans="2:22">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c r="V109253" s="1"/>
    </row>
    <row r="109254" spans="2:22">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c r="V109254" s="1"/>
    </row>
    <row r="109255" spans="2:22">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c r="V109255" s="1"/>
    </row>
    <row r="109256" spans="2:22">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c r="V109256" s="1"/>
    </row>
    <row r="109257" spans="2:22">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c r="V109257" s="1"/>
    </row>
    <row r="109258" spans="2:22">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c r="V109258" s="1"/>
    </row>
    <row r="109259" spans="2:22">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c r="V109259" s="1"/>
    </row>
    <row r="109260" spans="2:22">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c r="V109260" s="1"/>
    </row>
    <row r="109261" spans="2:22">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c r="V109261" s="1"/>
    </row>
    <row r="109262" spans="2:22">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c r="V109262" s="1"/>
    </row>
    <row r="109263" spans="2:22">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c r="V109263" s="1"/>
    </row>
    <row r="109264" spans="2:22">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c r="V109264" s="1"/>
    </row>
    <row r="109265" spans="2:22">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c r="V109265" s="1"/>
    </row>
    <row r="109266" spans="2:22">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c r="V109266" s="1"/>
    </row>
    <row r="109267" spans="2:22">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c r="V109267" s="1"/>
    </row>
    <row r="109268" spans="2:22">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c r="V109268" s="1"/>
    </row>
    <row r="109269" spans="2:22">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c r="V109269" s="1"/>
    </row>
    <row r="109270" spans="2:22">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c r="V109270" s="1"/>
    </row>
    <row r="109271" spans="2:22">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c r="V109271" s="1"/>
    </row>
    <row r="109272" spans="2:22">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c r="V109272" s="1"/>
    </row>
    <row r="109273" spans="2:22">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c r="V109273" s="1"/>
    </row>
    <row r="109274" spans="2:22">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c r="V109274" s="1"/>
    </row>
    <row r="109275" spans="2:22">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c r="V109275" s="1"/>
    </row>
    <row r="109276" spans="2:22">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c r="V109276" s="1"/>
    </row>
    <row r="109277" spans="2:22">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c r="V109277" s="1"/>
    </row>
    <row r="109278" spans="2:22">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c r="V109278" s="1"/>
    </row>
    <row r="109279" spans="2:22">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c r="V109279" s="1"/>
    </row>
    <row r="109280" spans="2:22">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c r="V109280" s="1"/>
    </row>
    <row r="109281" spans="2:22">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c r="V109281" s="1"/>
    </row>
    <row r="109282" spans="2:22">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c r="V109282" s="1"/>
    </row>
    <row r="109283" spans="2:22">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c r="V109283" s="1"/>
    </row>
    <row r="109284" spans="2:22">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c r="V109284" s="1"/>
    </row>
    <row r="109285" spans="2:22">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c r="V109285" s="1"/>
    </row>
    <row r="109286" spans="2:22">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c r="V109286" s="1"/>
    </row>
    <row r="109287" spans="2:22">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c r="V109287" s="1"/>
    </row>
    <row r="109288" spans="2:22">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c r="V109288" s="1"/>
    </row>
    <row r="109289" spans="2:22">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c r="V109289" s="1"/>
    </row>
    <row r="109290" spans="2:22">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c r="V109290" s="1"/>
    </row>
    <row r="109291" spans="2:22">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c r="V109291" s="1"/>
    </row>
    <row r="109292" spans="2:22">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c r="V109292" s="1"/>
    </row>
    <row r="109293" spans="2:22">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c r="V109293" s="1"/>
    </row>
    <row r="109294" spans="2:22">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c r="V109294" s="1"/>
    </row>
    <row r="109295" spans="2:22">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c r="V109295" s="1"/>
    </row>
    <row r="109296" spans="2:22">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c r="V109296" s="1"/>
    </row>
    <row r="109297" spans="2:22">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c r="V109297" s="1"/>
    </row>
    <row r="109298" spans="2:22">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c r="V109298" s="1"/>
    </row>
    <row r="109299" spans="2:22">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c r="V109299" s="1"/>
    </row>
    <row r="109300" spans="2:22">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c r="V109300" s="1"/>
    </row>
    <row r="109301" spans="2:22">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c r="V109301" s="1"/>
    </row>
    <row r="109302" spans="2:22">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c r="V109302" s="1"/>
    </row>
    <row r="109303" spans="2:22">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c r="V109303" s="1"/>
    </row>
    <row r="109304" spans="2:22">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c r="V109304" s="1"/>
    </row>
    <row r="109305" spans="2:22">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c r="V109305" s="1"/>
    </row>
    <row r="109306" spans="2:22">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c r="V109306" s="1"/>
    </row>
    <row r="109307" spans="2:22">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c r="V109307" s="1"/>
    </row>
    <row r="109308" spans="2:22">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c r="V109308" s="1"/>
    </row>
    <row r="109309" spans="2:22">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c r="V109309" s="1"/>
    </row>
    <row r="109310" spans="2:22">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c r="V109310" s="1"/>
    </row>
    <row r="109311" spans="2:22">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c r="V109311" s="1"/>
    </row>
    <row r="109312" spans="2:22">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c r="V109312" s="1"/>
    </row>
    <row r="109313" spans="2:22">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c r="V109313" s="1"/>
    </row>
    <row r="109314" spans="2:22">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c r="V109314" s="1"/>
    </row>
    <row r="109315" spans="2:22">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c r="V109315" s="1"/>
    </row>
    <row r="109316" spans="2:22">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c r="V109316" s="1"/>
    </row>
    <row r="109317" spans="2:22">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c r="V109317" s="1"/>
    </row>
    <row r="109318" spans="2:22">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c r="V109318" s="1"/>
    </row>
    <row r="109319" spans="2:22">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c r="V109319" s="1"/>
    </row>
    <row r="109320" spans="2:22">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c r="V109320" s="1"/>
    </row>
    <row r="109321" spans="2:22">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c r="V109321" s="1"/>
    </row>
    <row r="109322" spans="2:22">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c r="V109322" s="1"/>
    </row>
    <row r="109323" spans="2:22">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c r="V109323" s="1"/>
    </row>
    <row r="109324" spans="2:22">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c r="V109324" s="1"/>
    </row>
    <row r="109325" spans="2:22">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c r="V109325" s="1"/>
    </row>
    <row r="109326" spans="2:22">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c r="V109326" s="1"/>
    </row>
    <row r="109327" spans="2:22">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c r="V109327" s="1"/>
    </row>
    <row r="109328" spans="2:22">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c r="V109328" s="1"/>
    </row>
    <row r="109329" spans="2:22">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c r="V109329" s="1"/>
    </row>
    <row r="109330" spans="2:22">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c r="V109330" s="1"/>
    </row>
    <row r="109331" spans="2:22">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c r="V109331" s="1"/>
    </row>
    <row r="109332" spans="2:22">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c r="V109332" s="1"/>
    </row>
    <row r="109333" spans="2:22">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c r="V109333" s="1"/>
    </row>
    <row r="109334" spans="2:22">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c r="V109334" s="1"/>
    </row>
    <row r="109335" spans="2:22">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c r="V109335" s="1"/>
    </row>
    <row r="109336" spans="2:22">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c r="V109336" s="1"/>
    </row>
    <row r="109337" spans="2:22">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c r="V109337" s="1"/>
    </row>
    <row r="109338" spans="2:22">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c r="V109338" s="1"/>
    </row>
    <row r="109339" spans="2:22">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c r="V109339" s="1"/>
    </row>
    <row r="109340" spans="2:22">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c r="V109340" s="1"/>
    </row>
    <row r="109341" spans="2:22">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c r="V109341" s="1"/>
    </row>
    <row r="109342" spans="2:22">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c r="V109342" s="1"/>
    </row>
    <row r="109343" spans="2:22">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c r="V109343" s="1"/>
    </row>
    <row r="109344" spans="2:22">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c r="V109344" s="1"/>
    </row>
    <row r="109345" spans="2:22">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c r="V109345" s="1"/>
    </row>
    <row r="109346" spans="2:22">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c r="V109346" s="1"/>
    </row>
    <row r="109347" spans="2:22">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c r="V109347" s="1"/>
    </row>
    <row r="109348" spans="2:22">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c r="V109348" s="1"/>
    </row>
    <row r="109349" spans="2:22">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c r="V109349" s="1"/>
    </row>
    <row r="109350" spans="2:22">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c r="V109350" s="1"/>
    </row>
    <row r="109351" spans="2:22">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c r="V109351" s="1"/>
    </row>
    <row r="109352" spans="2:22">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c r="V109352" s="1"/>
    </row>
    <row r="109353" spans="2:22">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c r="V109353" s="1"/>
    </row>
    <row r="109354" spans="2:22">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c r="V109354" s="1"/>
    </row>
    <row r="109355" spans="2:22">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c r="V109355" s="1"/>
    </row>
    <row r="109356" spans="2:22">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c r="V109356" s="1"/>
    </row>
    <row r="109357" spans="2:22">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c r="V109357" s="1"/>
    </row>
    <row r="109358" spans="2:22">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c r="V109358" s="1"/>
    </row>
    <row r="109359" spans="2:22">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c r="V109359" s="1"/>
    </row>
    <row r="109360" spans="2:22">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c r="V109360" s="1"/>
    </row>
    <row r="109361" spans="2:22">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c r="V109361" s="1"/>
    </row>
    <row r="109362" spans="2:22">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c r="V109362" s="1"/>
    </row>
    <row r="109363" spans="2:22">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c r="V109363" s="1"/>
    </row>
    <row r="109364" spans="2:22">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c r="V109364" s="1"/>
    </row>
    <row r="109365" spans="2:22">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c r="V109365" s="1"/>
    </row>
    <row r="109366" spans="2:22">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c r="V109366" s="1"/>
    </row>
    <row r="109367" spans="2:22">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c r="V109367" s="1"/>
    </row>
    <row r="109368" spans="2:22">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c r="V109368" s="1"/>
    </row>
    <row r="109369" spans="2:22">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c r="V109369" s="1"/>
    </row>
    <row r="109370" spans="2:22">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c r="V109370" s="1"/>
    </row>
    <row r="109371" spans="2:22">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c r="V109371" s="1"/>
    </row>
    <row r="109372" spans="2:22">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c r="V109372" s="1"/>
    </row>
    <row r="109373" spans="2:22">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c r="V109373" s="1"/>
    </row>
    <row r="109374" spans="2:22">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c r="V109374" s="1"/>
    </row>
    <row r="109375" spans="2:22">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c r="V109375" s="1"/>
    </row>
    <row r="109376" spans="2:22">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c r="V109376" s="1"/>
    </row>
    <row r="109377" spans="2:22">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c r="V109377" s="1"/>
    </row>
    <row r="109378" spans="2:22">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c r="V109378" s="1"/>
    </row>
    <row r="109379" spans="2:22">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c r="V109379" s="1"/>
    </row>
    <row r="109380" spans="2:22">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c r="V109380" s="1"/>
    </row>
    <row r="109381" spans="2:22">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c r="V109381" s="1"/>
    </row>
    <row r="109382" spans="2:22">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c r="V109382" s="1"/>
    </row>
    <row r="109383" spans="2:22">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c r="V109383" s="1"/>
    </row>
    <row r="109384" spans="2:22">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c r="V109384" s="1"/>
    </row>
    <row r="109385" spans="2:22">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c r="V109385" s="1"/>
    </row>
    <row r="109386" spans="2:22">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c r="V109386" s="1"/>
    </row>
    <row r="109387" spans="2:22">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c r="V109387" s="1"/>
    </row>
    <row r="109388" spans="2:22">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c r="V109388" s="1"/>
    </row>
    <row r="109389" spans="2:22">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c r="V109389" s="1"/>
    </row>
    <row r="109390" spans="2:22">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c r="V109390" s="1"/>
    </row>
    <row r="109391" spans="2:22">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c r="V109391" s="1"/>
    </row>
    <row r="109392" spans="2:22">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c r="V109392" s="1"/>
    </row>
    <row r="109393" spans="2:22">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c r="V109393" s="1"/>
    </row>
    <row r="109394" spans="2:22">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c r="V109394" s="1"/>
    </row>
    <row r="109395" spans="2:22">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c r="V109395" s="1"/>
    </row>
    <row r="109396" spans="2:22">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c r="V109396" s="1"/>
    </row>
    <row r="109397" spans="2:22">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c r="V109397" s="1"/>
    </row>
    <row r="109398" spans="2:22">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c r="V109398" s="1"/>
    </row>
    <row r="109399" spans="2:22">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c r="V109399" s="1"/>
    </row>
    <row r="109400" spans="2:22">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c r="V109400" s="1"/>
    </row>
    <row r="109401" spans="2:22">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c r="V109401" s="1"/>
    </row>
    <row r="109402" spans="2:22">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c r="V109402" s="1"/>
    </row>
    <row r="109403" spans="2:22">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c r="V109403" s="1"/>
    </row>
    <row r="109404" spans="2:22">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c r="V109404" s="1"/>
    </row>
    <row r="109405" spans="2:22">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c r="V109405" s="1"/>
    </row>
    <row r="109406" spans="2:22">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c r="V109406" s="1"/>
    </row>
    <row r="109407" spans="2:22">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c r="V109407" s="1"/>
    </row>
    <row r="109408" spans="2:22">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c r="V109408" s="1"/>
    </row>
    <row r="109409" spans="2:22">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c r="V109409" s="1"/>
    </row>
    <row r="109410" spans="2:22">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c r="V109410" s="1"/>
    </row>
    <row r="109411" spans="2:22">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c r="V109411" s="1"/>
    </row>
    <row r="109412" spans="2:22">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c r="V109412" s="1"/>
    </row>
    <row r="109413" spans="2:22">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c r="V109413" s="1"/>
    </row>
    <row r="109414" spans="2:22">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c r="V109414" s="1"/>
    </row>
    <row r="109415" spans="2:22">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c r="V109415" s="1"/>
    </row>
    <row r="109416" spans="2:22">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c r="V109416" s="1"/>
    </row>
    <row r="109417" spans="2:22">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c r="V109417" s="1"/>
    </row>
    <row r="109418" spans="2:22">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c r="V109418" s="1"/>
    </row>
    <row r="109419" spans="2:22">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c r="V109419" s="1"/>
    </row>
    <row r="109420" spans="2:22">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c r="V109420" s="1"/>
    </row>
    <row r="109421" spans="2:22">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c r="V109421" s="1"/>
    </row>
    <row r="109422" spans="2:22">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c r="V109422" s="1"/>
    </row>
    <row r="109423" spans="2:22">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c r="V109423" s="1"/>
    </row>
    <row r="109424" spans="2:22">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c r="V109424" s="1"/>
    </row>
    <row r="109425" spans="2:22">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c r="V109425" s="1"/>
    </row>
    <row r="109426" spans="2:22">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c r="V109426" s="1"/>
    </row>
    <row r="109427" spans="2:22">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c r="V109427" s="1"/>
    </row>
    <row r="109428" spans="2:22">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c r="V109428" s="1"/>
    </row>
    <row r="109429" spans="2:22">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c r="V109429" s="1"/>
    </row>
    <row r="109430" spans="2:22">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c r="V109430" s="1"/>
    </row>
    <row r="109431" spans="2:22">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c r="V109431" s="1"/>
    </row>
    <row r="109432" spans="2:22">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c r="V109432" s="1"/>
    </row>
    <row r="109433" spans="2:22">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c r="V109433" s="1"/>
    </row>
    <row r="109434" spans="2:22">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c r="V109434" s="1"/>
    </row>
    <row r="109435" spans="2:22">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c r="V109435" s="1"/>
    </row>
    <row r="109436" spans="2:22">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c r="V109436" s="1"/>
    </row>
    <row r="109437" spans="2:22">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c r="V109437" s="1"/>
    </row>
    <row r="109438" spans="2:22">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c r="V109438" s="1"/>
    </row>
    <row r="109439" spans="2:22">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c r="V109439" s="1"/>
    </row>
    <row r="109440" spans="2:22">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c r="V109440" s="1"/>
    </row>
    <row r="109441" spans="2:22">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c r="V109441" s="1"/>
    </row>
    <row r="109442" spans="2:22">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c r="V109442" s="1"/>
    </row>
    <row r="109443" spans="2:22">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c r="V109443" s="1"/>
    </row>
    <row r="109444" spans="2:22">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c r="V109444" s="1"/>
    </row>
    <row r="109445" spans="2:22">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c r="V109445" s="1"/>
    </row>
    <row r="109446" spans="2:22">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c r="V109446" s="1"/>
    </row>
    <row r="109447" spans="2:22">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c r="V109447" s="1"/>
    </row>
    <row r="109448" spans="2:22">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c r="V109448" s="1"/>
    </row>
    <row r="109449" spans="2:22">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c r="V109449" s="1"/>
    </row>
    <row r="109450" spans="2:22">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c r="V109450" s="1"/>
    </row>
    <row r="109451" spans="2:22">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c r="V109451" s="1"/>
    </row>
    <row r="109452" spans="2:22">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c r="V109452" s="1"/>
    </row>
    <row r="109453" spans="2:22">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c r="V109453" s="1"/>
    </row>
    <row r="109454" spans="2:22">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c r="V109454" s="1"/>
    </row>
    <row r="109455" spans="2:22">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c r="V109455" s="1"/>
    </row>
    <row r="109456" spans="2:22">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c r="V109456" s="1"/>
    </row>
    <row r="109457" spans="2:22">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c r="V109457" s="1"/>
    </row>
    <row r="109458" spans="2:22">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c r="V109458" s="1"/>
    </row>
    <row r="109459" spans="2:22">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c r="V109459" s="1"/>
    </row>
    <row r="109460" spans="2:22">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c r="V109460" s="1"/>
    </row>
    <row r="109461" spans="2:22">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c r="V109461" s="1"/>
    </row>
    <row r="109462" spans="2:22">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c r="V109462" s="1"/>
    </row>
    <row r="109463" spans="2:22">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c r="V109463" s="1"/>
    </row>
    <row r="109464" spans="2:22">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c r="V109464" s="1"/>
    </row>
    <row r="109465" spans="2:22">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c r="V109465" s="1"/>
    </row>
    <row r="109466" spans="2:22">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c r="V109466" s="1"/>
    </row>
    <row r="109467" spans="2:22">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c r="V109467" s="1"/>
    </row>
    <row r="109468" spans="2:22">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c r="V109468" s="1"/>
    </row>
    <row r="109469" spans="2:22">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c r="V109469" s="1"/>
    </row>
    <row r="109470" spans="2:22">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c r="V109470" s="1"/>
    </row>
    <row r="109471" spans="2:22">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c r="V109471" s="1"/>
    </row>
    <row r="109472" spans="2:22">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c r="V109472" s="1"/>
    </row>
    <row r="109473" spans="2:22">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c r="V109473" s="1"/>
    </row>
    <row r="109474" spans="2:22">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c r="V109474" s="1"/>
    </row>
    <row r="109475" spans="2:22">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c r="V109475" s="1"/>
    </row>
    <row r="109476" spans="2:22">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c r="V109476" s="1"/>
    </row>
    <row r="109477" spans="2:22">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c r="V109477" s="1"/>
    </row>
    <row r="109478" spans="2:22">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c r="V109478" s="1"/>
    </row>
    <row r="109479" spans="2:22">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c r="V109479" s="1"/>
    </row>
    <row r="109480" spans="2:22">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c r="V109480" s="1"/>
    </row>
    <row r="109481" spans="2:22">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c r="V109481" s="1"/>
    </row>
    <row r="109482" spans="2:22">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c r="V109482" s="1"/>
    </row>
    <row r="109483" spans="2:22">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c r="V109483" s="1"/>
    </row>
    <row r="109484" spans="2:22">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c r="V109484" s="1"/>
    </row>
    <row r="109485" spans="2:22">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c r="V109485" s="1"/>
    </row>
    <row r="109486" spans="2:22">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c r="V109486" s="1"/>
    </row>
    <row r="109487" spans="2:22">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c r="V109487" s="1"/>
    </row>
    <row r="109488" spans="2:22">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c r="V109488" s="1"/>
    </row>
    <row r="109489" spans="2:22">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c r="V109489" s="1"/>
    </row>
    <row r="109490" spans="2:22">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c r="V109490" s="1"/>
    </row>
    <row r="109491" spans="2:22">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c r="V109491" s="1"/>
    </row>
    <row r="109492" spans="2:22">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c r="V109492" s="1"/>
    </row>
    <row r="109493" spans="2:22">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c r="V109493" s="1"/>
    </row>
    <row r="109494" spans="2:22">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c r="V109494" s="1"/>
    </row>
    <row r="109495" spans="2:22">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c r="V109495" s="1"/>
    </row>
    <row r="109496" spans="2:22">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c r="V109496" s="1"/>
    </row>
    <row r="109497" spans="2:22">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c r="V109497" s="1"/>
    </row>
    <row r="109498" spans="2:22">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c r="V109498" s="1"/>
    </row>
    <row r="109499" spans="2:22">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c r="V109499" s="1"/>
    </row>
    <row r="109500" spans="2:22">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c r="V109500" s="1"/>
    </row>
    <row r="109501" spans="2:22">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c r="V109501" s="1"/>
    </row>
    <row r="109502" spans="2:22">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c r="V109502" s="1"/>
    </row>
    <row r="109503" spans="2:22">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c r="V109503" s="1"/>
    </row>
    <row r="109504" spans="2:22">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c r="V109504" s="1"/>
    </row>
    <row r="109505" spans="2:22">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c r="V109505" s="1"/>
    </row>
    <row r="109506" spans="2:22">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c r="V109506" s="1"/>
    </row>
    <row r="109507" spans="2:22">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c r="V109507" s="1"/>
    </row>
    <row r="109508" spans="2:22">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c r="V109508" s="1"/>
    </row>
    <row r="109509" spans="2:22">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c r="V109509" s="1"/>
    </row>
    <row r="109510" spans="2:22">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c r="V109510" s="1"/>
    </row>
    <row r="109511" spans="2:22">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c r="V109511" s="1"/>
    </row>
    <row r="109512" spans="2:22">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c r="V109512" s="1"/>
    </row>
    <row r="109513" spans="2:22">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c r="V109513" s="1"/>
    </row>
    <row r="109514" spans="2:22">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c r="V109514" s="1"/>
    </row>
    <row r="109515" spans="2:22">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c r="V109515" s="1"/>
    </row>
    <row r="109516" spans="2:22">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c r="V109516" s="1"/>
    </row>
    <row r="109517" spans="2:22">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c r="V109517" s="1"/>
    </row>
    <row r="109518" spans="2:22">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c r="V109518" s="1"/>
    </row>
    <row r="109519" spans="2:22">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c r="V109519" s="1"/>
    </row>
    <row r="109520" spans="2:22">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c r="V109520" s="1"/>
    </row>
    <row r="109521" spans="2:22">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c r="V109521" s="1"/>
    </row>
    <row r="109522" spans="2:22">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c r="V109522" s="1"/>
    </row>
    <row r="109523" spans="2:22">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c r="V109523" s="1"/>
    </row>
    <row r="109524" spans="2:22">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c r="V109524" s="1"/>
    </row>
    <row r="109525" spans="2:22">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c r="V109525" s="1"/>
    </row>
    <row r="109526" spans="2:22">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c r="V109526" s="1"/>
    </row>
    <row r="109527" spans="2:22">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c r="V109527" s="1"/>
    </row>
    <row r="109528" spans="2:22">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c r="V109528" s="1"/>
    </row>
    <row r="109529" spans="2:22">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c r="V109529" s="1"/>
    </row>
    <row r="109530" spans="2:22">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c r="V109530" s="1"/>
    </row>
    <row r="109531" spans="2:22">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c r="V109531" s="1"/>
    </row>
    <row r="109532" spans="2:22">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c r="V109532" s="1"/>
    </row>
    <row r="109533" spans="2:22">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c r="V109533" s="1"/>
    </row>
    <row r="109534" spans="2:22">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c r="V109534" s="1"/>
    </row>
    <row r="109535" spans="2:22">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c r="V109535" s="1"/>
    </row>
    <row r="109536" spans="2:22">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c r="V109536" s="1"/>
    </row>
    <row r="109537" spans="2:22">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c r="V109537" s="1"/>
    </row>
    <row r="109538" spans="2:22">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c r="V109538" s="1"/>
    </row>
    <row r="109539" spans="2:22">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c r="V109539" s="1"/>
    </row>
    <row r="109540" spans="2:22">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c r="V109540" s="1"/>
    </row>
    <row r="109541" spans="2:22">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c r="V109541" s="1"/>
    </row>
    <row r="109542" spans="2:22">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c r="V109542" s="1"/>
    </row>
    <row r="109543" spans="2:22">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c r="V109543" s="1"/>
    </row>
    <row r="109544" spans="2:22">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c r="V109544" s="1"/>
    </row>
    <row r="109545" spans="2:22">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c r="V109545" s="1"/>
    </row>
    <row r="109546" spans="2:22">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c r="V109546" s="1"/>
    </row>
    <row r="109547" spans="2:22">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c r="V109547" s="1"/>
    </row>
    <row r="109548" spans="2:22">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c r="V109548" s="1"/>
    </row>
    <row r="109549" spans="2:22">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c r="V109549" s="1"/>
    </row>
    <row r="109550" spans="2:22">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c r="V109550" s="1"/>
    </row>
    <row r="109551" spans="2:22">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c r="V109551" s="1"/>
    </row>
    <row r="109552" spans="2:22">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c r="V109552" s="1"/>
    </row>
    <row r="109553" spans="2:22">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c r="V109553" s="1"/>
    </row>
    <row r="109554" spans="2:22">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c r="V109554" s="1"/>
    </row>
    <row r="109555" spans="2:22">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c r="V109555" s="1"/>
    </row>
    <row r="109556" spans="2:22">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c r="V109556" s="1"/>
    </row>
    <row r="109557" spans="2:22">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c r="V109557" s="1"/>
    </row>
    <row r="109558" spans="2:22">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c r="V109558" s="1"/>
    </row>
    <row r="109559" spans="2:22">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c r="V109559" s="1"/>
    </row>
    <row r="109560" spans="2:22">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c r="V109560" s="1"/>
    </row>
    <row r="109561" spans="2:22">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c r="V109561" s="1"/>
    </row>
    <row r="109562" spans="2:22">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c r="V109562" s="1"/>
    </row>
    <row r="109563" spans="2:22">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c r="V109563" s="1"/>
    </row>
    <row r="109564" spans="2:22">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c r="V109564" s="1"/>
    </row>
    <row r="109565" spans="2:22">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c r="V109565" s="1"/>
    </row>
    <row r="109566" spans="2:22">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c r="V109566" s="1"/>
    </row>
    <row r="109567" spans="2:22">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c r="V109567" s="1"/>
    </row>
    <row r="109568" spans="2:22">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c r="V109568" s="1"/>
    </row>
    <row r="109569" spans="2:22">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c r="V109569" s="1"/>
    </row>
    <row r="109570" spans="2:22">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c r="V109570" s="1"/>
    </row>
    <row r="109571" spans="2:22">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c r="V109571" s="1"/>
    </row>
    <row r="109572" spans="2:22">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c r="V109572" s="1"/>
    </row>
    <row r="109573" spans="2:22">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c r="V109573" s="1"/>
    </row>
    <row r="109574" spans="2:22">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c r="V109574" s="1"/>
    </row>
    <row r="109575" spans="2:22">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c r="V109575" s="1"/>
    </row>
    <row r="109576" spans="2:22">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c r="V109576" s="1"/>
    </row>
    <row r="109577" spans="2:22">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c r="V109577" s="1"/>
    </row>
    <row r="109578" spans="2:22">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c r="V109578" s="1"/>
    </row>
    <row r="109579" spans="2:22">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c r="V109579" s="1"/>
    </row>
    <row r="109580" spans="2:22">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c r="V109580" s="1"/>
    </row>
    <row r="109581" spans="2:22">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c r="V109581" s="1"/>
    </row>
    <row r="109582" spans="2:22">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c r="V109582" s="1"/>
    </row>
    <row r="109583" spans="2:22">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c r="V109583" s="1"/>
    </row>
    <row r="109584" spans="2:22">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c r="V109584" s="1"/>
    </row>
    <row r="109585" spans="2:22">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c r="V109585" s="1"/>
    </row>
    <row r="109586" spans="2:22">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c r="V109586" s="1"/>
    </row>
    <row r="109587" spans="2:22">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c r="V109587" s="1"/>
    </row>
    <row r="109588" spans="2:22">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c r="V109588" s="1"/>
    </row>
    <row r="109589" spans="2:22">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c r="V109589" s="1"/>
    </row>
    <row r="109590" spans="2:22">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c r="V109590" s="1"/>
    </row>
    <row r="109591" spans="2:22">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c r="V109591" s="1"/>
    </row>
    <row r="109592" spans="2:22">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c r="V109592" s="1"/>
    </row>
    <row r="109593" spans="2:22">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c r="V109593" s="1"/>
    </row>
    <row r="109594" spans="2:22">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c r="V109594" s="1"/>
    </row>
    <row r="109595" spans="2:22">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c r="V109595" s="1"/>
    </row>
    <row r="109596" spans="2:22">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c r="V109596" s="1"/>
    </row>
    <row r="109597" spans="2:22">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c r="V109597" s="1"/>
    </row>
    <row r="109598" spans="2:22">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c r="V109598" s="1"/>
    </row>
    <row r="109599" spans="2:22">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c r="V109599" s="1"/>
    </row>
    <row r="109600" spans="2:22">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c r="V109600" s="1"/>
    </row>
    <row r="109601" spans="2:22">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c r="V109601" s="1"/>
    </row>
    <row r="109602" spans="2:22">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c r="V109602" s="1"/>
    </row>
    <row r="109603" spans="2:22">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c r="V109603" s="1"/>
    </row>
    <row r="109604" spans="2:22">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c r="V109604" s="1"/>
    </row>
    <row r="109605" spans="2:22">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c r="V109605" s="1"/>
    </row>
    <row r="109606" spans="2:22">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c r="V109606" s="1"/>
    </row>
    <row r="109607" spans="2:22">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c r="V109607" s="1"/>
    </row>
    <row r="109608" spans="2:22">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c r="V109608" s="1"/>
    </row>
    <row r="109609" spans="2:22">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c r="V109609" s="1"/>
    </row>
    <row r="109610" spans="2:22">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c r="V109610" s="1"/>
    </row>
    <row r="109611" spans="2:22">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c r="V109611" s="1"/>
    </row>
    <row r="109612" spans="2:22">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c r="V109612" s="1"/>
    </row>
    <row r="109613" spans="2:22">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c r="V109613" s="1"/>
    </row>
    <row r="109614" spans="2:22">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c r="V109614" s="1"/>
    </row>
    <row r="109615" spans="2:22">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c r="V109615" s="1"/>
    </row>
    <row r="109616" spans="2:22">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c r="V109616" s="1"/>
    </row>
    <row r="109617" spans="2:22">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c r="V109617" s="1"/>
    </row>
    <row r="109618" spans="2:22">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c r="V109618" s="1"/>
    </row>
    <row r="109619" spans="2:22">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c r="V109619" s="1"/>
    </row>
    <row r="109620" spans="2:22">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c r="V109620" s="1"/>
    </row>
    <row r="109621" spans="2:22">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c r="V109621" s="1"/>
    </row>
    <row r="109622" spans="2:22">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c r="V109622" s="1"/>
    </row>
    <row r="109623" spans="2:22">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c r="V109623" s="1"/>
    </row>
    <row r="109624" spans="2:22">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c r="V109624" s="1"/>
    </row>
    <row r="109625" spans="2:22">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c r="V109625" s="1"/>
    </row>
    <row r="109626" spans="2:22">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c r="V109626" s="1"/>
    </row>
    <row r="109627" spans="2:22">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c r="V109627" s="1"/>
    </row>
    <row r="109628" spans="2:22">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c r="V109628" s="1"/>
    </row>
    <row r="109629" spans="2:22">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c r="V109629" s="1"/>
    </row>
    <row r="109630" spans="2:22">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c r="V109630" s="1"/>
    </row>
    <row r="109631" spans="2:22">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c r="V109631" s="1"/>
    </row>
    <row r="109632" spans="2:22">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c r="V109632" s="1"/>
    </row>
    <row r="109633" spans="2:22">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c r="V109633" s="1"/>
    </row>
    <row r="109634" spans="2:22">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c r="V109634" s="1"/>
    </row>
    <row r="109635" spans="2:22">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c r="V109635" s="1"/>
    </row>
    <row r="109636" spans="2:22">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c r="V109636" s="1"/>
    </row>
    <row r="109637" spans="2:22">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c r="V109637" s="1"/>
    </row>
    <row r="109638" spans="2:22">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c r="V109638" s="1"/>
    </row>
    <row r="109639" spans="2:22">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c r="V109639" s="1"/>
    </row>
    <row r="109640" spans="2:22">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c r="V109640" s="1"/>
    </row>
    <row r="109641" spans="2:22">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c r="V109641" s="1"/>
    </row>
    <row r="109642" spans="2:22">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c r="V109642" s="1"/>
    </row>
    <row r="109643" spans="2:22">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c r="V109643" s="1"/>
    </row>
    <row r="109644" spans="2:22">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c r="V109644" s="1"/>
    </row>
    <row r="109645" spans="2:22">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c r="V109645" s="1"/>
    </row>
    <row r="109646" spans="2:22">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c r="V109646" s="1"/>
    </row>
    <row r="109647" spans="2:22">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c r="V109647" s="1"/>
    </row>
    <row r="109648" spans="2:22">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c r="V109648" s="1"/>
    </row>
    <row r="109649" spans="2:22">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c r="V109649" s="1"/>
    </row>
    <row r="109650" spans="2:22">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c r="V109650" s="1"/>
    </row>
    <row r="109651" spans="2:22">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c r="V109651" s="1"/>
    </row>
    <row r="109652" spans="2:22">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c r="V109652" s="1"/>
    </row>
    <row r="109653" spans="2:22">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c r="V109653" s="1"/>
    </row>
    <row r="109654" spans="2:22">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c r="V109654" s="1"/>
    </row>
    <row r="109655" spans="2:22">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c r="V109655" s="1"/>
    </row>
    <row r="109656" spans="2:22">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c r="V109656" s="1"/>
    </row>
    <row r="109657" spans="2:22">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c r="V109657" s="1"/>
    </row>
    <row r="109658" spans="2:22">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c r="V109658" s="1"/>
    </row>
    <row r="109659" spans="2:22">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c r="V109659" s="1"/>
    </row>
    <row r="109660" spans="2:22">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c r="V109660" s="1"/>
    </row>
    <row r="109661" spans="2:22">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c r="V109661" s="1"/>
    </row>
    <row r="109662" spans="2:22">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c r="V109662" s="1"/>
    </row>
    <row r="109663" spans="2:22">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c r="V109663" s="1"/>
    </row>
    <row r="109664" spans="2:22">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c r="V109664" s="1"/>
    </row>
    <row r="109665" spans="2:22">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c r="V109665" s="1"/>
    </row>
    <row r="109666" spans="2:22">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c r="V109666" s="1"/>
    </row>
    <row r="109667" spans="2:22">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c r="V109667" s="1"/>
    </row>
    <row r="109668" spans="2:22">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c r="V109668" s="1"/>
    </row>
    <row r="109669" spans="2:22">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c r="V109669" s="1"/>
    </row>
    <row r="109670" spans="2:22">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c r="V109670" s="1"/>
    </row>
    <row r="109671" spans="2:22">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c r="V109671" s="1"/>
    </row>
    <row r="109672" spans="2:22">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c r="V109672" s="1"/>
    </row>
    <row r="109673" spans="2:22">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c r="V109673" s="1"/>
    </row>
    <row r="109674" spans="2:22">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c r="V109674" s="1"/>
    </row>
    <row r="109675" spans="2:22">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c r="V109675" s="1"/>
    </row>
    <row r="109676" spans="2:22">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c r="V109676" s="1"/>
    </row>
    <row r="109677" spans="2:22">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c r="V109677" s="1"/>
    </row>
    <row r="109678" spans="2:22">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c r="V109678" s="1"/>
    </row>
    <row r="109679" spans="2:22">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c r="V109679" s="1"/>
    </row>
    <row r="109680" spans="2:22">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c r="V109680" s="1"/>
    </row>
    <row r="109681" spans="2:22">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c r="V109681" s="1"/>
    </row>
    <row r="109682" spans="2:22">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c r="V109682" s="1"/>
    </row>
    <row r="109683" spans="2:22">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c r="V109683" s="1"/>
    </row>
    <row r="109684" spans="2:22">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c r="V109684" s="1"/>
    </row>
    <row r="109685" spans="2:22">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c r="V109685" s="1"/>
    </row>
    <row r="109686" spans="2:22">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c r="V109686" s="1"/>
    </row>
    <row r="109687" spans="2:22">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c r="V109687" s="1"/>
    </row>
    <row r="109688" spans="2:22">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c r="V109688" s="1"/>
    </row>
    <row r="109689" spans="2:22">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c r="V109689" s="1"/>
    </row>
    <row r="109690" spans="2:22">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c r="V109690" s="1"/>
    </row>
    <row r="109691" spans="2:22">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c r="V109691" s="1"/>
    </row>
    <row r="109692" spans="2:22">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c r="V109692" s="1"/>
    </row>
    <row r="109693" spans="2:22">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c r="V109693" s="1"/>
    </row>
    <row r="109694" spans="2:22">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c r="V109694" s="1"/>
    </row>
    <row r="109695" spans="2:22">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c r="V109695" s="1"/>
    </row>
    <row r="109696" spans="2:22">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c r="V109696" s="1"/>
    </row>
    <row r="109697" spans="2:22">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c r="V109697" s="1"/>
    </row>
    <row r="109698" spans="2:22">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c r="V109698" s="1"/>
    </row>
    <row r="109699" spans="2:22">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c r="V109699" s="1"/>
    </row>
    <row r="109700" spans="2:22">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c r="V109700" s="1"/>
    </row>
    <row r="109701" spans="2:22">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c r="V109701" s="1"/>
    </row>
    <row r="109702" spans="2:22">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c r="V109702" s="1"/>
    </row>
    <row r="109703" spans="2:22">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c r="V109703" s="1"/>
    </row>
    <row r="109704" spans="2:22">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c r="V109704" s="1"/>
    </row>
    <row r="109705" spans="2:22">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c r="V109705" s="1"/>
    </row>
    <row r="109706" spans="2:22">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c r="V109706" s="1"/>
    </row>
    <row r="109707" spans="2:22">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c r="V109707" s="1"/>
    </row>
    <row r="109708" spans="2:22">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c r="V109708" s="1"/>
    </row>
    <row r="109709" spans="2:22">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c r="V109709" s="1"/>
    </row>
    <row r="109710" spans="2:22">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c r="V109710" s="1"/>
    </row>
    <row r="109711" spans="2:22">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c r="V109711" s="1"/>
    </row>
    <row r="109712" spans="2:22">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c r="V109712" s="1"/>
    </row>
    <row r="109713" spans="2:22">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c r="V109713" s="1"/>
    </row>
    <row r="109714" spans="2:22">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c r="V109714" s="1"/>
    </row>
    <row r="109715" spans="2:22">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c r="V109715" s="1"/>
    </row>
    <row r="109716" spans="2:22">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c r="V109716" s="1"/>
    </row>
    <row r="109717" spans="2:22">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c r="V109717" s="1"/>
    </row>
    <row r="109718" spans="2:22">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c r="V109718" s="1"/>
    </row>
    <row r="109719" spans="2:22">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c r="V109719" s="1"/>
    </row>
    <row r="109720" spans="2:22">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c r="V109720" s="1"/>
    </row>
    <row r="109721" spans="2:22">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c r="V109721" s="1"/>
    </row>
    <row r="109722" spans="2:22">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c r="V109722" s="1"/>
    </row>
    <row r="109723" spans="2:22">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c r="V109723" s="1"/>
    </row>
    <row r="109724" spans="2:22">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c r="V109724" s="1"/>
    </row>
    <row r="109725" spans="2:22">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c r="V109725" s="1"/>
    </row>
    <row r="109726" spans="2:22">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c r="V109726" s="1"/>
    </row>
    <row r="109727" spans="2:22">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c r="V109727" s="1"/>
    </row>
    <row r="109728" spans="2:22">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c r="V109728" s="1"/>
    </row>
    <row r="109729" spans="2:22">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c r="V109729" s="1"/>
    </row>
    <row r="109730" spans="2:22">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c r="V109730" s="1"/>
    </row>
    <row r="109731" spans="2:22">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c r="V109731" s="1"/>
    </row>
    <row r="109732" spans="2:22">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c r="V109732" s="1"/>
    </row>
    <row r="109733" spans="2:22">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c r="V109733" s="1"/>
    </row>
    <row r="109734" spans="2:22">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c r="V109734" s="1"/>
    </row>
    <row r="109735" spans="2:22">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c r="V109735" s="1"/>
    </row>
    <row r="109736" spans="2:22">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c r="V109736" s="1"/>
    </row>
    <row r="109737" spans="2:22">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c r="V109737" s="1"/>
    </row>
    <row r="109738" spans="2:22">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c r="V109738" s="1"/>
    </row>
    <row r="109739" spans="2:22">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c r="V109739" s="1"/>
    </row>
    <row r="109740" spans="2:22">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c r="V109740" s="1"/>
    </row>
    <row r="109741" spans="2:22">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c r="V109741" s="1"/>
    </row>
    <row r="109742" spans="2:22">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c r="V109742" s="1"/>
    </row>
    <row r="109743" spans="2:22">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c r="V109743" s="1"/>
    </row>
    <row r="109744" spans="2:22">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c r="V109744" s="1"/>
    </row>
    <row r="109745" spans="2:22">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c r="V109745" s="1"/>
    </row>
    <row r="109746" spans="2:22">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c r="V109746" s="1"/>
    </row>
    <row r="109747" spans="2:22">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c r="V109747" s="1"/>
    </row>
    <row r="109748" spans="2:22">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c r="V109748" s="1"/>
    </row>
    <row r="109749" spans="2:22">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c r="V109749" s="1"/>
    </row>
    <row r="109750" spans="2:22">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c r="V109750" s="1"/>
    </row>
    <row r="109751" spans="2:22">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c r="V109751" s="1"/>
    </row>
    <row r="109752" spans="2:22">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c r="V109752" s="1"/>
    </row>
    <row r="109753" spans="2:22">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c r="V109753" s="1"/>
    </row>
    <row r="109754" spans="2:22">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c r="V109754" s="1"/>
    </row>
    <row r="109755" spans="2:22">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c r="V109755" s="1"/>
    </row>
    <row r="109756" spans="2:22">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c r="V109756" s="1"/>
    </row>
    <row r="109757" spans="2:22">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c r="V109757" s="1"/>
    </row>
    <row r="109758" spans="2:22">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c r="V109758" s="1"/>
    </row>
    <row r="109759" spans="2:22">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c r="V109759" s="1"/>
    </row>
    <row r="109760" spans="2:22">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c r="V109760" s="1"/>
    </row>
    <row r="109761" spans="2:22">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c r="V109761" s="1"/>
    </row>
    <row r="109762" spans="2:22">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c r="V109762" s="1"/>
    </row>
    <row r="109763" spans="2:22">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c r="V109763" s="1"/>
    </row>
    <row r="109764" spans="2:22">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c r="V109764" s="1"/>
    </row>
    <row r="109765" spans="2:22">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c r="V109765" s="1"/>
    </row>
    <row r="109766" spans="2:22">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c r="V109766" s="1"/>
    </row>
    <row r="109767" spans="2:22">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c r="V109767" s="1"/>
    </row>
    <row r="109768" spans="2:22">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c r="V109768" s="1"/>
    </row>
    <row r="109769" spans="2:22">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c r="V109769" s="1"/>
    </row>
    <row r="109770" spans="2:22">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c r="V109770" s="1"/>
    </row>
    <row r="109771" spans="2:22">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c r="V109771" s="1"/>
    </row>
    <row r="109772" spans="2:22">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c r="V109772" s="1"/>
    </row>
    <row r="109773" spans="2:22">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c r="V109773" s="1"/>
    </row>
    <row r="109774" spans="2:22">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c r="V109774" s="1"/>
    </row>
    <row r="109775" spans="2:22">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c r="V109775" s="1"/>
    </row>
    <row r="109776" spans="2:22">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c r="V109776" s="1"/>
    </row>
    <row r="109777" spans="2:22">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c r="V109777" s="1"/>
    </row>
    <row r="109778" spans="2:22">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c r="V109778" s="1"/>
    </row>
    <row r="109779" spans="2:22">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c r="V109779" s="1"/>
    </row>
    <row r="109780" spans="2:22">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c r="V109780" s="1"/>
    </row>
    <row r="109781" spans="2:22">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c r="V109781" s="1"/>
    </row>
    <row r="109782" spans="2:22">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c r="V109782" s="1"/>
    </row>
    <row r="109783" spans="2:22">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c r="V109783" s="1"/>
    </row>
    <row r="109784" spans="2:22">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c r="V109784" s="1"/>
    </row>
    <row r="109785" spans="2:22">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c r="V109785" s="1"/>
    </row>
    <row r="109786" spans="2:22">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c r="V109786" s="1"/>
    </row>
    <row r="109787" spans="2:22">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c r="V109787" s="1"/>
    </row>
    <row r="109788" spans="2:22">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c r="V109788" s="1"/>
    </row>
    <row r="109789" spans="2:22">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c r="V109789" s="1"/>
    </row>
    <row r="109790" spans="2:22">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c r="V109790" s="1"/>
    </row>
    <row r="109791" spans="2:22">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c r="V109791" s="1"/>
    </row>
    <row r="109792" spans="2:22">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c r="V109792" s="1"/>
    </row>
    <row r="109793" spans="2:22">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c r="V109793" s="1"/>
    </row>
    <row r="109794" spans="2:22">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c r="V109794" s="1"/>
    </row>
    <row r="109795" spans="2:22">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c r="V109795" s="1"/>
    </row>
    <row r="109796" spans="2:22">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c r="V109796" s="1"/>
    </row>
    <row r="109797" spans="2:22">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c r="V109797" s="1"/>
    </row>
    <row r="109798" spans="2:22">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c r="V109798" s="1"/>
    </row>
    <row r="109799" spans="2:22">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c r="V109799" s="1"/>
    </row>
    <row r="109800" spans="2:22">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c r="V109800" s="1"/>
    </row>
    <row r="109801" spans="2:22">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c r="V109801" s="1"/>
    </row>
    <row r="109802" spans="2:22">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c r="V109802" s="1"/>
    </row>
    <row r="109803" spans="2:22">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c r="V109803" s="1"/>
    </row>
    <row r="109804" spans="2:22">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c r="V109804" s="1"/>
    </row>
    <row r="109805" spans="2:22">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c r="V109805" s="1"/>
    </row>
    <row r="109806" spans="2:22">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c r="V109806" s="1"/>
    </row>
    <row r="109807" spans="2:22">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c r="V109807" s="1"/>
    </row>
    <row r="109808" spans="2:22">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c r="V109808" s="1"/>
    </row>
    <row r="109809" spans="2:22">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c r="V109809" s="1"/>
    </row>
    <row r="109810" spans="2:22">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c r="V109810" s="1"/>
    </row>
    <row r="109811" spans="2:22">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c r="V109811" s="1"/>
    </row>
    <row r="109812" spans="2:22">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c r="V109812" s="1"/>
    </row>
    <row r="109813" spans="2:22">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c r="V109813" s="1"/>
    </row>
    <row r="109814" spans="2:22">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c r="V109814" s="1"/>
    </row>
    <row r="109815" spans="2:22">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c r="V109815" s="1"/>
    </row>
    <row r="109816" spans="2:22">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c r="V109816" s="1"/>
    </row>
    <row r="109817" spans="2:22">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c r="V109817" s="1"/>
    </row>
    <row r="109818" spans="2:22">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c r="V109818" s="1"/>
    </row>
    <row r="109819" spans="2:22">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c r="V109819" s="1"/>
    </row>
    <row r="109820" spans="2:22">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c r="V109820" s="1"/>
    </row>
    <row r="109821" spans="2:22">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c r="V109821" s="1"/>
    </row>
    <row r="109822" spans="2:22">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c r="V109822" s="1"/>
    </row>
    <row r="109823" spans="2:22">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c r="V109823" s="1"/>
    </row>
    <row r="109824" spans="2:22">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c r="V109824" s="1"/>
    </row>
    <row r="109825" spans="2:22">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c r="V109825" s="1"/>
    </row>
    <row r="109826" spans="2:22">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c r="V109826" s="1"/>
    </row>
    <row r="109827" spans="2:22">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c r="V109827" s="1"/>
    </row>
    <row r="109828" spans="2:22">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c r="V109828" s="1"/>
    </row>
    <row r="109829" spans="2:22">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c r="V109829" s="1"/>
    </row>
    <row r="109830" spans="2:22">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c r="V109830" s="1"/>
    </row>
    <row r="109831" spans="2:22">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c r="V109831" s="1"/>
    </row>
    <row r="109832" spans="2:22">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c r="V109832" s="1"/>
    </row>
    <row r="109833" spans="2:22">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c r="V109833" s="1"/>
    </row>
    <row r="109834" spans="2:22">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c r="V109834" s="1"/>
    </row>
    <row r="109835" spans="2:22">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c r="V109835" s="1"/>
    </row>
    <row r="109836" spans="2:22">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c r="V109836" s="1"/>
    </row>
    <row r="109837" spans="2:22">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c r="V109837" s="1"/>
    </row>
    <row r="109838" spans="2:22">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c r="V109838" s="1"/>
    </row>
    <row r="109839" spans="2:22">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c r="V109839" s="1"/>
    </row>
    <row r="109840" spans="2:22">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c r="V109840" s="1"/>
    </row>
    <row r="109841" spans="2:22">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c r="V109841" s="1"/>
    </row>
    <row r="109842" spans="2:22">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c r="V109842" s="1"/>
    </row>
    <row r="109843" spans="2:22">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c r="V109843" s="1"/>
    </row>
    <row r="109844" spans="2:22">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c r="V109844" s="1"/>
    </row>
    <row r="109845" spans="2:22">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c r="V109845" s="1"/>
    </row>
    <row r="109846" spans="2:22">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c r="V109846" s="1"/>
    </row>
    <row r="109847" spans="2:22">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c r="V109847" s="1"/>
    </row>
    <row r="109848" spans="2:22">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c r="V109848" s="1"/>
    </row>
    <row r="109849" spans="2:22">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c r="V109849" s="1"/>
    </row>
    <row r="109850" spans="2:22">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c r="V109850" s="1"/>
    </row>
    <row r="109851" spans="2:22">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c r="V109851" s="1"/>
    </row>
    <row r="109852" spans="2:22">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c r="V109852" s="1"/>
    </row>
    <row r="109853" spans="2:22">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c r="V109853" s="1"/>
    </row>
    <row r="109854" spans="2:22">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c r="V109854" s="1"/>
    </row>
    <row r="109855" spans="2:22">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c r="V109855" s="1"/>
    </row>
    <row r="109856" spans="2:22">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c r="V109856" s="1"/>
    </row>
    <row r="109857" spans="2:22">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c r="V109857" s="1"/>
    </row>
    <row r="109858" spans="2:22">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c r="V109858" s="1"/>
    </row>
    <row r="109859" spans="2:22">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c r="V109859" s="1"/>
    </row>
    <row r="109860" spans="2:22">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c r="V109860" s="1"/>
    </row>
    <row r="109861" spans="2:22">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c r="V109861" s="1"/>
    </row>
    <row r="109862" spans="2:22">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c r="V109862" s="1"/>
    </row>
    <row r="109863" spans="2:22">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c r="V109863" s="1"/>
    </row>
    <row r="109864" spans="2:22">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c r="V109864" s="1"/>
    </row>
    <row r="109865" spans="2:22">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c r="V109865" s="1"/>
    </row>
    <row r="109866" spans="2:22">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c r="V109866" s="1"/>
    </row>
    <row r="109867" spans="2:22">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c r="V109867" s="1"/>
    </row>
    <row r="109868" spans="2:22">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c r="V109868" s="1"/>
    </row>
    <row r="109869" spans="2:22">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c r="V109869" s="1"/>
    </row>
    <row r="109870" spans="2:22">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c r="V109870" s="1"/>
    </row>
    <row r="109871" spans="2:22">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c r="V109871" s="1"/>
    </row>
    <row r="109872" spans="2:22">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c r="V109872" s="1"/>
    </row>
    <row r="109873" spans="2:22">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c r="V109873" s="1"/>
    </row>
    <row r="109874" spans="2:22">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c r="V109874" s="1"/>
    </row>
    <row r="109875" spans="2:22">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c r="V109875" s="1"/>
    </row>
    <row r="109876" spans="2:22">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c r="V109876" s="1"/>
    </row>
    <row r="109877" spans="2:22">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c r="V109877" s="1"/>
    </row>
    <row r="109878" spans="2:22">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c r="V109878" s="1"/>
    </row>
    <row r="109879" spans="2:22">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c r="V109879" s="1"/>
    </row>
    <row r="109880" spans="2:22">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c r="V109880" s="1"/>
    </row>
    <row r="109881" spans="2:22">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c r="V109881" s="1"/>
    </row>
    <row r="109882" spans="2:22">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c r="V109882" s="1"/>
    </row>
    <row r="109883" spans="2:22">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c r="V109883" s="1"/>
    </row>
    <row r="109884" spans="2:22">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c r="V109884" s="1"/>
    </row>
    <row r="109885" spans="2:22">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c r="V109885" s="1"/>
    </row>
    <row r="109886" spans="2:22">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c r="V109886" s="1"/>
    </row>
    <row r="109887" spans="2:22">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c r="V109887" s="1"/>
    </row>
    <row r="109888" spans="2:22">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c r="V109888" s="1"/>
    </row>
    <row r="109889" spans="2:22">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c r="V109889" s="1"/>
    </row>
    <row r="109890" spans="2:22">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c r="V109890" s="1"/>
    </row>
    <row r="109891" spans="2:22">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c r="V109891" s="1"/>
    </row>
    <row r="109892" spans="2:22">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c r="V109892" s="1"/>
    </row>
    <row r="109893" spans="2:22">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c r="V109893" s="1"/>
    </row>
    <row r="109894" spans="2:22">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c r="V109894" s="1"/>
    </row>
    <row r="109895" spans="2:22">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c r="V109895" s="1"/>
    </row>
    <row r="109896" spans="2:22">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c r="V109896" s="1"/>
    </row>
    <row r="109897" spans="2:22">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c r="V109897" s="1"/>
    </row>
    <row r="109898" spans="2:22">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c r="V109898" s="1"/>
    </row>
    <row r="109899" spans="2:22">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c r="V109899" s="1"/>
    </row>
    <row r="109900" spans="2:22">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c r="V109900" s="1"/>
    </row>
    <row r="109901" spans="2:22">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c r="V109901" s="1"/>
    </row>
    <row r="109902" spans="2:22">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c r="V109902" s="1"/>
    </row>
    <row r="109903" spans="2:22">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c r="V109903" s="1"/>
    </row>
    <row r="109904" spans="2:22">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c r="V109904" s="1"/>
    </row>
    <row r="109905" spans="2:22">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c r="V109905" s="1"/>
    </row>
    <row r="109906" spans="2:22">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c r="V109906" s="1"/>
    </row>
    <row r="109907" spans="2:22">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c r="V109907" s="1"/>
    </row>
    <row r="109908" spans="2:22">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c r="V109908" s="1"/>
    </row>
    <row r="109909" spans="2:22">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c r="V109909" s="1"/>
    </row>
    <row r="109910" spans="2:22">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c r="V109910" s="1"/>
    </row>
    <row r="109911" spans="2:22">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c r="V109911" s="1"/>
    </row>
    <row r="109912" spans="2:22">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c r="V109912" s="1"/>
    </row>
    <row r="109913" spans="2:22">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c r="V109913" s="1"/>
    </row>
    <row r="109914" spans="2:22">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c r="V109914" s="1"/>
    </row>
    <row r="109915" spans="2:22">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c r="V109915" s="1"/>
    </row>
    <row r="109916" spans="2:22">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c r="V109916" s="1"/>
    </row>
    <row r="109917" spans="2:22">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c r="V109917" s="1"/>
    </row>
    <row r="109918" spans="2:22">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c r="V109918" s="1"/>
    </row>
    <row r="109919" spans="2:22">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c r="V109919" s="1"/>
    </row>
    <row r="109920" spans="2:22">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c r="V109920" s="1"/>
    </row>
    <row r="109921" spans="2:22">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c r="V109921" s="1"/>
    </row>
    <row r="109922" spans="2:22">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c r="V109922" s="1"/>
    </row>
    <row r="109923" spans="2:22">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c r="V109923" s="1"/>
    </row>
    <row r="109924" spans="2:22">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c r="V109924" s="1"/>
    </row>
    <row r="109925" spans="2:22">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c r="V109925" s="1"/>
    </row>
    <row r="109926" spans="2:22">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c r="V109926" s="1"/>
    </row>
    <row r="109927" spans="2:22">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c r="V109927" s="1"/>
    </row>
    <row r="109928" spans="2:22">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c r="V109928" s="1"/>
    </row>
    <row r="109929" spans="2:22">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c r="V109929" s="1"/>
    </row>
    <row r="109930" spans="2:22">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c r="V109930" s="1"/>
    </row>
    <row r="109931" spans="2:22">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c r="V109931" s="1"/>
    </row>
    <row r="109932" spans="2:22">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c r="V109932" s="1"/>
    </row>
    <row r="109933" spans="2:22">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c r="V109933" s="1"/>
    </row>
    <row r="109934" spans="2:22">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c r="V109934" s="1"/>
    </row>
    <row r="109935" spans="2:22">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c r="V109935" s="1"/>
    </row>
    <row r="109936" spans="2:22">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c r="V109936" s="1"/>
    </row>
    <row r="109937" spans="2:22">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c r="V109937" s="1"/>
    </row>
    <row r="109938" spans="2:22">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c r="V109938" s="1"/>
    </row>
    <row r="109939" spans="2:22">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c r="V109939" s="1"/>
    </row>
    <row r="109940" spans="2:22">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c r="V109940" s="1"/>
    </row>
    <row r="109941" spans="2:22">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c r="V109941" s="1"/>
    </row>
    <row r="109942" spans="2:22">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c r="V109942" s="1"/>
    </row>
    <row r="109943" spans="2:22">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c r="V109943" s="1"/>
    </row>
    <row r="109944" spans="2:22">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c r="V109944" s="1"/>
    </row>
    <row r="109945" spans="2:22">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c r="V109945" s="1"/>
    </row>
    <row r="109946" spans="2:22">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c r="V109946" s="1"/>
    </row>
    <row r="109947" spans="2:22">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c r="V109947" s="1"/>
    </row>
    <row r="109948" spans="2:22">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c r="V109948" s="1"/>
    </row>
    <row r="109949" spans="2:22">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c r="V109949" s="1"/>
    </row>
    <row r="109950" spans="2:22">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c r="V109950" s="1"/>
    </row>
    <row r="109951" spans="2:22">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c r="V109951" s="1"/>
    </row>
    <row r="109952" spans="2:22">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c r="V109952" s="1"/>
    </row>
    <row r="109953" spans="2:22">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c r="V109953" s="1"/>
    </row>
    <row r="109954" spans="2:22">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c r="V109954" s="1"/>
    </row>
    <row r="109955" spans="2:22">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c r="V109955" s="1"/>
    </row>
    <row r="109956" spans="2:22">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c r="V109956" s="1"/>
    </row>
    <row r="109957" spans="2:22">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c r="V109957" s="1"/>
    </row>
    <row r="109958" spans="2:22">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c r="V109958" s="1"/>
    </row>
    <row r="109959" spans="2:22">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c r="V109959" s="1"/>
    </row>
    <row r="109960" spans="2:22">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c r="V109960" s="1"/>
    </row>
    <row r="109961" spans="2:22">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c r="V109961" s="1"/>
    </row>
    <row r="109962" spans="2:22">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c r="V109962" s="1"/>
    </row>
    <row r="109963" spans="2:22">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c r="V109963" s="1"/>
    </row>
    <row r="109964" spans="2:22">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c r="V109964" s="1"/>
    </row>
    <row r="109965" spans="2:22">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c r="V109965" s="1"/>
    </row>
    <row r="109966" spans="2:22">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c r="V109966" s="1"/>
    </row>
    <row r="109967" spans="2:22">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c r="V109967" s="1"/>
    </row>
    <row r="109968" spans="2:22">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c r="V109968" s="1"/>
    </row>
    <row r="109969" spans="2:22">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c r="V109969" s="1"/>
    </row>
    <row r="109970" spans="2:22">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c r="V109970" s="1"/>
    </row>
    <row r="109971" spans="2:22">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c r="V109971" s="1"/>
    </row>
    <row r="109972" spans="2:22">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c r="V109972" s="1"/>
    </row>
    <row r="109973" spans="2:22">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c r="V109973" s="1"/>
    </row>
    <row r="109974" spans="2:22">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c r="V109974" s="1"/>
    </row>
    <row r="109975" spans="2:22">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c r="V109975" s="1"/>
    </row>
    <row r="109976" spans="2:22">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c r="V109976" s="1"/>
    </row>
    <row r="109977" spans="2:22">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c r="V109977" s="1"/>
    </row>
    <row r="109978" spans="2:22">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c r="V109978" s="1"/>
    </row>
    <row r="109979" spans="2:22">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c r="V109979" s="1"/>
    </row>
    <row r="109980" spans="2:22">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c r="V109980" s="1"/>
    </row>
    <row r="109981" spans="2:22">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c r="V109981" s="1"/>
    </row>
    <row r="109982" spans="2:22">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c r="V109982" s="1"/>
    </row>
    <row r="109983" spans="2:22">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c r="V109983" s="1"/>
    </row>
    <row r="109984" spans="2:22">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c r="V109984" s="1"/>
    </row>
    <row r="109985" spans="2:22">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c r="V109985" s="1"/>
    </row>
    <row r="109986" spans="2:22">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c r="V109986" s="1"/>
    </row>
    <row r="109987" spans="2:22">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c r="V109987" s="1"/>
    </row>
    <row r="109988" spans="2:22">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c r="V109988" s="1"/>
    </row>
    <row r="109989" spans="2:22">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c r="V109989" s="1"/>
    </row>
    <row r="109990" spans="2:22">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c r="V109990" s="1"/>
    </row>
    <row r="109991" spans="2:22">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c r="V109991" s="1"/>
    </row>
    <row r="109992" spans="2:22">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c r="V109992" s="1"/>
    </row>
    <row r="109993" spans="2:22">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c r="V109993" s="1"/>
    </row>
    <row r="109994" spans="2:22">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c r="V109994" s="1"/>
    </row>
    <row r="109995" spans="2:22">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c r="V109995" s="1"/>
    </row>
    <row r="109996" spans="2:22">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c r="V109996" s="1"/>
    </row>
    <row r="109997" spans="2:22">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c r="V109997" s="1"/>
    </row>
    <row r="109998" spans="2:22">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c r="V109998" s="1"/>
    </row>
    <row r="109999" spans="2:22">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c r="V109999" s="1"/>
    </row>
    <row r="110000" spans="2:22">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c r="V110000" s="1"/>
    </row>
    <row r="110001" spans="2:22">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c r="V110001" s="1"/>
    </row>
    <row r="110002" spans="2:22">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c r="V110002" s="1"/>
    </row>
    <row r="110003" spans="2:22">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c r="V110003" s="1"/>
    </row>
    <row r="110004" spans="2:22">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c r="V110004" s="1"/>
    </row>
    <row r="110005" spans="2:22">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c r="V110005" s="1"/>
    </row>
    <row r="110006" spans="2:22">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c r="V110006" s="1"/>
    </row>
    <row r="110007" spans="2:22">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c r="V110007" s="1"/>
    </row>
    <row r="110008" spans="2:22">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c r="V110008" s="1"/>
    </row>
    <row r="110009" spans="2:22">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c r="V110009" s="1"/>
    </row>
    <row r="110010" spans="2:22">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c r="V110010" s="1"/>
    </row>
    <row r="110011" spans="2:22">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c r="V110011" s="1"/>
    </row>
    <row r="110012" spans="2:22">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c r="V110012" s="1"/>
    </row>
    <row r="110013" spans="2:22">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c r="V110013" s="1"/>
    </row>
    <row r="110014" spans="2:22">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c r="V110014" s="1"/>
    </row>
    <row r="110015" spans="2:22">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c r="V110015" s="1"/>
    </row>
    <row r="110016" spans="2:22">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c r="V110016" s="1"/>
    </row>
    <row r="110017" spans="2:22">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c r="V110017" s="1"/>
    </row>
    <row r="110018" spans="2:22">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c r="V110018" s="1"/>
    </row>
    <row r="110019" spans="2:22">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c r="V110019" s="1"/>
    </row>
    <row r="110020" spans="2:22">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c r="V110020" s="1"/>
    </row>
    <row r="110021" spans="2:22">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c r="V110021" s="1"/>
    </row>
    <row r="110022" spans="2:22">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c r="V110022" s="1"/>
    </row>
    <row r="110023" spans="2:22">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c r="V110023" s="1"/>
    </row>
    <row r="110024" spans="2:22">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c r="V110024" s="1"/>
    </row>
    <row r="110025" spans="2:22">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c r="V110025" s="1"/>
    </row>
    <row r="110026" spans="2:22">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c r="V110026" s="1"/>
    </row>
    <row r="110027" spans="2:22">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c r="V110027" s="1"/>
    </row>
    <row r="110028" spans="2:22">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c r="V110028" s="1"/>
    </row>
    <row r="110029" spans="2:22">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c r="V110029" s="1"/>
    </row>
    <row r="110030" spans="2:22">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c r="V110030" s="1"/>
    </row>
    <row r="110031" spans="2:22">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c r="V110031" s="1"/>
    </row>
    <row r="110032" spans="2:22">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c r="V110032" s="1"/>
    </row>
    <row r="110033" spans="2:22">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c r="V110033" s="1"/>
    </row>
    <row r="110034" spans="2:22">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c r="V110034" s="1"/>
    </row>
    <row r="110035" spans="2:22">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c r="V110035" s="1"/>
    </row>
    <row r="110036" spans="2:22">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c r="V110036" s="1"/>
    </row>
    <row r="110037" spans="2:22">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c r="V110037" s="1"/>
    </row>
    <row r="110038" spans="2:22">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c r="V110038" s="1"/>
    </row>
    <row r="110039" spans="2:22">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c r="V110039" s="1"/>
    </row>
    <row r="110040" spans="2:22">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c r="V110040" s="1"/>
    </row>
    <row r="110041" spans="2:22">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c r="V110041" s="1"/>
    </row>
    <row r="110042" spans="2:22">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c r="V110042" s="1"/>
    </row>
    <row r="110043" spans="2:22">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c r="V110043" s="1"/>
    </row>
    <row r="110044" spans="2:22">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c r="V110044" s="1"/>
    </row>
    <row r="110045" spans="2:22">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c r="V110045" s="1"/>
    </row>
    <row r="110046" spans="2:22">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c r="V110046" s="1"/>
    </row>
    <row r="110047" spans="2:22">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c r="V110047" s="1"/>
    </row>
    <row r="110048" spans="2:22">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c r="V110048" s="1"/>
    </row>
    <row r="110049" spans="2:22">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c r="V110049" s="1"/>
    </row>
    <row r="110050" spans="2:22">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c r="V110050" s="1"/>
    </row>
    <row r="110051" spans="2:22">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c r="V110051" s="1"/>
    </row>
    <row r="110052" spans="2:22">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c r="V110052" s="1"/>
    </row>
    <row r="110053" spans="2:22">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c r="V110053" s="1"/>
    </row>
    <row r="110054" spans="2:22">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c r="V110054" s="1"/>
    </row>
    <row r="110055" spans="2:22">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c r="V110055" s="1"/>
    </row>
    <row r="110056" spans="2:22">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c r="V110056" s="1"/>
    </row>
    <row r="110057" spans="2:22">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c r="V110057" s="1"/>
    </row>
    <row r="110058" spans="2:22">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c r="V110058" s="1"/>
    </row>
    <row r="110059" spans="2:22">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c r="V110059" s="1"/>
    </row>
    <row r="110060" spans="2:22">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c r="V110060" s="1"/>
    </row>
    <row r="110061" spans="2:22">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c r="V110061" s="1"/>
    </row>
    <row r="110062" spans="2:22">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c r="V110062" s="1"/>
    </row>
    <row r="110063" spans="2:22">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c r="V110063" s="1"/>
    </row>
    <row r="110064" spans="2:22">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c r="V110064" s="1"/>
    </row>
    <row r="110065" spans="2:22">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c r="V110065" s="1"/>
    </row>
    <row r="110066" spans="2:22">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c r="V110066" s="1"/>
    </row>
    <row r="110067" spans="2:22">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c r="V110067" s="1"/>
    </row>
    <row r="110068" spans="2:22">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c r="V110068" s="1"/>
    </row>
    <row r="110069" spans="2:22">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c r="V110069" s="1"/>
    </row>
    <row r="110070" spans="2:22">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c r="V110070" s="1"/>
    </row>
    <row r="110071" spans="2:22">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c r="V110071" s="1"/>
    </row>
    <row r="110072" spans="2:22">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c r="V110072" s="1"/>
    </row>
    <row r="110073" spans="2:22">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c r="V110073" s="1"/>
    </row>
    <row r="110074" spans="2:22">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c r="V110074" s="1"/>
    </row>
    <row r="110075" spans="2:22">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c r="V110075" s="1"/>
    </row>
    <row r="110076" spans="2:22">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c r="V110076" s="1"/>
    </row>
    <row r="110077" spans="2:22">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c r="V110077" s="1"/>
    </row>
    <row r="110078" spans="2:22">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c r="V110078" s="1"/>
    </row>
    <row r="110079" spans="2:22">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c r="V110079" s="1"/>
    </row>
    <row r="110080" spans="2:22">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c r="V110080" s="1"/>
    </row>
    <row r="110081" spans="2:22">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c r="V110081" s="1"/>
    </row>
    <row r="110082" spans="2:22">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c r="V110082" s="1"/>
    </row>
    <row r="110083" spans="2:22">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c r="V110083" s="1"/>
    </row>
    <row r="110084" spans="2:22">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c r="V110084" s="1"/>
    </row>
    <row r="110085" spans="2:22">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c r="V110085" s="1"/>
    </row>
    <row r="110086" spans="2:22">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c r="V110086" s="1"/>
    </row>
    <row r="110087" spans="2:22">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c r="V110087" s="1"/>
    </row>
    <row r="110088" spans="2:22">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c r="V110088" s="1"/>
    </row>
    <row r="110089" spans="2:22">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c r="V110089" s="1"/>
    </row>
    <row r="110090" spans="2:22">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c r="V110090" s="1"/>
    </row>
    <row r="110091" spans="2:22">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c r="V110091" s="1"/>
    </row>
    <row r="110092" spans="2:22">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c r="V110092" s="1"/>
    </row>
    <row r="110093" spans="2:22">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c r="V110093" s="1"/>
    </row>
    <row r="110094" spans="2:22">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c r="V110094" s="1"/>
    </row>
    <row r="110095" spans="2:22">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c r="V110095" s="1"/>
    </row>
    <row r="110096" spans="2:22">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c r="V110096" s="1"/>
    </row>
    <row r="110097" spans="2:22">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c r="V110097" s="1"/>
    </row>
    <row r="110098" spans="2:22">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c r="V110098" s="1"/>
    </row>
    <row r="110099" spans="2:22">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c r="V110099" s="1"/>
    </row>
    <row r="110100" spans="2:22">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c r="V110100" s="1"/>
    </row>
    <row r="110101" spans="2:22">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c r="V110101" s="1"/>
    </row>
    <row r="110102" spans="2:22">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c r="V110102" s="1"/>
    </row>
    <row r="110103" spans="2:22">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c r="V110103" s="1"/>
    </row>
    <row r="110104" spans="2:22">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c r="V110104" s="1"/>
    </row>
    <row r="110105" spans="2:22">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c r="V110105" s="1"/>
    </row>
    <row r="110106" spans="2:22">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c r="V110106" s="1"/>
    </row>
    <row r="110107" spans="2:22">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c r="V110107" s="1"/>
    </row>
    <row r="110108" spans="2:22">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c r="V110108" s="1"/>
    </row>
    <row r="110109" spans="2:22">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c r="V110109" s="1"/>
    </row>
    <row r="110110" spans="2:22">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c r="V110110" s="1"/>
    </row>
    <row r="110111" spans="2:22">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c r="V110111" s="1"/>
    </row>
    <row r="110112" spans="2:22">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c r="V110112" s="1"/>
    </row>
    <row r="110113" spans="2:22">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c r="V110113" s="1"/>
    </row>
    <row r="110114" spans="2:22">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c r="V110114" s="1"/>
    </row>
    <row r="110115" spans="2:22">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c r="V110115" s="1"/>
    </row>
    <row r="110116" spans="2:22">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c r="V110116" s="1"/>
    </row>
    <row r="110117" spans="2:22">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c r="V110117" s="1"/>
    </row>
    <row r="110118" spans="2:22">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c r="V110118" s="1"/>
    </row>
    <row r="110119" spans="2:22">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c r="V110119" s="1"/>
    </row>
    <row r="110120" spans="2:22">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c r="V110120" s="1"/>
    </row>
    <row r="110121" spans="2:22">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c r="V110121" s="1"/>
    </row>
    <row r="110122" spans="2:22">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c r="V110122" s="1"/>
    </row>
    <row r="110123" spans="2:22">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c r="V110123" s="1"/>
    </row>
    <row r="110124" spans="2:22">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c r="V110124" s="1"/>
    </row>
    <row r="110125" spans="2:22">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c r="V110125" s="1"/>
    </row>
    <row r="110126" spans="2:22">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c r="V110126" s="1"/>
    </row>
    <row r="110127" spans="2:22">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c r="V110127" s="1"/>
    </row>
    <row r="110128" spans="2:22">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c r="V110128" s="1"/>
    </row>
    <row r="110129" spans="2:22">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c r="V110129" s="1"/>
    </row>
    <row r="110130" spans="2:22">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c r="V110130" s="1"/>
    </row>
    <row r="110131" spans="2:22">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c r="V110131" s="1"/>
    </row>
    <row r="110132" spans="2:22">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c r="V110132" s="1"/>
    </row>
    <row r="110133" spans="2:22">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c r="V110133" s="1"/>
    </row>
    <row r="110134" spans="2:22">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c r="V110134" s="1"/>
    </row>
    <row r="110135" spans="2:22">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c r="V110135" s="1"/>
    </row>
    <row r="110136" spans="2:22">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c r="V110136" s="1"/>
    </row>
    <row r="110137" spans="2:22">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c r="V110137" s="1"/>
    </row>
    <row r="110138" spans="2:22">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c r="V110138" s="1"/>
    </row>
    <row r="110139" spans="2:22">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c r="V110139" s="1"/>
    </row>
    <row r="110140" spans="2:22">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c r="V110140" s="1"/>
    </row>
    <row r="110141" spans="2:22">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c r="V110141" s="1"/>
    </row>
    <row r="110142" spans="2:22">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c r="V110142" s="1"/>
    </row>
    <row r="110143" spans="2:22">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c r="V110143" s="1"/>
    </row>
    <row r="110144" spans="2:22">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c r="V110144" s="1"/>
    </row>
    <row r="110145" spans="2:22">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c r="V110145" s="1"/>
    </row>
    <row r="110146" spans="2:22">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c r="V110146" s="1"/>
    </row>
    <row r="110147" spans="2:22">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c r="V110147" s="1"/>
    </row>
    <row r="110148" spans="2:22">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c r="V110148" s="1"/>
    </row>
    <row r="110149" spans="2:22">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c r="V110149" s="1"/>
    </row>
    <row r="110150" spans="2:22">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c r="V110150" s="1"/>
    </row>
    <row r="110151" spans="2:22">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c r="V110151" s="1"/>
    </row>
    <row r="110152" spans="2:22">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c r="V110152" s="1"/>
    </row>
    <row r="110153" spans="2:22">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c r="V110153" s="1"/>
    </row>
    <row r="110154" spans="2:22">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c r="V110154" s="1"/>
    </row>
    <row r="110155" spans="2:22">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c r="V110155" s="1"/>
    </row>
    <row r="110156" spans="2:22">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c r="V110156" s="1"/>
    </row>
    <row r="110157" spans="2:22">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c r="V110157" s="1"/>
    </row>
    <row r="110158" spans="2:22">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c r="V110158" s="1"/>
    </row>
    <row r="110159" spans="2:22">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c r="V110159" s="1"/>
    </row>
    <row r="110160" spans="2:22">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c r="V110160" s="1"/>
    </row>
    <row r="110161" spans="2:22">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c r="V110161" s="1"/>
    </row>
    <row r="110162" spans="2:22">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c r="V110162" s="1"/>
    </row>
    <row r="110163" spans="2:22">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c r="V110163" s="1"/>
    </row>
    <row r="110164" spans="2:22">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c r="V110164" s="1"/>
    </row>
    <row r="110165" spans="2:22">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c r="V110165" s="1"/>
    </row>
    <row r="110166" spans="2:22">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c r="V110166" s="1"/>
    </row>
    <row r="110167" spans="2:22">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c r="V110167" s="1"/>
    </row>
    <row r="110168" spans="2:22">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c r="V110168" s="1"/>
    </row>
    <row r="110169" spans="2:22">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c r="V110169" s="1"/>
    </row>
    <row r="110170" spans="2:22">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c r="V110170" s="1"/>
    </row>
    <row r="110171" spans="2:22">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c r="V110171" s="1"/>
    </row>
    <row r="110172" spans="2:22">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c r="V110172" s="1"/>
    </row>
    <row r="110173" spans="2:22">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c r="V110173" s="1"/>
    </row>
    <row r="110174" spans="2:22">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c r="V110174" s="1"/>
    </row>
    <row r="110175" spans="2:22">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c r="V110175" s="1"/>
    </row>
    <row r="110176" spans="2:22">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c r="V110176" s="1"/>
    </row>
    <row r="110177" spans="2:22">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c r="V110177" s="1"/>
    </row>
    <row r="110178" spans="2:22">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c r="V110178" s="1"/>
    </row>
    <row r="110179" spans="2:22">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c r="V110179" s="1"/>
    </row>
    <row r="110180" spans="2:22">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c r="V110180" s="1"/>
    </row>
    <row r="110181" spans="2:22">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c r="V110181" s="1"/>
    </row>
    <row r="110182" spans="2:22">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c r="V110182" s="1"/>
    </row>
    <row r="110183" spans="2:22">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c r="V110183" s="1"/>
    </row>
    <row r="110184" spans="2:22">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c r="V110184" s="1"/>
    </row>
    <row r="110185" spans="2:22">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c r="V110185" s="1"/>
    </row>
    <row r="110186" spans="2:22">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c r="V110186" s="1"/>
    </row>
    <row r="110187" spans="2:22">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c r="V110187" s="1"/>
    </row>
    <row r="110188" spans="2:22">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c r="V110188" s="1"/>
    </row>
    <row r="110189" spans="2:22">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c r="V110189" s="1"/>
    </row>
    <row r="110190" spans="2:22">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c r="V110190" s="1"/>
    </row>
    <row r="110191" spans="2:22">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c r="V110191" s="1"/>
    </row>
    <row r="110192" spans="2:22">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c r="V110192" s="1"/>
    </row>
    <row r="110193" spans="2:22">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c r="V110193" s="1"/>
    </row>
    <row r="110194" spans="2:22">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c r="V110194" s="1"/>
    </row>
    <row r="110195" spans="2:22">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c r="V110195" s="1"/>
    </row>
    <row r="110196" spans="2:22">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c r="V110196" s="1"/>
    </row>
    <row r="110197" spans="2:22">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c r="V110197" s="1"/>
    </row>
    <row r="110198" spans="2:22">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c r="V110198" s="1"/>
    </row>
    <row r="110199" spans="2:22">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c r="V110199" s="1"/>
    </row>
    <row r="110200" spans="2:22">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c r="V110200" s="1"/>
    </row>
    <row r="110201" spans="2:22">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c r="V110201" s="1"/>
    </row>
    <row r="110202" spans="2:22">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c r="V110202" s="1"/>
    </row>
    <row r="110203" spans="2:22">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c r="V110203" s="1"/>
    </row>
    <row r="110204" spans="2:22">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c r="V110204" s="1"/>
    </row>
    <row r="110205" spans="2:22">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c r="V110205" s="1"/>
    </row>
    <row r="110206" spans="2:22">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c r="V110206" s="1"/>
    </row>
    <row r="110207" spans="2:22">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c r="V110207" s="1"/>
    </row>
    <row r="110208" spans="2:22">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c r="V110208" s="1"/>
    </row>
    <row r="110209" spans="2:22">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c r="V110209" s="1"/>
    </row>
    <row r="110210" spans="2:22">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c r="V110210" s="1"/>
    </row>
    <row r="110211" spans="2:22">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c r="V110211" s="1"/>
    </row>
    <row r="110212" spans="2:22">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c r="V110212" s="1"/>
    </row>
    <row r="110213" spans="2:22">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c r="V110213" s="1"/>
    </row>
    <row r="110214" spans="2:22">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c r="V110214" s="1"/>
    </row>
    <row r="110215" spans="2:22">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c r="V110215" s="1"/>
    </row>
    <row r="110216" spans="2:22">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c r="V110216" s="1"/>
    </row>
    <row r="110217" spans="2:22">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c r="V110217" s="1"/>
    </row>
    <row r="110218" spans="2:22">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c r="V110218" s="1"/>
    </row>
    <row r="110219" spans="2:22">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c r="V110219" s="1"/>
    </row>
    <row r="110220" spans="2:22">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c r="V110220" s="1"/>
    </row>
    <row r="110221" spans="2:22">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c r="V110221" s="1"/>
    </row>
    <row r="110222" spans="2:22">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c r="V110222" s="1"/>
    </row>
    <row r="110223" spans="2:22">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c r="V110223" s="1"/>
    </row>
    <row r="110224" spans="2:22">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c r="V110224" s="1"/>
    </row>
    <row r="110225" spans="2:22">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c r="V110225" s="1"/>
    </row>
    <row r="110226" spans="2:22">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c r="V110226" s="1"/>
    </row>
    <row r="110227" spans="2:22">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c r="V110227" s="1"/>
    </row>
    <row r="110228" spans="2:22">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c r="V110228" s="1"/>
    </row>
    <row r="110229" spans="2:22">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c r="V110229" s="1"/>
    </row>
    <row r="110230" spans="2:22">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c r="V110230" s="1"/>
    </row>
    <row r="110231" spans="2:22">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c r="V110231" s="1"/>
    </row>
    <row r="110232" spans="2:22">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c r="V110232" s="1"/>
    </row>
    <row r="110233" spans="2:22">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c r="V110233" s="1"/>
    </row>
    <row r="110234" spans="2:22">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c r="V110234" s="1"/>
    </row>
    <row r="110235" spans="2:22">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c r="V110235" s="1"/>
    </row>
    <row r="110236" spans="2:22">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c r="V110236" s="1"/>
    </row>
    <row r="110237" spans="2:22">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c r="V110237" s="1"/>
    </row>
    <row r="110238" spans="2:22">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c r="V110238" s="1"/>
    </row>
    <row r="110239" spans="2:22">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c r="V110239" s="1"/>
    </row>
    <row r="110240" spans="2:22">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c r="V110240" s="1"/>
    </row>
    <row r="110241" spans="2:22">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c r="V110241" s="1"/>
    </row>
    <row r="110242" spans="2:22">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c r="V110242" s="1"/>
    </row>
    <row r="110243" spans="2:22">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c r="V110243" s="1"/>
    </row>
    <row r="110244" spans="2:22">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c r="V110244" s="1"/>
    </row>
    <row r="110245" spans="2:22">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c r="V110245" s="1"/>
    </row>
    <row r="110246" spans="2:22">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c r="V110246" s="1"/>
    </row>
    <row r="110247" spans="2:22">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c r="V110247" s="1"/>
    </row>
    <row r="110248" spans="2:22">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c r="V110248" s="1"/>
    </row>
    <row r="110249" spans="2:22">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c r="V110249" s="1"/>
    </row>
    <row r="110250" spans="2:22">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c r="V110250" s="1"/>
    </row>
    <row r="110251" spans="2:22">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c r="V110251" s="1"/>
    </row>
    <row r="110252" spans="2:22">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c r="V110252" s="1"/>
    </row>
    <row r="110253" spans="2:22">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c r="V110253" s="1"/>
    </row>
    <row r="110254" spans="2:22">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c r="V110254" s="1"/>
    </row>
    <row r="110255" spans="2:22">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c r="V110255" s="1"/>
    </row>
    <row r="110256" spans="2:22">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c r="V110256" s="1"/>
    </row>
    <row r="110257" spans="2:22">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c r="V110257" s="1"/>
    </row>
    <row r="110258" spans="2:22">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c r="V110258" s="1"/>
    </row>
    <row r="110259" spans="2:22">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c r="V110259" s="1"/>
    </row>
    <row r="110260" spans="2:22">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c r="V110260" s="1"/>
    </row>
    <row r="110261" spans="2:22">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c r="V110261" s="1"/>
    </row>
    <row r="110262" spans="2:22">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c r="V110262" s="1"/>
    </row>
    <row r="110263" spans="2:22">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c r="V110263" s="1"/>
    </row>
    <row r="110264" spans="2:22">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c r="V110264" s="1"/>
    </row>
    <row r="110265" spans="2:22">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c r="V110265" s="1"/>
    </row>
    <row r="110266" spans="2:22">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c r="V110266" s="1"/>
    </row>
    <row r="110267" spans="2:22">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c r="V110267" s="1"/>
    </row>
    <row r="110268" spans="2:22">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c r="V110268" s="1"/>
    </row>
    <row r="110269" spans="2:22">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c r="V110269" s="1"/>
    </row>
    <row r="110270" spans="2:22">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c r="V110270" s="1"/>
    </row>
    <row r="110271" spans="2:22">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c r="V110271" s="1"/>
    </row>
    <row r="110272" spans="2:22">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c r="V110272" s="1"/>
    </row>
    <row r="110273" spans="2:22">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c r="V110273" s="1"/>
    </row>
    <row r="110274" spans="2:22">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c r="V110274" s="1"/>
    </row>
    <row r="110275" spans="2:22">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c r="V110275" s="1"/>
    </row>
    <row r="110276" spans="2:22">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c r="V110276" s="1"/>
    </row>
    <row r="110277" spans="2:22">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c r="V110277" s="1"/>
    </row>
    <row r="110278" spans="2:22">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c r="V110278" s="1"/>
    </row>
    <row r="110279" spans="2:22">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c r="V110279" s="1"/>
    </row>
    <row r="110280" spans="2:22">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c r="V110280" s="1"/>
    </row>
    <row r="110281" spans="2:22">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c r="V110281" s="1"/>
    </row>
    <row r="110282" spans="2:22">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c r="V110282" s="1"/>
    </row>
    <row r="110283" spans="2:22">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c r="V110283" s="1"/>
    </row>
    <row r="110284" spans="2:22">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c r="V110284" s="1"/>
    </row>
    <row r="110285" spans="2:22">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c r="V110285" s="1"/>
    </row>
    <row r="110286" spans="2:22">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c r="V110286" s="1"/>
    </row>
    <row r="110287" spans="2:22">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c r="V110287" s="1"/>
    </row>
    <row r="110288" spans="2:22">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c r="V110288" s="1"/>
    </row>
    <row r="110289" spans="2:22">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c r="V110289" s="1"/>
    </row>
    <row r="110290" spans="2:22">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c r="V110290" s="1"/>
    </row>
    <row r="110291" spans="2:22">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c r="V110291" s="1"/>
    </row>
    <row r="110292" spans="2:22">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c r="V110292" s="1"/>
    </row>
    <row r="110293" spans="2:22">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c r="V110293" s="1"/>
    </row>
    <row r="110294" spans="2:22">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c r="V110294" s="1"/>
    </row>
    <row r="110295" spans="2:22">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c r="V110295" s="1"/>
    </row>
    <row r="110296" spans="2:22">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c r="V110296" s="1"/>
    </row>
    <row r="110297" spans="2:22">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c r="V110297" s="1"/>
    </row>
    <row r="110298" spans="2:22">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c r="V110298" s="1"/>
    </row>
    <row r="110299" spans="2:22">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c r="V110299" s="1"/>
    </row>
    <row r="110300" spans="2:22">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c r="V110300" s="1"/>
    </row>
    <row r="110301" spans="2:22">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c r="V110301" s="1"/>
    </row>
    <row r="110302" spans="2:22">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c r="V110302" s="1"/>
    </row>
    <row r="110303" spans="2:22">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c r="V110303" s="1"/>
    </row>
    <row r="110304" spans="2:22">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c r="V110304" s="1"/>
    </row>
    <row r="110305" spans="2:22">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c r="V110305" s="1"/>
    </row>
    <row r="110306" spans="2:22">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c r="V110306" s="1"/>
    </row>
    <row r="110307" spans="2:22">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c r="V110307" s="1"/>
    </row>
    <row r="110308" spans="2:22">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c r="V110308" s="1"/>
    </row>
    <row r="110309" spans="2:22">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c r="V110309" s="1"/>
    </row>
    <row r="110310" spans="2:22">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c r="V110310" s="1"/>
    </row>
    <row r="110311" spans="2:22">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c r="V110311" s="1"/>
    </row>
    <row r="110312" spans="2:22">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c r="V110312" s="1"/>
    </row>
    <row r="110313" spans="2:22">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c r="V110313" s="1"/>
    </row>
    <row r="110314" spans="2:22">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c r="V110314" s="1"/>
    </row>
    <row r="110315" spans="2:22">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c r="V110315" s="1"/>
    </row>
    <row r="110316" spans="2:22">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c r="V110316" s="1"/>
    </row>
    <row r="110317" spans="2:22">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c r="V110317" s="1"/>
    </row>
    <row r="110318" spans="2:22">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c r="V110318" s="1"/>
    </row>
    <row r="110319" spans="2:22">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c r="V110319" s="1"/>
    </row>
    <row r="110320" spans="2:22">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c r="V110320" s="1"/>
    </row>
    <row r="110321" spans="2:22">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c r="V110321" s="1"/>
    </row>
    <row r="110322" spans="2:22">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c r="V110322" s="1"/>
    </row>
    <row r="110323" spans="2:22">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c r="V110323" s="1"/>
    </row>
    <row r="110324" spans="2:22">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c r="V110324" s="1"/>
    </row>
    <row r="110325" spans="2:22">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c r="V110325" s="1"/>
    </row>
    <row r="110326" spans="2:22">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c r="V110326" s="1"/>
    </row>
    <row r="110327" spans="2:22">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c r="V110327" s="1"/>
    </row>
    <row r="110328" spans="2:22">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c r="V110328" s="1"/>
    </row>
    <row r="110329" spans="2:22">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c r="V110329" s="1"/>
    </row>
    <row r="110330" spans="2:22">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c r="V110330" s="1"/>
    </row>
    <row r="110331" spans="2:22">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c r="V110331" s="1"/>
    </row>
    <row r="110332" spans="2:22">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c r="V110332" s="1"/>
    </row>
    <row r="110333" spans="2:22">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c r="V110333" s="1"/>
    </row>
    <row r="110334" spans="2:22">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c r="V110334" s="1"/>
    </row>
    <row r="110335" spans="2:22">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c r="V110335" s="1"/>
    </row>
    <row r="110336" spans="2:22">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c r="V110336" s="1"/>
    </row>
    <row r="110337" spans="2:22">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c r="V110337" s="1"/>
    </row>
    <row r="110338" spans="2:22">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c r="V110338" s="1"/>
    </row>
    <row r="110339" spans="2:22">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c r="V110339" s="1"/>
    </row>
    <row r="110340" spans="2:22">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c r="V110340" s="1"/>
    </row>
    <row r="110341" spans="2:22">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c r="V110341" s="1"/>
    </row>
    <row r="110342" spans="2:22">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c r="V110342" s="1"/>
    </row>
    <row r="110343" spans="2:22">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c r="V110343" s="1"/>
    </row>
    <row r="110344" spans="2:22">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c r="V110344" s="1"/>
    </row>
    <row r="110345" spans="2:22">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c r="V110345" s="1"/>
    </row>
    <row r="110346" spans="2:22">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c r="V110346" s="1"/>
    </row>
    <row r="110347" spans="2:22">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c r="V110347" s="1"/>
    </row>
    <row r="110348" spans="2:22">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c r="V110348" s="1"/>
    </row>
    <row r="110349" spans="2:22">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c r="V110349" s="1"/>
    </row>
    <row r="110350" spans="2:22">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c r="V110350" s="1"/>
    </row>
    <row r="110351" spans="2:22">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c r="V110351" s="1"/>
    </row>
    <row r="110352" spans="2:22">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c r="V110352" s="1"/>
    </row>
    <row r="110353" spans="2:22">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c r="V110353" s="1"/>
    </row>
    <row r="110354" spans="2:22">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c r="V110354" s="1"/>
    </row>
    <row r="110355" spans="2:22">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c r="V110355" s="1"/>
    </row>
    <row r="110356" spans="2:22">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c r="V110356" s="1"/>
    </row>
    <row r="110357" spans="2:22">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c r="V110357" s="1"/>
    </row>
    <row r="110358" spans="2:22">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c r="V110358" s="1"/>
    </row>
    <row r="110359" spans="2:22">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c r="V110359" s="1"/>
    </row>
    <row r="110360" spans="2:22">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c r="V110360" s="1"/>
    </row>
    <row r="110361" spans="2:22">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c r="V110361" s="1"/>
    </row>
    <row r="110362" spans="2:22">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c r="V110362" s="1"/>
    </row>
    <row r="110363" spans="2:22">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c r="V110363" s="1"/>
    </row>
    <row r="110364" spans="2:22">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c r="V110364" s="1"/>
    </row>
    <row r="110365" spans="2:22">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c r="V110365" s="1"/>
    </row>
    <row r="110366" spans="2:22">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c r="V110366" s="1"/>
    </row>
    <row r="110367" spans="2:22">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c r="V110367" s="1"/>
    </row>
    <row r="110368" spans="2:22">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c r="V110368" s="1"/>
    </row>
    <row r="110369" spans="2:22">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c r="V110369" s="1"/>
    </row>
    <row r="110370" spans="2:22">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c r="V110370" s="1"/>
    </row>
    <row r="110371" spans="2:22">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c r="V110371" s="1"/>
    </row>
    <row r="110372" spans="2:22">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c r="V110372" s="1"/>
    </row>
    <row r="110373" spans="2:22">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c r="V110373" s="1"/>
    </row>
    <row r="110374" spans="2:22">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c r="V110374" s="1"/>
    </row>
    <row r="110375" spans="2:22">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c r="V110375" s="1"/>
    </row>
    <row r="110376" spans="2:22">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c r="V110376" s="1"/>
    </row>
    <row r="110377" spans="2:22">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c r="V110377" s="1"/>
    </row>
    <row r="110378" spans="2:22">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c r="V110378" s="1"/>
    </row>
    <row r="110379" spans="2:22">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c r="V110379" s="1"/>
    </row>
    <row r="110380" spans="2:22">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c r="V110380" s="1"/>
    </row>
    <row r="110381" spans="2:22">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c r="V110381" s="1"/>
    </row>
    <row r="110382" spans="2:22">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c r="V110382" s="1"/>
    </row>
    <row r="110383" spans="2:22">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c r="V110383" s="1"/>
    </row>
    <row r="110384" spans="2:22">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c r="V110384" s="1"/>
    </row>
    <row r="110385" spans="2:22">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c r="V110385" s="1"/>
    </row>
    <row r="110386" spans="2:22">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c r="V110386" s="1"/>
    </row>
    <row r="110387" spans="2:22">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c r="V110387" s="1"/>
    </row>
    <row r="110388" spans="2:22">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c r="V110388" s="1"/>
    </row>
    <row r="110389" spans="2:22">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c r="V110389" s="1"/>
    </row>
    <row r="110390" spans="2:22">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c r="V110390" s="1"/>
    </row>
    <row r="110391" spans="2:22">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c r="V110391" s="1"/>
    </row>
    <row r="110392" spans="2:22">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c r="V110392" s="1"/>
    </row>
    <row r="110393" spans="2:22">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c r="V110393" s="1"/>
    </row>
    <row r="110394" spans="2:22">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c r="V110394" s="1"/>
    </row>
    <row r="110395" spans="2:22">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c r="V110395" s="1"/>
    </row>
    <row r="110396" spans="2:22">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c r="V110396" s="1"/>
    </row>
    <row r="110397" spans="2:22">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c r="V110397" s="1"/>
    </row>
    <row r="110398" spans="2:22">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c r="V110398" s="1"/>
    </row>
    <row r="110399" spans="2:22">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c r="V110399" s="1"/>
    </row>
    <row r="110400" spans="2:22">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c r="V110400" s="1"/>
    </row>
    <row r="110401" spans="2:22">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c r="V110401" s="1"/>
    </row>
    <row r="110402" spans="2:22">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c r="V110402" s="1"/>
    </row>
    <row r="110403" spans="2:22">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c r="V110403" s="1"/>
    </row>
    <row r="110404" spans="2:22">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c r="V110404" s="1"/>
    </row>
    <row r="110405" spans="2:22">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c r="V110405" s="1"/>
    </row>
    <row r="110406" spans="2:22">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c r="V110406" s="1"/>
    </row>
    <row r="110407" spans="2:22">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c r="V110407" s="1"/>
    </row>
    <row r="110408" spans="2:22">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c r="V110408" s="1"/>
    </row>
    <row r="110409" spans="2:22">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c r="V110409" s="1"/>
    </row>
    <row r="110410" spans="2:22">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c r="V110410" s="1"/>
    </row>
    <row r="110411" spans="2:22">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c r="V110411" s="1"/>
    </row>
    <row r="110412" spans="2:22">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c r="V110412" s="1"/>
    </row>
    <row r="110413" spans="2:22">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c r="V110413" s="1"/>
    </row>
    <row r="110414" spans="2:22">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c r="V110414" s="1"/>
    </row>
    <row r="110415" spans="2:22">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c r="V110415" s="1"/>
    </row>
    <row r="110416" spans="2:22">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c r="V110416" s="1"/>
    </row>
    <row r="110417" spans="2:22">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c r="V110417" s="1"/>
    </row>
    <row r="110418" spans="2:22">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c r="V110418" s="1"/>
    </row>
    <row r="110419" spans="2:22">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c r="V110419" s="1"/>
    </row>
    <row r="110420" spans="2:22">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c r="V110420" s="1"/>
    </row>
    <row r="110421" spans="2:22">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c r="V110421" s="1"/>
    </row>
    <row r="110422" spans="2:22">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c r="V110422" s="1"/>
    </row>
    <row r="110423" spans="2:22">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c r="V110423" s="1"/>
    </row>
    <row r="110424" spans="2:22">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c r="V110424" s="1"/>
    </row>
    <row r="110425" spans="2:22">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c r="V110425" s="1"/>
    </row>
    <row r="110426" spans="2:22">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c r="V110426" s="1"/>
    </row>
    <row r="110427" spans="2:22">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c r="V110427" s="1"/>
    </row>
    <row r="110428" spans="2:22">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c r="V110428" s="1"/>
    </row>
    <row r="110429" spans="2:22">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c r="V110429" s="1"/>
    </row>
    <row r="110430" spans="2:22">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c r="V110430" s="1"/>
    </row>
    <row r="110431" spans="2:22">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c r="V110431" s="1"/>
    </row>
    <row r="110432" spans="2:22">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c r="V110432" s="1"/>
    </row>
    <row r="110433" spans="2:22">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c r="V110433" s="1"/>
    </row>
    <row r="110434" spans="2:22">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c r="V110434" s="1"/>
    </row>
    <row r="110435" spans="2:22">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c r="V110435" s="1"/>
    </row>
    <row r="110436" spans="2:22">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c r="V110436" s="1"/>
    </row>
    <row r="110437" spans="2:22">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c r="V110437" s="1"/>
    </row>
    <row r="110438" spans="2:22">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c r="V110438" s="1"/>
    </row>
    <row r="110439" spans="2:22">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c r="V110439" s="1"/>
    </row>
    <row r="110440" spans="2:22">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c r="V110440" s="1"/>
    </row>
    <row r="110441" spans="2:22">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c r="V110441" s="1"/>
    </row>
    <row r="110442" spans="2:22">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c r="V110442" s="1"/>
    </row>
    <row r="110443" spans="2:22">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c r="V110443" s="1"/>
    </row>
    <row r="110444" spans="2:22">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c r="V110444" s="1"/>
    </row>
    <row r="110445" spans="2:22">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c r="V110445" s="1"/>
    </row>
    <row r="110446" spans="2:22">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c r="V110446" s="1"/>
    </row>
    <row r="110447" spans="2:22">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c r="V110447" s="1"/>
    </row>
    <row r="110448" spans="2:22">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c r="V110448" s="1"/>
    </row>
    <row r="110449" spans="2:22">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c r="V110449" s="1"/>
    </row>
    <row r="110450" spans="2:22">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c r="V110450" s="1"/>
    </row>
    <row r="110451" spans="2:22">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c r="V110451" s="1"/>
    </row>
    <row r="110452" spans="2:22">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c r="V110452" s="1"/>
    </row>
    <row r="110453" spans="2:22">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c r="V110453" s="1"/>
    </row>
    <row r="110454" spans="2:22">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c r="V110454" s="1"/>
    </row>
    <row r="110455" spans="2:22">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c r="V110455" s="1"/>
    </row>
    <row r="110456" spans="2:22">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c r="V110456" s="1"/>
    </row>
    <row r="110457" spans="2:22">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c r="V110457" s="1"/>
    </row>
    <row r="110458" spans="2:22">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c r="V110458" s="1"/>
    </row>
    <row r="110459" spans="2:22">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c r="V110459" s="1"/>
    </row>
    <row r="110460" spans="2:22">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c r="V110460" s="1"/>
    </row>
    <row r="110461" spans="2:22">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c r="V110461" s="1"/>
    </row>
    <row r="110462" spans="2:22">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c r="V110462" s="1"/>
    </row>
    <row r="110463" spans="2:22">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c r="V110463" s="1"/>
    </row>
    <row r="110464" spans="2:22">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c r="V110464" s="1"/>
    </row>
    <row r="110465" spans="2:22">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c r="V110465" s="1"/>
    </row>
    <row r="110466" spans="2:22">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c r="V110466" s="1"/>
    </row>
    <row r="110467" spans="2:22">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c r="V110467" s="1"/>
    </row>
    <row r="110468" spans="2:22">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c r="V110468" s="1"/>
    </row>
    <row r="110469" spans="2:22">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c r="V110469" s="1"/>
    </row>
    <row r="110470" spans="2:22">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c r="V110470" s="1"/>
    </row>
    <row r="110471" spans="2:22">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c r="V110471" s="1"/>
    </row>
    <row r="110472" spans="2:22">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c r="V110472" s="1"/>
    </row>
    <row r="110473" spans="2:22">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c r="V110473" s="1"/>
    </row>
    <row r="110474" spans="2:22">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c r="V110474" s="1"/>
    </row>
    <row r="110475" spans="2:22">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c r="V110475" s="1"/>
    </row>
    <row r="110476" spans="2:22">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c r="V110476" s="1"/>
    </row>
    <row r="110477" spans="2:22">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c r="V110477" s="1"/>
    </row>
    <row r="110478" spans="2:22">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c r="V110478" s="1"/>
    </row>
    <row r="110479" spans="2:22">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c r="V110479" s="1"/>
    </row>
    <row r="110480" spans="2:22">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c r="V110480" s="1"/>
    </row>
    <row r="110481" spans="2:22">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c r="V110481" s="1"/>
    </row>
    <row r="110482" spans="2:22">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c r="V110482" s="1"/>
    </row>
    <row r="110483" spans="2:22">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c r="V110483" s="1"/>
    </row>
    <row r="110484" spans="2:22">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c r="V110484" s="1"/>
    </row>
    <row r="110485" spans="2:22">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c r="V110485" s="1"/>
    </row>
    <row r="110486" spans="2:22">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c r="V110486" s="1"/>
    </row>
    <row r="110487" spans="2:22">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c r="V110487" s="1"/>
    </row>
    <row r="110488" spans="2:22">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c r="V110488" s="1"/>
    </row>
    <row r="110489" spans="2:22">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c r="V110489" s="1"/>
    </row>
    <row r="110490" spans="2:22">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c r="V110490" s="1"/>
    </row>
    <row r="110491" spans="2:22">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c r="V110491" s="1"/>
    </row>
    <row r="110492" spans="2:22">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c r="V110492" s="1"/>
    </row>
    <row r="110493" spans="2:22">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c r="V110493" s="1"/>
    </row>
    <row r="110494" spans="2:22">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c r="V110494" s="1"/>
    </row>
    <row r="110495" spans="2:22">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c r="V110495" s="1"/>
    </row>
    <row r="110496" spans="2:22">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c r="V110496" s="1"/>
    </row>
    <row r="110497" spans="2:22">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c r="V110497" s="1"/>
    </row>
    <row r="110498" spans="2:22">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c r="V110498" s="1"/>
    </row>
    <row r="110499" spans="2:22">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c r="V110499" s="1"/>
    </row>
    <row r="110500" spans="2:22">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c r="V110500" s="1"/>
    </row>
    <row r="110501" spans="2:22">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c r="V110501" s="1"/>
    </row>
    <row r="110502" spans="2:22">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c r="V110502" s="1"/>
    </row>
    <row r="110503" spans="2:22">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c r="V110503" s="1"/>
    </row>
    <row r="110504" spans="2:22">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c r="V110504" s="1"/>
    </row>
    <row r="110505" spans="2:22">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c r="V110505" s="1"/>
    </row>
    <row r="110506" spans="2:22">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c r="V110506" s="1"/>
    </row>
    <row r="110507" spans="2:22">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c r="V110507" s="1"/>
    </row>
    <row r="110508" spans="2:22">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c r="V110508" s="1"/>
    </row>
    <row r="110509" spans="2:22">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c r="V110509" s="1"/>
    </row>
    <row r="110510" spans="2:22">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c r="V110510" s="1"/>
    </row>
    <row r="110511" spans="2:22">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c r="V110511" s="1"/>
    </row>
    <row r="110512" spans="2:22">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c r="V110512" s="1"/>
    </row>
    <row r="110513" spans="2:22">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c r="V110513" s="1"/>
    </row>
    <row r="110514" spans="2:22">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c r="V110514" s="1"/>
    </row>
    <row r="110515" spans="2:22">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c r="V110515" s="1"/>
    </row>
    <row r="110516" spans="2:22">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c r="V110516" s="1"/>
    </row>
    <row r="110517" spans="2:22">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c r="V110517" s="1"/>
    </row>
    <row r="110518" spans="2:22">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c r="V110518" s="1"/>
    </row>
    <row r="110519" spans="2:22">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c r="V110519" s="1"/>
    </row>
    <row r="110520" spans="2:22">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c r="V110520" s="1"/>
    </row>
    <row r="110521" spans="2:22">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c r="V110521" s="1"/>
    </row>
    <row r="110522" spans="2:22">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c r="V110522" s="1"/>
    </row>
    <row r="110523" spans="2:22">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c r="V110523" s="1"/>
    </row>
    <row r="110524" spans="2:22">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c r="V110524" s="1"/>
    </row>
    <row r="110525" spans="2:22">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c r="V110525" s="1"/>
    </row>
    <row r="110526" spans="2:22">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c r="V110526" s="1"/>
    </row>
    <row r="110527" spans="2:22">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c r="V110527" s="1"/>
    </row>
    <row r="110528" spans="2:22">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c r="V110528" s="1"/>
    </row>
    <row r="110529" spans="2:22">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c r="V110529" s="1"/>
    </row>
    <row r="110530" spans="2:22">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c r="V110530" s="1"/>
    </row>
    <row r="110531" spans="2:22">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c r="V110531" s="1"/>
    </row>
    <row r="110532" spans="2:22">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c r="V110532" s="1"/>
    </row>
    <row r="110533" spans="2:22">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c r="V110533" s="1"/>
    </row>
    <row r="110534" spans="2:22">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c r="V110534" s="1"/>
    </row>
    <row r="110535" spans="2:22">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c r="V110535" s="1"/>
    </row>
    <row r="110536" spans="2:22">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c r="V110536" s="1"/>
    </row>
    <row r="110537" spans="2:22">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c r="V110537" s="1"/>
    </row>
    <row r="110538" spans="2:22">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c r="V110538" s="1"/>
    </row>
    <row r="110539" spans="2:22">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c r="V110539" s="1"/>
    </row>
    <row r="110540" spans="2:22">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c r="V110540" s="1"/>
    </row>
    <row r="110541" spans="2:22">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c r="V110541" s="1"/>
    </row>
    <row r="110542" spans="2:22">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c r="V110542" s="1"/>
    </row>
    <row r="110543" spans="2:22">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c r="V110543" s="1"/>
    </row>
    <row r="110544" spans="2:22">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c r="V110544" s="1"/>
    </row>
    <row r="110545" spans="2:22">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c r="V110545" s="1"/>
    </row>
    <row r="110546" spans="2:22">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c r="V110546" s="1"/>
    </row>
    <row r="110547" spans="2:22">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c r="V110547" s="1"/>
    </row>
    <row r="110548" spans="2:22">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c r="V110548" s="1"/>
    </row>
    <row r="110549" spans="2:22">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c r="V110549" s="1"/>
    </row>
    <row r="110550" spans="2:22">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c r="V110550" s="1"/>
    </row>
    <row r="110551" spans="2:22">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c r="V110551" s="1"/>
    </row>
    <row r="110552" spans="2:22">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c r="V110552" s="1"/>
    </row>
    <row r="110553" spans="2:22">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c r="V110553" s="1"/>
    </row>
    <row r="110554" spans="2:22">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c r="V110554" s="1"/>
    </row>
    <row r="110555" spans="2:22">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c r="V110555" s="1"/>
    </row>
    <row r="110556" spans="2:22">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c r="V110556" s="1"/>
    </row>
    <row r="110557" spans="2:22">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c r="V110557" s="1"/>
    </row>
    <row r="110558" spans="2:22">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c r="V110558" s="1"/>
    </row>
    <row r="110559" spans="2:22">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c r="V110559" s="1"/>
    </row>
    <row r="110560" spans="2:22">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c r="V110560" s="1"/>
    </row>
    <row r="110561" spans="2:22">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c r="V110561" s="1"/>
    </row>
    <row r="110562" spans="2:22">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c r="V110562" s="1"/>
    </row>
    <row r="110563" spans="2:22">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c r="V110563" s="1"/>
    </row>
    <row r="110564" spans="2:22">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c r="V110564" s="1"/>
    </row>
    <row r="110565" spans="2:22">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c r="V110565" s="1"/>
    </row>
    <row r="110566" spans="2:22">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c r="V110566" s="1"/>
    </row>
    <row r="110567" spans="2:22">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c r="V110567" s="1"/>
    </row>
    <row r="110568" spans="2:22">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c r="V110568" s="1"/>
    </row>
    <row r="110569" spans="2:22">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c r="V110569" s="1"/>
    </row>
    <row r="110570" spans="2:22">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c r="V110570" s="1"/>
    </row>
    <row r="110571" spans="2:22">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c r="V110571" s="1"/>
    </row>
    <row r="110572" spans="2:22">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c r="V110572" s="1"/>
    </row>
    <row r="110573" spans="2:22">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c r="V110573" s="1"/>
    </row>
    <row r="110574" spans="2:22">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c r="V110574" s="1"/>
    </row>
    <row r="110575" spans="2:22">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c r="V110575" s="1"/>
    </row>
    <row r="110576" spans="2:22">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c r="V110576" s="1"/>
    </row>
    <row r="110577" spans="2:22">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c r="V110577" s="1"/>
    </row>
    <row r="110578" spans="2:22">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c r="V110578" s="1"/>
    </row>
    <row r="110579" spans="2:22">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c r="V110579" s="1"/>
    </row>
    <row r="110580" spans="2:22">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c r="V110580" s="1"/>
    </row>
    <row r="110581" spans="2:22">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c r="V110581" s="1"/>
    </row>
    <row r="110582" spans="2:22">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c r="V110582" s="1"/>
    </row>
    <row r="110583" spans="2:22">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c r="V110583" s="1"/>
    </row>
    <row r="110584" spans="2:22">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c r="V110584" s="1"/>
    </row>
    <row r="110585" spans="2:22">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c r="V110585" s="1"/>
    </row>
    <row r="110586" spans="2:22">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c r="V110586" s="1"/>
    </row>
    <row r="110587" spans="2:22">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c r="V110587" s="1"/>
    </row>
    <row r="110588" spans="2:22">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c r="V110588" s="1"/>
    </row>
    <row r="110589" spans="2:22">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c r="V110589" s="1"/>
    </row>
    <row r="110590" spans="2:22">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c r="V110590" s="1"/>
    </row>
    <row r="110591" spans="2:22">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c r="V110591" s="1"/>
    </row>
    <row r="110592" spans="2:22">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c r="V110592" s="1"/>
    </row>
    <row r="110593" spans="2:22">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c r="V110593" s="1"/>
    </row>
    <row r="110594" spans="2:22">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c r="V110594" s="1"/>
    </row>
    <row r="110595" spans="2:22">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c r="V110595" s="1"/>
    </row>
    <row r="110596" spans="2:22">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c r="V110596" s="1"/>
    </row>
    <row r="110597" spans="2:22">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c r="V110597" s="1"/>
    </row>
    <row r="110598" spans="2:22">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c r="V110598" s="1"/>
    </row>
    <row r="110599" spans="2:22">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c r="V110599" s="1"/>
    </row>
    <row r="110600" spans="2:22">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c r="V110600" s="1"/>
    </row>
    <row r="110601" spans="2:22">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c r="V110601" s="1"/>
    </row>
    <row r="110602" spans="2:22">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c r="V110602" s="1"/>
    </row>
    <row r="110603" spans="2:22">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c r="V110603" s="1"/>
    </row>
    <row r="110604" spans="2:22">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c r="V110604" s="1"/>
    </row>
    <row r="110605" spans="2:22">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c r="V110605" s="1"/>
    </row>
    <row r="110606" spans="2:22">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c r="V110606" s="1"/>
    </row>
    <row r="110607" spans="2:22">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c r="V110607" s="1"/>
    </row>
    <row r="110608" spans="2:22">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c r="V110608" s="1"/>
    </row>
    <row r="110609" spans="2:22">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c r="V110609" s="1"/>
    </row>
    <row r="110610" spans="2:22">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c r="V110610" s="1"/>
    </row>
    <row r="110611" spans="2:22">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c r="V110611" s="1"/>
    </row>
    <row r="110612" spans="2:22">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c r="V110612" s="1"/>
    </row>
    <row r="110613" spans="2:22">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c r="V110613" s="1"/>
    </row>
    <row r="110614" spans="2:22">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c r="V110614" s="1"/>
    </row>
    <row r="110615" spans="2:22">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c r="V110615" s="1"/>
    </row>
    <row r="110616" spans="2:22">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c r="V110616" s="1"/>
    </row>
    <row r="110617" spans="2:22">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c r="V110617" s="1"/>
    </row>
    <row r="110618" spans="2:22">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c r="V110618" s="1"/>
    </row>
    <row r="110619" spans="2:22">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c r="V110619" s="1"/>
    </row>
    <row r="110620" spans="2:22">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c r="V110620" s="1"/>
    </row>
    <row r="110621" spans="2:22">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c r="V110621" s="1"/>
    </row>
    <row r="110622" spans="2:22">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c r="V110622" s="1"/>
    </row>
    <row r="110623" spans="2:22">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c r="V110623" s="1"/>
    </row>
    <row r="110624" spans="2:22">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c r="V110624" s="1"/>
    </row>
    <row r="110625" spans="2:22">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c r="V110625" s="1"/>
    </row>
    <row r="110626" spans="2:22">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c r="V110626" s="1"/>
    </row>
    <row r="110627" spans="2:22">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c r="V110627" s="1"/>
    </row>
    <row r="110628" spans="2:22">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c r="V110628" s="1"/>
    </row>
    <row r="110629" spans="2:22">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c r="V110629" s="1"/>
    </row>
    <row r="110630" spans="2:22">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c r="V110630" s="1"/>
    </row>
    <row r="110631" spans="2:22">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c r="V110631" s="1"/>
    </row>
    <row r="110632" spans="2:22">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c r="V110632" s="1"/>
    </row>
    <row r="110633" spans="2:22">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c r="V110633" s="1"/>
    </row>
    <row r="110634" spans="2:22">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c r="V110634" s="1"/>
    </row>
    <row r="110635" spans="2:22">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c r="V110635" s="1"/>
    </row>
    <row r="110636" spans="2:22">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c r="V110636" s="1"/>
    </row>
    <row r="110637" spans="2:22">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c r="V110637" s="1"/>
    </row>
    <row r="110638" spans="2:22">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c r="V110638" s="1"/>
    </row>
    <row r="110639" spans="2:22">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c r="V110639" s="1"/>
    </row>
    <row r="110640" spans="2:22">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c r="V110640" s="1"/>
    </row>
    <row r="110641" spans="2:22">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c r="V110641" s="1"/>
    </row>
    <row r="110642" spans="2:22">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c r="V110642" s="1"/>
    </row>
    <row r="110643" spans="2:22">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c r="V110643" s="1"/>
    </row>
    <row r="110644" spans="2:22">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c r="V110644" s="1"/>
    </row>
    <row r="110645" spans="2:22">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c r="V110645" s="1"/>
    </row>
    <row r="110646" spans="2:22">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c r="V110646" s="1"/>
    </row>
    <row r="110647" spans="2:22">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c r="V110647" s="1"/>
    </row>
    <row r="110648" spans="2:22">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c r="V110648" s="1"/>
    </row>
    <row r="110649" spans="2:22">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c r="V110649" s="1"/>
    </row>
    <row r="110650" spans="2:22">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c r="V110650" s="1"/>
    </row>
    <row r="110651" spans="2:22">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c r="V110651" s="1"/>
    </row>
    <row r="110652" spans="2:22">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c r="V110652" s="1"/>
    </row>
    <row r="110653" spans="2:22">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c r="V110653" s="1"/>
    </row>
    <row r="110654" spans="2:22">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c r="V110654" s="1"/>
    </row>
    <row r="110655" spans="2:22">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c r="V110655" s="1"/>
    </row>
    <row r="110656" spans="2:22">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c r="V110656" s="1"/>
    </row>
    <row r="110657" spans="2:22">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c r="V110657" s="1"/>
    </row>
    <row r="110658" spans="2:22">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c r="V110658" s="1"/>
    </row>
    <row r="110659" spans="2:22">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c r="V110659" s="1"/>
    </row>
    <row r="110660" spans="2:22">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c r="V110660" s="1"/>
    </row>
    <row r="110661" spans="2:22">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c r="V110661" s="1"/>
    </row>
    <row r="110662" spans="2:22">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c r="V110662" s="1"/>
    </row>
    <row r="110663" spans="2:22">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c r="V110663" s="1"/>
    </row>
    <row r="110664" spans="2:22">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c r="V110664" s="1"/>
    </row>
    <row r="110665" spans="2:22">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c r="V110665" s="1"/>
    </row>
    <row r="110666" spans="2:22">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c r="V110666" s="1"/>
    </row>
    <row r="110667" spans="2:22">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c r="V110667" s="1"/>
    </row>
    <row r="110668" spans="2:22">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c r="V110668" s="1"/>
    </row>
    <row r="110669" spans="2:22">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c r="V110669" s="1"/>
    </row>
    <row r="110670" spans="2:22">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c r="V110670" s="1"/>
    </row>
    <row r="110671" spans="2:22">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c r="V110671" s="1"/>
    </row>
    <row r="110672" spans="2:22">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c r="V110672" s="1"/>
    </row>
    <row r="110673" spans="2:22">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c r="V110673" s="1"/>
    </row>
    <row r="110674" spans="2:22">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c r="V110674" s="1"/>
    </row>
    <row r="110675" spans="2:22">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c r="V110675" s="1"/>
    </row>
    <row r="110676" spans="2:22">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c r="V110676" s="1"/>
    </row>
    <row r="110677" spans="2:22">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c r="V110677" s="1"/>
    </row>
    <row r="110678" spans="2:22">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c r="V110678" s="1"/>
    </row>
    <row r="110679" spans="2:22">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c r="V110679" s="1"/>
    </row>
    <row r="110680" spans="2:22">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c r="V110680" s="1"/>
    </row>
    <row r="110681" spans="2:22">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c r="V110681" s="1"/>
    </row>
    <row r="110682" spans="2:22">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c r="V110682" s="1"/>
    </row>
    <row r="110683" spans="2:22">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c r="V110683" s="1"/>
    </row>
    <row r="110684" spans="2:22">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c r="V110684" s="1"/>
    </row>
    <row r="110685" spans="2:22">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c r="V110685" s="1"/>
    </row>
    <row r="110686" spans="2:22">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c r="V110686" s="1"/>
    </row>
    <row r="110687" spans="2:22">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c r="V110687" s="1"/>
    </row>
    <row r="110688" spans="2:22">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c r="V110688" s="1"/>
    </row>
    <row r="110689" spans="2:22">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c r="V110689" s="1"/>
    </row>
    <row r="110690" spans="2:22">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c r="V110690" s="1"/>
    </row>
    <row r="110691" spans="2:22">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c r="V110691" s="1"/>
    </row>
    <row r="110692" spans="2:22">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c r="V110692" s="1"/>
    </row>
    <row r="110693" spans="2:22">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c r="V110693" s="1"/>
    </row>
    <row r="110694" spans="2:22">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c r="V110694" s="1"/>
    </row>
    <row r="110695" spans="2:22">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c r="V110695" s="1"/>
    </row>
    <row r="110696" spans="2:22">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c r="V110696" s="1"/>
    </row>
    <row r="110697" spans="2:22">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c r="V110697" s="1"/>
    </row>
    <row r="110698" spans="2:22">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c r="V110698" s="1"/>
    </row>
    <row r="110699" spans="2:22">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c r="V110699" s="1"/>
    </row>
    <row r="110700" spans="2:22">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c r="V110700" s="1"/>
    </row>
    <row r="110701" spans="2:22">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c r="V110701" s="1"/>
    </row>
    <row r="110702" spans="2:22">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c r="V110702" s="1"/>
    </row>
    <row r="110703" spans="2:22">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c r="V110703" s="1"/>
    </row>
    <row r="110704" spans="2:22">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c r="V110704" s="1"/>
    </row>
    <row r="110705" spans="2:22">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c r="V110705" s="1"/>
    </row>
    <row r="110706" spans="2:22">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c r="V110706" s="1"/>
    </row>
    <row r="110707" spans="2:22">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c r="V110707" s="1"/>
    </row>
    <row r="110708" spans="2:22">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c r="V110708" s="1"/>
    </row>
    <row r="110709" spans="2:22">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c r="V110709" s="1"/>
    </row>
    <row r="110710" spans="2:22">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c r="V110710" s="1"/>
    </row>
    <row r="110711" spans="2:22">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c r="V110711" s="1"/>
    </row>
    <row r="110712" spans="2:22">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c r="V110712" s="1"/>
    </row>
    <row r="110713" spans="2:22">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c r="V110713" s="1"/>
    </row>
    <row r="110714" spans="2:22">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c r="V110714" s="1"/>
    </row>
    <row r="110715" spans="2:22">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c r="V110715" s="1"/>
    </row>
    <row r="110716" spans="2:22">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c r="V110716" s="1"/>
    </row>
    <row r="110717" spans="2:22">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c r="V110717" s="1"/>
    </row>
    <row r="110718" spans="2:22">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c r="V110718" s="1"/>
    </row>
    <row r="110719" spans="2:22">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c r="V110719" s="1"/>
    </row>
    <row r="110720" spans="2:22">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c r="V110720" s="1"/>
    </row>
    <row r="110721" spans="2:22">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c r="V110721" s="1"/>
    </row>
    <row r="110722" spans="2:22">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c r="V110722" s="1"/>
    </row>
    <row r="110723" spans="2:22">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c r="V110723" s="1"/>
    </row>
    <row r="110724" spans="2:22">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c r="V110724" s="1"/>
    </row>
    <row r="110725" spans="2:22">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c r="V110725" s="1"/>
    </row>
    <row r="110726" spans="2:22">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c r="V110726" s="1"/>
    </row>
    <row r="110727" spans="2:22">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c r="V110727" s="1"/>
    </row>
    <row r="110728" spans="2:22">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c r="V110728" s="1"/>
    </row>
    <row r="110729" spans="2:22">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c r="V110729" s="1"/>
    </row>
    <row r="110730" spans="2:22">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c r="V110730" s="1"/>
    </row>
    <row r="110731" spans="2:22">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c r="V110731" s="1"/>
    </row>
    <row r="110732" spans="2:22">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c r="V110732" s="1"/>
    </row>
    <row r="110733" spans="2:22">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c r="V110733" s="1"/>
    </row>
    <row r="110734" spans="2:22">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c r="V110734" s="1"/>
    </row>
    <row r="110735" spans="2:22">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c r="V110735" s="1"/>
    </row>
    <row r="110736" spans="2:22">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c r="V110736" s="1"/>
    </row>
    <row r="110737" spans="2:22">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c r="V110737" s="1"/>
    </row>
    <row r="110738" spans="2:22">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c r="V110738" s="1"/>
    </row>
    <row r="110739" spans="2:22">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c r="V110739" s="1"/>
    </row>
    <row r="110740" spans="2:22">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c r="V110740" s="1"/>
    </row>
    <row r="110741" spans="2:22">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c r="V110741" s="1"/>
    </row>
    <row r="110742" spans="2:22">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c r="V110742" s="1"/>
    </row>
    <row r="110743" spans="2:22">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c r="V110743" s="1"/>
    </row>
    <row r="110744" spans="2:22">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c r="V110744" s="1"/>
    </row>
    <row r="110745" spans="2:22">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c r="V110745" s="1"/>
    </row>
    <row r="110746" spans="2:22">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c r="V110746" s="1"/>
    </row>
    <row r="110747" spans="2:22">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c r="V110747" s="1"/>
    </row>
    <row r="110748" spans="2:22">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c r="V110748" s="1"/>
    </row>
    <row r="110749" spans="2:22">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c r="V110749" s="1"/>
    </row>
    <row r="110750" spans="2:22">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c r="V110750" s="1"/>
    </row>
    <row r="110751" spans="2:22">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c r="V110751" s="1"/>
    </row>
    <row r="110752" spans="2:22">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c r="V110752" s="1"/>
    </row>
    <row r="110753" spans="2:22">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c r="V110753" s="1"/>
    </row>
    <row r="110754" spans="2:22">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c r="V110754" s="1"/>
    </row>
    <row r="110755" spans="2:22">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c r="V110755" s="1"/>
    </row>
    <row r="110756" spans="2:22">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c r="V110756" s="1"/>
    </row>
    <row r="110757" spans="2:22">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c r="V110757" s="1"/>
    </row>
    <row r="110758" spans="2:22">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c r="V110758" s="1"/>
    </row>
    <row r="110759" spans="2:22">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c r="V110759" s="1"/>
    </row>
    <row r="110760" spans="2:22">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c r="V110760" s="1"/>
    </row>
    <row r="110761" spans="2:22">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c r="V110761" s="1"/>
    </row>
    <row r="110762" spans="2:22">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c r="V110762" s="1"/>
    </row>
    <row r="110763" spans="2:22">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c r="V110763" s="1"/>
    </row>
    <row r="110764" spans="2:22">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c r="V110764" s="1"/>
    </row>
    <row r="110765" spans="2:22">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c r="V110765" s="1"/>
    </row>
    <row r="110766" spans="2:22">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c r="V110766" s="1"/>
    </row>
    <row r="110767" spans="2:22">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c r="V110767" s="1"/>
    </row>
    <row r="110768" spans="2:22">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c r="V110768" s="1"/>
    </row>
    <row r="110769" spans="2:22">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c r="V110769" s="1"/>
    </row>
    <row r="110770" spans="2:22">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c r="V110770" s="1"/>
    </row>
    <row r="110771" spans="2:22">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c r="V110771" s="1"/>
    </row>
    <row r="110772" spans="2:22">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c r="V110772" s="1"/>
    </row>
    <row r="110773" spans="2:22">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c r="V110773" s="1"/>
    </row>
    <row r="110774" spans="2:22">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c r="V110774" s="1"/>
    </row>
    <row r="110775" spans="2:22">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c r="V110775" s="1"/>
    </row>
    <row r="110776" spans="2:22">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c r="V110776" s="1"/>
    </row>
    <row r="110777" spans="2:22">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c r="V110777" s="1"/>
    </row>
    <row r="110778" spans="2:22">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c r="V110778" s="1"/>
    </row>
    <row r="110779" spans="2:22">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c r="V110779" s="1"/>
    </row>
    <row r="110780" spans="2:22">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c r="V110780" s="1"/>
    </row>
    <row r="110781" spans="2:22">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c r="V110781" s="1"/>
    </row>
    <row r="110782" spans="2:22">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c r="V110782" s="1"/>
    </row>
    <row r="110783" spans="2:22">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c r="V110783" s="1"/>
    </row>
    <row r="110784" spans="2:22">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c r="V110784" s="1"/>
    </row>
    <row r="110785" spans="2:22">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c r="V110785" s="1"/>
    </row>
    <row r="110786" spans="2:22">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c r="V110786" s="1"/>
    </row>
    <row r="110787" spans="2:22">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c r="V110787" s="1"/>
    </row>
    <row r="110788" spans="2:22">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c r="V110788" s="1"/>
    </row>
    <row r="110789" spans="2:22">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c r="V110789" s="1"/>
    </row>
    <row r="110790" spans="2:22">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c r="V110790" s="1"/>
    </row>
    <row r="110791" spans="2:22">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c r="V110791" s="1"/>
    </row>
    <row r="110792" spans="2:22">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c r="V110792" s="1"/>
    </row>
    <row r="110793" spans="2:22">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c r="V110793" s="1"/>
    </row>
    <row r="110794" spans="2:22">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c r="V110794" s="1"/>
    </row>
    <row r="110795" spans="2:22">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c r="V110795" s="1"/>
    </row>
    <row r="110796" spans="2:22">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c r="V110796" s="1"/>
    </row>
    <row r="110797" spans="2:22">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c r="V110797" s="1"/>
    </row>
    <row r="110798" spans="2:22">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c r="V110798" s="1"/>
    </row>
    <row r="110799" spans="2:22">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c r="V110799" s="1"/>
    </row>
    <row r="110800" spans="2:22">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c r="V110800" s="1"/>
    </row>
    <row r="110801" spans="2:22">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c r="V110801" s="1"/>
    </row>
    <row r="110802" spans="2:22">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c r="V110802" s="1"/>
    </row>
    <row r="110803" spans="2:22">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c r="V110803" s="1"/>
    </row>
    <row r="110804" spans="2:22">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c r="V110804" s="1"/>
    </row>
    <row r="110805" spans="2:22">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c r="V110805" s="1"/>
    </row>
    <row r="110806" spans="2:22">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c r="V110806" s="1"/>
    </row>
    <row r="110807" spans="2:22">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c r="V110807" s="1"/>
    </row>
    <row r="110808" spans="2:22">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c r="V110808" s="1"/>
    </row>
    <row r="110809" spans="2:22">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c r="V110809" s="1"/>
    </row>
    <row r="110810" spans="2:22">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c r="V110810" s="1"/>
    </row>
    <row r="110811" spans="2:22">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c r="V110811" s="1"/>
    </row>
    <row r="110812" spans="2:22">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c r="V110812" s="1"/>
    </row>
    <row r="110813" spans="2:22">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c r="V110813" s="1"/>
    </row>
    <row r="110814" spans="2:22">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c r="V110814" s="1"/>
    </row>
    <row r="110815" spans="2:22">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c r="V110815" s="1"/>
    </row>
    <row r="110816" spans="2:22">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c r="V110816" s="1"/>
    </row>
    <row r="110817" spans="2:22">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c r="V110817" s="1"/>
    </row>
    <row r="110818" spans="2:22">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c r="V110818" s="1"/>
    </row>
    <row r="110819" spans="2:22">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c r="V110819" s="1"/>
    </row>
    <row r="110820" spans="2:22">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c r="V110820" s="1"/>
    </row>
    <row r="110821" spans="2:22">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c r="V110821" s="1"/>
    </row>
    <row r="110822" spans="2:22">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c r="V110822" s="1"/>
    </row>
    <row r="110823" spans="2:22">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c r="V110823" s="1"/>
    </row>
    <row r="110824" spans="2:22">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c r="V110824" s="1"/>
    </row>
    <row r="110825" spans="2:22">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c r="V110825" s="1"/>
    </row>
    <row r="110826" spans="2:22">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c r="V110826" s="1"/>
    </row>
    <row r="110827" spans="2:22">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c r="V110827" s="1"/>
    </row>
    <row r="110828" spans="2:22">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c r="V110828" s="1"/>
    </row>
    <row r="110829" spans="2:22">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c r="V110829" s="1"/>
    </row>
    <row r="110830" spans="2:22">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c r="V110830" s="1"/>
    </row>
    <row r="110831" spans="2:22">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c r="V110831" s="1"/>
    </row>
    <row r="110832" spans="2:22">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c r="V110832" s="1"/>
    </row>
    <row r="110833" spans="2:22">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c r="V110833" s="1"/>
    </row>
    <row r="110834" spans="2:22">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c r="V110834" s="1"/>
    </row>
    <row r="110835" spans="2:22">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c r="V110835" s="1"/>
    </row>
    <row r="110836" spans="2:22">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c r="V110836" s="1"/>
    </row>
    <row r="110837" spans="2:22">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c r="V110837" s="1"/>
    </row>
    <row r="110838" spans="2:22">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c r="V110838" s="1"/>
    </row>
    <row r="110839" spans="2:22">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c r="V110839" s="1"/>
    </row>
    <row r="110840" spans="2:22">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c r="V110840" s="1"/>
    </row>
    <row r="110841" spans="2:22">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c r="V110841" s="1"/>
    </row>
    <row r="110842" spans="2:22">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c r="V110842" s="1"/>
    </row>
    <row r="110843" spans="2:22">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c r="V110843" s="1"/>
    </row>
    <row r="110844" spans="2:22">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c r="V110844" s="1"/>
    </row>
    <row r="110845" spans="2:22">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c r="V110845" s="1"/>
    </row>
    <row r="110846" spans="2:22">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c r="V110846" s="1"/>
    </row>
    <row r="110847" spans="2:22">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c r="V110847" s="1"/>
    </row>
    <row r="110848" spans="2:22">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c r="V110848" s="1"/>
    </row>
    <row r="110849" spans="2:22">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c r="V110849" s="1"/>
    </row>
    <row r="110850" spans="2:22">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c r="V110850" s="1"/>
    </row>
    <row r="110851" spans="2:22">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c r="V110851" s="1"/>
    </row>
    <row r="110852" spans="2:22">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c r="V110852" s="1"/>
    </row>
    <row r="110853" spans="2:22">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c r="V110853" s="1"/>
    </row>
    <row r="110854" spans="2:22">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c r="V110854" s="1"/>
    </row>
    <row r="110855" spans="2:22">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c r="V110855" s="1"/>
    </row>
    <row r="110856" spans="2:22">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c r="V110856" s="1"/>
    </row>
    <row r="110857" spans="2:22">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c r="V110857" s="1"/>
    </row>
    <row r="110858" spans="2:22">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c r="V110858" s="1"/>
    </row>
    <row r="110859" spans="2:22">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c r="V110859" s="1"/>
    </row>
    <row r="110860" spans="2:22">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c r="V110860" s="1"/>
    </row>
    <row r="110861" spans="2:22">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c r="V110861" s="1"/>
    </row>
    <row r="110862" spans="2:22">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c r="V110862" s="1"/>
    </row>
    <row r="110863" spans="2:22">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c r="V110863" s="1"/>
    </row>
    <row r="110864" spans="2:22">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c r="V110864" s="1"/>
    </row>
    <row r="110865" spans="2:22">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c r="V110865" s="1"/>
    </row>
    <row r="110866" spans="2:22">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c r="V110866" s="1"/>
    </row>
    <row r="110867" spans="2:22">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c r="V110867" s="1"/>
    </row>
    <row r="110868" spans="2:22">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c r="V110868" s="1"/>
    </row>
    <row r="110869" spans="2:22">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c r="V110869" s="1"/>
    </row>
    <row r="110870" spans="2:22">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c r="V110870" s="1"/>
    </row>
    <row r="110871" spans="2:22">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c r="V110871" s="1"/>
    </row>
    <row r="110872" spans="2:22">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c r="V110872" s="1"/>
    </row>
    <row r="110873" spans="2:22">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c r="V110873" s="1"/>
    </row>
    <row r="110874" spans="2:22">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c r="V110874" s="1"/>
    </row>
    <row r="110875" spans="2:22">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c r="V110875" s="1"/>
    </row>
    <row r="110876" spans="2:22">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c r="V110876" s="1"/>
    </row>
    <row r="110877" spans="2:22">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c r="V110877" s="1"/>
    </row>
    <row r="110878" spans="2:22">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c r="V110878" s="1"/>
    </row>
    <row r="110879" spans="2:22">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c r="V110879" s="1"/>
    </row>
    <row r="110880" spans="2:22">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c r="V110880" s="1"/>
    </row>
    <row r="110881" spans="2:22">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c r="V110881" s="1"/>
    </row>
    <row r="110882" spans="2:22">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c r="V110882" s="1"/>
    </row>
    <row r="110883" spans="2:22">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c r="V110883" s="1"/>
    </row>
    <row r="110884" spans="2:22">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c r="V110884" s="1"/>
    </row>
    <row r="110885" spans="2:22">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c r="V110885" s="1"/>
    </row>
    <row r="110886" spans="2:22">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c r="V110886" s="1"/>
    </row>
    <row r="110887" spans="2:22">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c r="V110887" s="1"/>
    </row>
    <row r="110888" spans="2:22">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c r="V110888" s="1"/>
    </row>
    <row r="110889" spans="2:22">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c r="V110889" s="1"/>
    </row>
    <row r="110890" spans="2:22">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c r="V110890" s="1"/>
    </row>
    <row r="110891" spans="2:22">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c r="V110891" s="1"/>
    </row>
    <row r="110892" spans="2:22">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c r="V110892" s="1"/>
    </row>
    <row r="110893" spans="2:22">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c r="V110893" s="1"/>
    </row>
    <row r="110894" spans="2:22">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c r="V110894" s="1"/>
    </row>
    <row r="110895" spans="2:22">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c r="V110895" s="1"/>
    </row>
    <row r="110896" spans="2:22">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c r="V110896" s="1"/>
    </row>
    <row r="110897" spans="2:22">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c r="V110897" s="1"/>
    </row>
    <row r="110898" spans="2:22">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c r="V110898" s="1"/>
    </row>
    <row r="110899" spans="2:22">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c r="V110899" s="1"/>
    </row>
    <row r="110900" spans="2:22">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c r="V110900" s="1"/>
    </row>
    <row r="110901" spans="2:22">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c r="V110901" s="1"/>
    </row>
    <row r="110902" spans="2:22">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c r="V110902" s="1"/>
    </row>
    <row r="110903" spans="2:22">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c r="V110903" s="1"/>
    </row>
    <row r="110904" spans="2:22">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c r="V110904" s="1"/>
    </row>
    <row r="110905" spans="2:22">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c r="V110905" s="1"/>
    </row>
    <row r="110906" spans="2:22">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c r="V110906" s="1"/>
    </row>
    <row r="110907" spans="2:22">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c r="V110907" s="1"/>
    </row>
    <row r="110908" spans="2:22">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c r="V110908" s="1"/>
    </row>
    <row r="110909" spans="2:22">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c r="V110909" s="1"/>
    </row>
    <row r="110910" spans="2:22">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c r="V110910" s="1"/>
    </row>
    <row r="110911" spans="2:22">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c r="V110911" s="1"/>
    </row>
    <row r="110912" spans="2:22">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c r="V110912" s="1"/>
    </row>
    <row r="110913" spans="2:22">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c r="V110913" s="1"/>
    </row>
    <row r="110914" spans="2:22">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c r="V110914" s="1"/>
    </row>
    <row r="110915" spans="2:22">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c r="V110915" s="1"/>
    </row>
    <row r="110916" spans="2:22">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c r="V110916" s="1"/>
    </row>
    <row r="110917" spans="2:22">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c r="V110917" s="1"/>
    </row>
    <row r="110918" spans="2:22">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c r="V110918" s="1"/>
    </row>
    <row r="110919" spans="2:22">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c r="V110919" s="1"/>
    </row>
    <row r="110920" spans="2:22">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c r="V110920" s="1"/>
    </row>
    <row r="110921" spans="2:22">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c r="V110921" s="1"/>
    </row>
    <row r="110922" spans="2:22">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c r="V110922" s="1"/>
    </row>
    <row r="110923" spans="2:22">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c r="V110923" s="1"/>
    </row>
    <row r="110924" spans="2:22">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c r="V110924" s="1"/>
    </row>
    <row r="110925" spans="2:22">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c r="V110925" s="1"/>
    </row>
    <row r="110926" spans="2:22">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c r="V110926" s="1"/>
    </row>
    <row r="110927" spans="2:22">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c r="V110927" s="1"/>
    </row>
    <row r="110928" spans="2:22">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c r="V110928" s="1"/>
    </row>
    <row r="110929" spans="2:22">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c r="V110929" s="1"/>
    </row>
    <row r="110930" spans="2:22">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c r="V110930" s="1"/>
    </row>
    <row r="110931" spans="2:22">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c r="V110931" s="1"/>
    </row>
    <row r="110932" spans="2:22">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c r="V110932" s="1"/>
    </row>
    <row r="110933" spans="2:22">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c r="V110933" s="1"/>
    </row>
    <row r="110934" spans="2:22">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c r="V110934" s="1"/>
    </row>
    <row r="110935" spans="2:22">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c r="V110935" s="1"/>
    </row>
    <row r="110936" spans="2:22">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c r="V110936" s="1"/>
    </row>
    <row r="110937" spans="2:22">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c r="V110937" s="1"/>
    </row>
    <row r="110938" spans="2:22">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c r="V110938" s="1"/>
    </row>
    <row r="110939" spans="2:22">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c r="V110939" s="1"/>
    </row>
    <row r="110940" spans="2:22">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c r="V110940" s="1"/>
    </row>
    <row r="110941" spans="2:22">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c r="V110941" s="1"/>
    </row>
    <row r="110942" spans="2:22">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c r="V110942" s="1"/>
    </row>
    <row r="110943" spans="2:22">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c r="V110943" s="1"/>
    </row>
    <row r="110944" spans="2:22">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c r="V110944" s="1"/>
    </row>
    <row r="110945" spans="2:22">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c r="V110945" s="1"/>
    </row>
    <row r="110946" spans="2:22">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c r="V110946" s="1"/>
    </row>
    <row r="110947" spans="2:22">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c r="V110947" s="1"/>
    </row>
    <row r="110948" spans="2:22">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c r="V110948" s="1"/>
    </row>
    <row r="110949" spans="2:22">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c r="V110949" s="1"/>
    </row>
    <row r="110950" spans="2:22">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c r="V110950" s="1"/>
    </row>
    <row r="110951" spans="2:22">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c r="V110951" s="1"/>
    </row>
    <row r="110952" spans="2:22">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c r="V110952" s="1"/>
    </row>
    <row r="110953" spans="2:22">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c r="V110953" s="1"/>
    </row>
    <row r="110954" spans="2:22">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c r="V110954" s="1"/>
    </row>
    <row r="110955" spans="2:22">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c r="V110955" s="1"/>
    </row>
    <row r="110956" spans="2:22">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c r="V110956" s="1"/>
    </row>
    <row r="110957" spans="2:22">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c r="V110957" s="1"/>
    </row>
    <row r="110958" spans="2:22">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c r="V110958" s="1"/>
    </row>
    <row r="110959" spans="2:22">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c r="V110959" s="1"/>
    </row>
    <row r="110960" spans="2:22">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c r="V110960" s="1"/>
    </row>
    <row r="110961" spans="2:22">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c r="V110961" s="1"/>
    </row>
    <row r="110962" spans="2:22">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c r="V110962" s="1"/>
    </row>
    <row r="110963" spans="2:22">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c r="V110963" s="1"/>
    </row>
    <row r="110964" spans="2:22">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c r="V110964" s="1"/>
    </row>
    <row r="110965" spans="2:22">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c r="V110965" s="1"/>
    </row>
    <row r="110966" spans="2:22">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c r="V110966" s="1"/>
    </row>
    <row r="110967" spans="2:22">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c r="V110967" s="1"/>
    </row>
    <row r="110968" spans="2:22">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c r="V110968" s="1"/>
    </row>
    <row r="110969" spans="2:22">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c r="V110969" s="1"/>
    </row>
    <row r="110970" spans="2:22">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c r="V110970" s="1"/>
    </row>
    <row r="110971" spans="2:22">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c r="V110971" s="1"/>
    </row>
    <row r="110972" spans="2:22">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c r="V110972" s="1"/>
    </row>
    <row r="110973" spans="2:22">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c r="V110973" s="1"/>
    </row>
    <row r="110974" spans="2:22">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c r="V110974" s="1"/>
    </row>
    <row r="110975" spans="2:22">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c r="V110975" s="1"/>
    </row>
    <row r="110976" spans="2:22">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c r="V110976" s="1"/>
    </row>
    <row r="110977" spans="2:22">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c r="V110977" s="1"/>
    </row>
    <row r="110978" spans="2:22">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c r="V110978" s="1"/>
    </row>
    <row r="110979" spans="2:22">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c r="V110979" s="1"/>
    </row>
    <row r="110980" spans="2:22">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c r="V110980" s="1"/>
    </row>
    <row r="110981" spans="2:22">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c r="V110981" s="1"/>
    </row>
    <row r="110982" spans="2:22">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c r="V110982" s="1"/>
    </row>
    <row r="110983" spans="2:22">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c r="V110983" s="1"/>
    </row>
    <row r="110984" spans="2:22">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c r="V110984" s="1"/>
    </row>
    <row r="110985" spans="2:22">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c r="V110985" s="1"/>
    </row>
    <row r="110986" spans="2:22">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c r="V110986" s="1"/>
    </row>
    <row r="110987" spans="2:22">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c r="V110987" s="1"/>
    </row>
    <row r="110988" spans="2:22">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c r="V110988" s="1"/>
    </row>
    <row r="110989" spans="2:22">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c r="V110989" s="1"/>
    </row>
    <row r="110990" spans="2:22">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c r="V110990" s="1"/>
    </row>
    <row r="110991" spans="2:22">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c r="V110991" s="1"/>
    </row>
    <row r="110992" spans="2:22">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c r="V110992" s="1"/>
    </row>
    <row r="110993" spans="2:22">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c r="V110993" s="1"/>
    </row>
    <row r="110994" spans="2:22">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c r="V110994" s="1"/>
    </row>
    <row r="110995" spans="2:22">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c r="V110995" s="1"/>
    </row>
    <row r="110996" spans="2:22">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c r="V110996" s="1"/>
    </row>
    <row r="110997" spans="2:22">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c r="V110997" s="1"/>
    </row>
    <row r="110998" spans="2:22">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c r="V110998" s="1"/>
    </row>
    <row r="110999" spans="2:22">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c r="V110999" s="1"/>
    </row>
    <row r="111000" spans="2:22">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c r="V111000" s="1"/>
    </row>
    <row r="111001" spans="2:22">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c r="V111001" s="1"/>
    </row>
    <row r="111002" spans="2:22">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c r="V111002" s="1"/>
    </row>
    <row r="111003" spans="2:22">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c r="V111003" s="1"/>
    </row>
    <row r="111004" spans="2:22">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c r="V111004" s="1"/>
    </row>
    <row r="111005" spans="2:22">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c r="V111005" s="1"/>
    </row>
    <row r="111006" spans="2:22">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c r="V111006" s="1"/>
    </row>
    <row r="111007" spans="2:22">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c r="V111007" s="1"/>
    </row>
    <row r="111008" spans="2:22">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c r="V111008" s="1"/>
    </row>
    <row r="111009" spans="2:22">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c r="V111009" s="1"/>
    </row>
    <row r="111010" spans="2:22">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c r="V111010" s="1"/>
    </row>
    <row r="111011" spans="2:22">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c r="V111011" s="1"/>
    </row>
    <row r="111012" spans="2:22">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c r="V111012" s="1"/>
    </row>
    <row r="111013" spans="2:22">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c r="V111013" s="1"/>
    </row>
    <row r="111014" spans="2:22">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c r="V111014" s="1"/>
    </row>
    <row r="111015" spans="2:22">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c r="V111015" s="1"/>
    </row>
    <row r="111016" spans="2:22">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c r="V111016" s="1"/>
    </row>
    <row r="111017" spans="2:22">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c r="V111017" s="1"/>
    </row>
    <row r="111018" spans="2:22">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c r="V111018" s="1"/>
    </row>
    <row r="111019" spans="2:22">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c r="V111019" s="1"/>
    </row>
    <row r="111020" spans="2:22">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c r="V111020" s="1"/>
    </row>
    <row r="111021" spans="2:22">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c r="V111021" s="1"/>
    </row>
    <row r="111022" spans="2:22">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c r="V111022" s="1"/>
    </row>
    <row r="111023" spans="2:22">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c r="V111023" s="1"/>
    </row>
    <row r="111024" spans="2:22">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c r="V111024" s="1"/>
    </row>
    <row r="111025" spans="2:22">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c r="V111025" s="1"/>
    </row>
    <row r="111026" spans="2:22">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c r="V111026" s="1"/>
    </row>
    <row r="111027" spans="2:22">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c r="V111027" s="1"/>
    </row>
    <row r="111028" spans="2:22">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c r="V111028" s="1"/>
    </row>
    <row r="111029" spans="2:22">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c r="V111029" s="1"/>
    </row>
    <row r="111030" spans="2:22">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c r="V111030" s="1"/>
    </row>
    <row r="111031" spans="2:22">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c r="V111031" s="1"/>
    </row>
    <row r="111032" spans="2:22">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c r="V111032" s="1"/>
    </row>
    <row r="111033" spans="2:22">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c r="V111033" s="1"/>
    </row>
    <row r="111034" spans="2:22">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c r="V111034" s="1"/>
    </row>
    <row r="111035" spans="2:22">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c r="V111035" s="1"/>
    </row>
    <row r="111036" spans="2:22">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c r="V111036" s="1"/>
    </row>
    <row r="111037" spans="2:22">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c r="V111037" s="1"/>
    </row>
    <row r="111038" spans="2:22">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c r="V111038" s="1"/>
    </row>
    <row r="111039" spans="2:22">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c r="V111039" s="1"/>
    </row>
    <row r="111040" spans="2:22">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c r="V111040" s="1"/>
    </row>
    <row r="111041" spans="2:22">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c r="V111041" s="1"/>
    </row>
    <row r="111042" spans="2:22">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c r="V111042" s="1"/>
    </row>
    <row r="111043" spans="2:22">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c r="V111043" s="1"/>
    </row>
    <row r="111044" spans="2:22">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c r="V111044" s="1"/>
    </row>
    <row r="111045" spans="2:22">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c r="V111045" s="1"/>
    </row>
    <row r="111046" spans="2:22">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c r="V111046" s="1"/>
    </row>
    <row r="111047" spans="2:22">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c r="V111047" s="1"/>
    </row>
    <row r="111048" spans="2:22">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c r="V111048" s="1"/>
    </row>
    <row r="111049" spans="2:22">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c r="V111049" s="1"/>
    </row>
    <row r="111050" spans="2:22">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c r="V111050" s="1"/>
    </row>
    <row r="111051" spans="2:22">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c r="V111051" s="1"/>
    </row>
    <row r="111052" spans="2:22">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c r="V111052" s="1"/>
    </row>
    <row r="111053" spans="2:22">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c r="V111053" s="1"/>
    </row>
    <row r="111054" spans="2:22">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c r="V111054" s="1"/>
    </row>
    <row r="111055" spans="2:22">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c r="V111055" s="1"/>
    </row>
    <row r="111056" spans="2:22">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c r="V111056" s="1"/>
    </row>
    <row r="111057" spans="2:22">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c r="V111057" s="1"/>
    </row>
    <row r="111058" spans="2:22">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c r="V111058" s="1"/>
    </row>
    <row r="111059" spans="2:22">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c r="V111059" s="1"/>
    </row>
    <row r="111060" spans="2:22">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c r="V111060" s="1"/>
    </row>
    <row r="111061" spans="2:22">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c r="V111061" s="1"/>
    </row>
    <row r="111062" spans="2:22">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c r="V111062" s="1"/>
    </row>
    <row r="111063" spans="2:22">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c r="V111063" s="1"/>
    </row>
    <row r="111064" spans="2:22">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c r="V111064" s="1"/>
    </row>
    <row r="111065" spans="2:22">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c r="V111065" s="1"/>
    </row>
    <row r="111066" spans="2:22">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c r="V111066" s="1"/>
    </row>
    <row r="111067" spans="2:22">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c r="V111067" s="1"/>
    </row>
    <row r="111068" spans="2:22">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c r="V111068" s="1"/>
    </row>
    <row r="111069" spans="2:22">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c r="V111069" s="1"/>
    </row>
    <row r="111070" spans="2:22">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c r="V111070" s="1"/>
    </row>
    <row r="111071" spans="2:22">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c r="V111071" s="1"/>
    </row>
    <row r="111072" spans="2:22">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c r="V111072" s="1"/>
    </row>
    <row r="111073" spans="2:22">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c r="V111073" s="1"/>
    </row>
    <row r="111074" spans="2:22">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c r="V111074" s="1"/>
    </row>
    <row r="111075" spans="2:22">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c r="V111075" s="1"/>
    </row>
    <row r="111076" spans="2:22">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c r="V111076" s="1"/>
    </row>
    <row r="111077" spans="2:22">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c r="V111077" s="1"/>
    </row>
    <row r="111078" spans="2:22">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c r="V111078" s="1"/>
    </row>
    <row r="111079" spans="2:22">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c r="V111079" s="1"/>
    </row>
    <row r="111080" spans="2:22">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c r="V111080" s="1"/>
    </row>
    <row r="111081" spans="2:22">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c r="V111081" s="1"/>
    </row>
    <row r="111082" spans="2:22">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c r="V111082" s="1"/>
    </row>
    <row r="111083" spans="2:22">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c r="V111083" s="1"/>
    </row>
    <row r="111084" spans="2:22">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c r="V111084" s="1"/>
    </row>
    <row r="111085" spans="2:22">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c r="V111085" s="1"/>
    </row>
    <row r="111086" spans="2:22">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c r="V111086" s="1"/>
    </row>
    <row r="111087" spans="2:22">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c r="V111087" s="1"/>
    </row>
    <row r="111088" spans="2:22">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c r="V111088" s="1"/>
    </row>
    <row r="111089" spans="2:22">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c r="V111089" s="1"/>
    </row>
    <row r="111090" spans="2:22">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c r="V111090" s="1"/>
    </row>
    <row r="111091" spans="2:22">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c r="V111091" s="1"/>
    </row>
    <row r="111092" spans="2:22">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c r="V111092" s="1"/>
    </row>
    <row r="111093" spans="2:22">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c r="V111093" s="1"/>
    </row>
    <row r="111094" spans="2:22">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c r="V111094" s="1"/>
    </row>
    <row r="111095" spans="2:22">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c r="V111095" s="1"/>
    </row>
    <row r="111096" spans="2:22">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c r="V111096" s="1"/>
    </row>
    <row r="111097" spans="2:22">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c r="V111097" s="1"/>
    </row>
    <row r="111098" spans="2:22">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c r="V111098" s="1"/>
    </row>
    <row r="111099" spans="2:22">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c r="V111099" s="1"/>
    </row>
    <row r="111100" spans="2:22">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c r="V111100" s="1"/>
    </row>
    <row r="111101" spans="2:22">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c r="V111101" s="1"/>
    </row>
    <row r="111102" spans="2:22">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c r="V111102" s="1"/>
    </row>
    <row r="111103" spans="2:22">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c r="V111103" s="1"/>
    </row>
    <row r="111104" spans="2:22">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c r="V111104" s="1"/>
    </row>
    <row r="111105" spans="2:22">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c r="V111105" s="1"/>
    </row>
    <row r="111106" spans="2:22">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c r="V111106" s="1"/>
    </row>
    <row r="111107" spans="2:22">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c r="V111107" s="1"/>
    </row>
    <row r="111108" spans="2:22">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c r="V111108" s="1"/>
    </row>
    <row r="111109" spans="2:22">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c r="V111109" s="1"/>
    </row>
    <row r="111110" spans="2:22">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c r="V111110" s="1"/>
    </row>
    <row r="111111" spans="2:22">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c r="V111111" s="1"/>
    </row>
    <row r="111112" spans="2:22">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c r="V111112" s="1"/>
    </row>
    <row r="111113" spans="2:22">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c r="V111113" s="1"/>
    </row>
    <row r="111114" spans="2:22">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c r="V111114" s="1"/>
    </row>
    <row r="111115" spans="2:22">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c r="V111115" s="1"/>
    </row>
    <row r="111116" spans="2:22">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c r="V111116" s="1"/>
    </row>
    <row r="111117" spans="2:22">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c r="V111117" s="1"/>
    </row>
    <row r="111118" spans="2:22">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c r="V111118" s="1"/>
    </row>
    <row r="111119" spans="2:22">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c r="V111119" s="1"/>
    </row>
    <row r="111120" spans="2:22">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c r="V111120" s="1"/>
    </row>
    <row r="111121" spans="2:22">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c r="V111121" s="1"/>
    </row>
    <row r="111122" spans="2:22">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c r="V111122" s="1"/>
    </row>
    <row r="111123" spans="2:22">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c r="V111123" s="1"/>
    </row>
    <row r="111124" spans="2:22">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c r="V111124" s="1"/>
    </row>
    <row r="111125" spans="2:22">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c r="V111125" s="1"/>
    </row>
    <row r="111126" spans="2:22">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c r="V111126" s="1"/>
    </row>
    <row r="111127" spans="2:22">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c r="V111127" s="1"/>
    </row>
    <row r="111128" spans="2:22">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c r="V111128" s="1"/>
    </row>
    <row r="111129" spans="2:22">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c r="V111129" s="1"/>
    </row>
    <row r="111130" spans="2:22">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c r="V111130" s="1"/>
    </row>
    <row r="111131" spans="2:22">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c r="V111131" s="1"/>
    </row>
    <row r="111132" spans="2:22">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c r="V111132" s="1"/>
    </row>
    <row r="111133" spans="2:22">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c r="V111133" s="1"/>
    </row>
    <row r="111134" spans="2:22">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c r="V111134" s="1"/>
    </row>
    <row r="111135" spans="2:22">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c r="V111135" s="1"/>
    </row>
    <row r="111136" spans="2:22">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c r="V111136" s="1"/>
    </row>
    <row r="111137" spans="2:22">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c r="V111137" s="1"/>
    </row>
    <row r="111138" spans="2:22">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c r="V111138" s="1"/>
    </row>
    <row r="111139" spans="2:22">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c r="V111139" s="1"/>
    </row>
    <row r="111140" spans="2:22">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c r="V111140" s="1"/>
    </row>
    <row r="111141" spans="2:22">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c r="V111141" s="1"/>
    </row>
    <row r="111142" spans="2:22">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c r="V111142" s="1"/>
    </row>
    <row r="111143" spans="2:22">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c r="V111143" s="1"/>
    </row>
    <row r="111144" spans="2:22">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c r="V111144" s="1"/>
    </row>
    <row r="111145" spans="2:22">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c r="V111145" s="1"/>
    </row>
    <row r="111146" spans="2:22">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c r="V111146" s="1"/>
    </row>
    <row r="111147" spans="2:22">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c r="V111147" s="1"/>
    </row>
    <row r="111148" spans="2:22">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c r="V111148" s="1"/>
    </row>
    <row r="111149" spans="2:22">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c r="V111149" s="1"/>
    </row>
    <row r="111150" spans="2:22">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c r="V111150" s="1"/>
    </row>
    <row r="111151" spans="2:22">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c r="V111151" s="1"/>
    </row>
    <row r="111152" spans="2:22">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c r="V111152" s="1"/>
    </row>
    <row r="111153" spans="2:22">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c r="V111153" s="1"/>
    </row>
    <row r="111154" spans="2:22">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c r="V111154" s="1"/>
    </row>
    <row r="111155" spans="2:22">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c r="V111155" s="1"/>
    </row>
    <row r="111156" spans="2:22">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c r="V111156" s="1"/>
    </row>
    <row r="111157" spans="2:22">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c r="V111157" s="1"/>
    </row>
    <row r="111158" spans="2:22">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c r="V111158" s="1"/>
    </row>
    <row r="111159" spans="2:22">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c r="V111159" s="1"/>
    </row>
    <row r="111160" spans="2:22">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c r="V111160" s="1"/>
    </row>
    <row r="111161" spans="2:22">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c r="V111161" s="1"/>
    </row>
    <row r="111162" spans="2:22">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c r="V111162" s="1"/>
    </row>
    <row r="111163" spans="2:22">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c r="V111163" s="1"/>
    </row>
    <row r="111164" spans="2:22">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c r="V111164" s="1"/>
    </row>
    <row r="111165" spans="2:22">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c r="V111165" s="1"/>
    </row>
    <row r="111166" spans="2:22">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c r="V111166" s="1"/>
    </row>
    <row r="111167" spans="2:22">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c r="V111167" s="1"/>
    </row>
    <row r="111168" spans="2:22">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c r="V111168" s="1"/>
    </row>
    <row r="111169" spans="2:22">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c r="V111169" s="1"/>
    </row>
    <row r="111170" spans="2:22">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c r="V111170" s="1"/>
    </row>
    <row r="111171" spans="2:22">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c r="V111171" s="1"/>
    </row>
    <row r="111172" spans="2:22">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c r="V111172" s="1"/>
    </row>
    <row r="111173" spans="2:22">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c r="V111173" s="1"/>
    </row>
    <row r="111174" spans="2:22">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c r="V111174" s="1"/>
    </row>
    <row r="111175" spans="2:22">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c r="V111175" s="1"/>
    </row>
    <row r="111176" spans="2:22">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c r="V111176" s="1"/>
    </row>
    <row r="111177" spans="2:22">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c r="V111177" s="1"/>
    </row>
    <row r="111178" spans="2:22">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c r="V111178" s="1"/>
    </row>
    <row r="111179" spans="2:22">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c r="V111179" s="1"/>
    </row>
    <row r="111180" spans="2:22">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c r="V111180" s="1"/>
    </row>
    <row r="111181" spans="2:22">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c r="V111181" s="1"/>
    </row>
    <row r="111182" spans="2:22">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c r="V111182" s="1"/>
    </row>
    <row r="111183" spans="2:22">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c r="V111183" s="1"/>
    </row>
    <row r="111184" spans="2:22">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c r="V111184" s="1"/>
    </row>
    <row r="111185" spans="2:22">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c r="V111185" s="1"/>
    </row>
    <row r="111186" spans="2:22">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c r="V111186" s="1"/>
    </row>
    <row r="111187" spans="2:22">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c r="V111187" s="1"/>
    </row>
    <row r="111188" spans="2:22">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c r="V111188" s="1"/>
    </row>
    <row r="111189" spans="2:22">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c r="V111189" s="1"/>
    </row>
    <row r="111190" spans="2:22">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c r="V111190" s="1"/>
    </row>
    <row r="111191" spans="2:22">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c r="V111191" s="1"/>
    </row>
    <row r="111192" spans="2:22">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c r="V111192" s="1"/>
    </row>
    <row r="111193" spans="2:22">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c r="V111193" s="1"/>
    </row>
    <row r="111194" spans="2:22">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c r="V111194" s="1"/>
    </row>
    <row r="111195" spans="2:22">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c r="V111195" s="1"/>
    </row>
    <row r="111196" spans="2:22">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c r="V111196" s="1"/>
    </row>
    <row r="111197" spans="2:22">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c r="V111197" s="1"/>
    </row>
    <row r="111198" spans="2:22">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c r="V111198" s="1"/>
    </row>
    <row r="111199" spans="2:22">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c r="V111199" s="1"/>
    </row>
    <row r="111200" spans="2:22">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c r="V111200" s="1"/>
    </row>
    <row r="111201" spans="2:22">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c r="V111201" s="1"/>
    </row>
    <row r="111202" spans="2:22">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c r="V111202" s="1"/>
    </row>
    <row r="111203" spans="2:22">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c r="V111203" s="1"/>
    </row>
    <row r="111204" spans="2:22">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c r="V111204" s="1"/>
    </row>
    <row r="111205" spans="2:22">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c r="V111205" s="1"/>
    </row>
    <row r="111206" spans="2:22">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c r="V111206" s="1"/>
    </row>
    <row r="111207" spans="2:22">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c r="V111207" s="1"/>
    </row>
    <row r="111208" spans="2:22">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c r="V111208" s="1"/>
    </row>
    <row r="111209" spans="2:22">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c r="V111209" s="1"/>
    </row>
    <row r="111210" spans="2:22">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c r="V111210" s="1"/>
    </row>
    <row r="111211" spans="2:22">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c r="V111211" s="1"/>
    </row>
    <row r="111212" spans="2:22">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c r="V111212" s="1"/>
    </row>
    <row r="111213" spans="2:22">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c r="V111213" s="1"/>
    </row>
    <row r="111214" spans="2:22">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c r="V111214" s="1"/>
    </row>
    <row r="111215" spans="2:22">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c r="V111215" s="1"/>
    </row>
    <row r="111216" spans="2:22">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c r="V111216" s="1"/>
    </row>
    <row r="111217" spans="2:22">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c r="V111217" s="1"/>
    </row>
    <row r="111218" spans="2:22">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c r="V111218" s="1"/>
    </row>
    <row r="111219" spans="2:22">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c r="V111219" s="1"/>
    </row>
    <row r="111220" spans="2:22">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c r="V111220" s="1"/>
    </row>
    <row r="111221" spans="2:22">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c r="V111221" s="1"/>
    </row>
    <row r="111222" spans="2:22">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c r="V111222" s="1"/>
    </row>
    <row r="111223" spans="2:22">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c r="V111223" s="1"/>
    </row>
    <row r="111224" spans="2:22">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c r="V111224" s="1"/>
    </row>
    <row r="111225" spans="2:22">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c r="V111225" s="1"/>
    </row>
    <row r="111226" spans="2:22">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c r="V111226" s="1"/>
    </row>
    <row r="111227" spans="2:22">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c r="V111227" s="1"/>
    </row>
    <row r="111228" spans="2:22">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c r="V111228" s="1"/>
    </row>
    <row r="111229" spans="2:22">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c r="V111229" s="1"/>
    </row>
    <row r="111230" spans="2:22">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c r="V111230" s="1"/>
    </row>
    <row r="111231" spans="2:22">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c r="V111231" s="1"/>
    </row>
    <row r="111232" spans="2:22">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c r="V111232" s="1"/>
    </row>
    <row r="111233" spans="2:22">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c r="V111233" s="1"/>
    </row>
    <row r="111234" spans="2:22">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c r="V111234" s="1"/>
    </row>
    <row r="111235" spans="2:22">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c r="V111235" s="1"/>
    </row>
    <row r="111236" spans="2:22">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c r="V111236" s="1"/>
    </row>
    <row r="111237" spans="2:22">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c r="V111237" s="1"/>
    </row>
    <row r="111238" spans="2:22">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c r="V111238" s="1"/>
    </row>
    <row r="111239" spans="2:22">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c r="V111239" s="1"/>
    </row>
    <row r="111240" spans="2:22">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c r="V111240" s="1"/>
    </row>
    <row r="111241" spans="2:22">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c r="V111241" s="1"/>
    </row>
    <row r="111242" spans="2:22">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c r="V111242" s="1"/>
    </row>
    <row r="111243" spans="2:22">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c r="V111243" s="1"/>
    </row>
    <row r="111244" spans="2:22">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c r="V111244" s="1"/>
    </row>
    <row r="111245" spans="2:22">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c r="V111245" s="1"/>
    </row>
    <row r="111246" spans="2:22">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c r="V111246" s="1"/>
    </row>
    <row r="111247" spans="2:22">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c r="V111247" s="1"/>
    </row>
    <row r="111248" spans="2:22">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c r="V111248" s="1"/>
    </row>
    <row r="111249" spans="2:22">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c r="V111249" s="1"/>
    </row>
    <row r="111250" spans="2:22">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c r="V111250" s="1"/>
    </row>
    <row r="111251" spans="2:22">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c r="V111251" s="1"/>
    </row>
    <row r="111252" spans="2:22">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c r="V111252" s="1"/>
    </row>
    <row r="111253" spans="2:22">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c r="V111253" s="1"/>
    </row>
    <row r="111254" spans="2:22">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c r="V111254" s="1"/>
    </row>
    <row r="111255" spans="2:22">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c r="V111255" s="1"/>
    </row>
    <row r="111256" spans="2:22">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c r="V111256" s="1"/>
    </row>
    <row r="111257" spans="2:22">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c r="V111257" s="1"/>
    </row>
    <row r="111258" spans="2:22">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c r="V111258" s="1"/>
    </row>
    <row r="111259" spans="2:22">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c r="V111259" s="1"/>
    </row>
    <row r="111260" spans="2:22">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c r="V111260" s="1"/>
    </row>
    <row r="111261" spans="2:22">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c r="V111261" s="1"/>
    </row>
    <row r="111262" spans="2:22">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c r="V111262" s="1"/>
    </row>
    <row r="111263" spans="2:22">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c r="V111263" s="1"/>
    </row>
    <row r="111264" spans="2:22">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c r="V111264" s="1"/>
    </row>
    <row r="111265" spans="2:22">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c r="V111265" s="1"/>
    </row>
    <row r="111266" spans="2:22">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c r="V111266" s="1"/>
    </row>
    <row r="111267" spans="2:22">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c r="V111267" s="1"/>
    </row>
    <row r="111268" spans="2:22">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c r="V111268" s="1"/>
    </row>
    <row r="111269" spans="2:22">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c r="V111269" s="1"/>
    </row>
    <row r="111270" spans="2:22">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c r="V111270" s="1"/>
    </row>
    <row r="111271" spans="2:22">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c r="V111271" s="1"/>
    </row>
    <row r="111272" spans="2:22">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c r="V111272" s="1"/>
    </row>
    <row r="111273" spans="2:22">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c r="V111273" s="1"/>
    </row>
    <row r="111274" spans="2:22">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c r="V111274" s="1"/>
    </row>
    <row r="111275" spans="2:22">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c r="V111275" s="1"/>
    </row>
    <row r="111276" spans="2:22">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c r="V111276" s="1"/>
    </row>
    <row r="111277" spans="2:22">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c r="V111277" s="1"/>
    </row>
    <row r="111278" spans="2:22">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c r="V111278" s="1"/>
    </row>
    <row r="111279" spans="2:22">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c r="V111279" s="1"/>
    </row>
    <row r="111280" spans="2:22">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c r="V111280" s="1"/>
    </row>
    <row r="111281" spans="2:22">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c r="V111281" s="1"/>
    </row>
    <row r="111282" spans="2:22">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c r="V111282" s="1"/>
    </row>
    <row r="111283" spans="2:22">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c r="V111283" s="1"/>
    </row>
    <row r="111284" spans="2:22">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c r="V111284" s="1"/>
    </row>
    <row r="111285" spans="2:22">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c r="V111285" s="1"/>
    </row>
    <row r="111286" spans="2:22">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c r="V111286" s="1"/>
    </row>
    <row r="111287" spans="2:22">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c r="V111287" s="1"/>
    </row>
    <row r="111288" spans="2:22">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c r="V111288" s="1"/>
    </row>
    <row r="111289" spans="2:22">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c r="V111289" s="1"/>
    </row>
    <row r="111290" spans="2:22">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c r="V111290" s="1"/>
    </row>
    <row r="111291" spans="2:22">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c r="V111291" s="1"/>
    </row>
    <row r="111292" spans="2:22">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c r="V111292" s="1"/>
    </row>
    <row r="111293" spans="2:22">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c r="V111293" s="1"/>
    </row>
    <row r="111294" spans="2:22">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c r="V111294" s="1"/>
    </row>
    <row r="111295" spans="2:22">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c r="V111295" s="1"/>
    </row>
    <row r="111296" spans="2:22">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c r="V111296" s="1"/>
    </row>
    <row r="111297" spans="2:22">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c r="V111297" s="1"/>
    </row>
    <row r="111298" spans="2:22">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c r="V111298" s="1"/>
    </row>
    <row r="111299" spans="2:22">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c r="V111299" s="1"/>
    </row>
    <row r="111300" spans="2:22">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c r="V111300" s="1"/>
    </row>
    <row r="111301" spans="2:22">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c r="V111301" s="1"/>
    </row>
    <row r="111302" spans="2:22">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c r="V111302" s="1"/>
    </row>
    <row r="111303" spans="2:22">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c r="V111303" s="1"/>
    </row>
    <row r="111304" spans="2:22">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c r="V111304" s="1"/>
    </row>
    <row r="111305" spans="2:22">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c r="V111305" s="1"/>
    </row>
    <row r="111306" spans="2:22">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c r="V111306" s="1"/>
    </row>
    <row r="111307" spans="2:22">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c r="V111307" s="1"/>
    </row>
    <row r="111308" spans="2:22">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c r="V111308" s="1"/>
    </row>
    <row r="111309" spans="2:22">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c r="V111309" s="1"/>
    </row>
    <row r="111310" spans="2:22">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c r="V111310" s="1"/>
    </row>
    <row r="111311" spans="2:22">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c r="V111311" s="1"/>
    </row>
    <row r="111312" spans="2:22">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c r="V111312" s="1"/>
    </row>
    <row r="111313" spans="2:22">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c r="V111313" s="1"/>
    </row>
    <row r="111314" spans="2:22">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c r="V111314" s="1"/>
    </row>
    <row r="111315" spans="2:22">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c r="V111315" s="1"/>
    </row>
    <row r="111316" spans="2:22">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c r="V111316" s="1"/>
    </row>
    <row r="111317" spans="2:22">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c r="V111317" s="1"/>
    </row>
    <row r="111318" spans="2:22">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c r="V111318" s="1"/>
    </row>
    <row r="111319" spans="2:22">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c r="V111319" s="1"/>
    </row>
    <row r="111320" spans="2:22">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c r="V111320" s="1"/>
    </row>
    <row r="111321" spans="2:22">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c r="V111321" s="1"/>
    </row>
    <row r="111322" spans="2:22">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c r="V111322" s="1"/>
    </row>
    <row r="111323" spans="2:22">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c r="V111323" s="1"/>
    </row>
    <row r="111324" spans="2:22">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c r="V111324" s="1"/>
    </row>
    <row r="111325" spans="2:22">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c r="V111325" s="1"/>
    </row>
    <row r="111326" spans="2:22">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c r="V111326" s="1"/>
    </row>
    <row r="111327" spans="2:22">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c r="V111327" s="1"/>
    </row>
    <row r="111328" spans="2:22">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c r="V111328" s="1"/>
    </row>
    <row r="111329" spans="2:22">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c r="V111329" s="1"/>
    </row>
    <row r="111330" spans="2:22">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c r="V111330" s="1"/>
    </row>
    <row r="111331" spans="2:22">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c r="V111331" s="1"/>
    </row>
    <row r="111332" spans="2:22">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c r="V111332" s="1"/>
    </row>
    <row r="111333" spans="2:22">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c r="V111333" s="1"/>
    </row>
    <row r="111334" spans="2:22">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c r="V111334" s="1"/>
    </row>
    <row r="111335" spans="2:22">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c r="V111335" s="1"/>
    </row>
    <row r="111336" spans="2:22">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c r="V111336" s="1"/>
    </row>
    <row r="111337" spans="2:22">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c r="V111337" s="1"/>
    </row>
    <row r="111338" spans="2:22">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c r="V111338" s="1"/>
    </row>
    <row r="111339" spans="2:22">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c r="V111339" s="1"/>
    </row>
    <row r="111340" spans="2:22">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c r="V111340" s="1"/>
    </row>
    <row r="111341" spans="2:22">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c r="V111341" s="1"/>
    </row>
    <row r="111342" spans="2:22">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c r="V111342" s="1"/>
    </row>
    <row r="111343" spans="2:22">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c r="V111343" s="1"/>
    </row>
    <row r="111344" spans="2:22">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c r="V111344" s="1"/>
    </row>
    <row r="111345" spans="2:22">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c r="V111345" s="1"/>
    </row>
    <row r="111346" spans="2:22">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c r="V111346" s="1"/>
    </row>
    <row r="111347" spans="2:22">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c r="V111347" s="1"/>
    </row>
    <row r="111348" spans="2:22">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c r="V111348" s="1"/>
    </row>
    <row r="111349" spans="2:22">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c r="V111349" s="1"/>
    </row>
    <row r="111350" spans="2:22">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c r="V111350" s="1"/>
    </row>
    <row r="111351" spans="2:22">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c r="V111351" s="1"/>
    </row>
    <row r="111352" spans="2:22">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c r="V111352" s="1"/>
    </row>
    <row r="111353" spans="2:22">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c r="V111353" s="1"/>
    </row>
    <row r="111354" spans="2:22">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c r="V111354" s="1"/>
    </row>
    <row r="111355" spans="2:22">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c r="V111355" s="1"/>
    </row>
    <row r="111356" spans="2:22">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c r="V111356" s="1"/>
    </row>
    <row r="111357" spans="2:22">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c r="V111357" s="1"/>
    </row>
    <row r="111358" spans="2:22">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c r="V111358" s="1"/>
    </row>
    <row r="111359" spans="2:22">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c r="V111359" s="1"/>
    </row>
    <row r="111360" spans="2:22">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c r="V111360" s="1"/>
    </row>
    <row r="111361" spans="2:22">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c r="V111361" s="1"/>
    </row>
    <row r="111362" spans="2:22">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c r="V111362" s="1"/>
    </row>
    <row r="111363" spans="2:22">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c r="V111363" s="1"/>
    </row>
    <row r="111364" spans="2:22">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c r="V111364" s="1"/>
    </row>
    <row r="111365" spans="2:22">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c r="V111365" s="1"/>
    </row>
    <row r="111366" spans="2:22">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c r="V111366" s="1"/>
    </row>
    <row r="111367" spans="2:22">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c r="V111367" s="1"/>
    </row>
    <row r="111368" spans="2:22">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c r="V111368" s="1"/>
    </row>
    <row r="111369" spans="2:22">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c r="V111369" s="1"/>
    </row>
    <row r="111370" spans="2:22">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c r="V111370" s="1"/>
    </row>
    <row r="111371" spans="2:22">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c r="V111371" s="1"/>
    </row>
    <row r="111372" spans="2:22">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c r="V111372" s="1"/>
    </row>
    <row r="111373" spans="2:22">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c r="V111373" s="1"/>
    </row>
    <row r="111374" spans="2:22">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c r="V111374" s="1"/>
    </row>
    <row r="111375" spans="2:22">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c r="V111375" s="1"/>
    </row>
    <row r="111376" spans="2:22">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c r="V111376" s="1"/>
    </row>
    <row r="111377" spans="2:22">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c r="V111377" s="1"/>
    </row>
    <row r="111378" spans="2:22">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c r="V111378" s="1"/>
    </row>
    <row r="111379" spans="2:22">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c r="V111379" s="1"/>
    </row>
    <row r="111380" spans="2:22">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c r="V111380" s="1"/>
    </row>
    <row r="111381" spans="2:22">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c r="V111381" s="1"/>
    </row>
    <row r="111382" spans="2:22">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c r="V111382" s="1"/>
    </row>
    <row r="111383" spans="2:22">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c r="V111383" s="1"/>
    </row>
    <row r="111384" spans="2:22">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c r="V111384" s="1"/>
    </row>
    <row r="111385" spans="2:22">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c r="V111385" s="1"/>
    </row>
    <row r="111386" spans="2:22">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c r="V111386" s="1"/>
    </row>
    <row r="111387" spans="2:22">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c r="V111387" s="1"/>
    </row>
    <row r="111388" spans="2:22">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c r="V111388" s="1"/>
    </row>
    <row r="111389" spans="2:22">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c r="V111389" s="1"/>
    </row>
    <row r="111390" spans="2:22">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c r="V111390" s="1"/>
    </row>
    <row r="111391" spans="2:22">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c r="V111391" s="1"/>
    </row>
    <row r="111392" spans="2:22">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c r="V111392" s="1"/>
    </row>
    <row r="111393" spans="2:22">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c r="V111393" s="1"/>
    </row>
    <row r="111394" spans="2:22">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c r="V111394" s="1"/>
    </row>
    <row r="111395" spans="2:22">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c r="V111395" s="1"/>
    </row>
    <row r="111396" spans="2:22">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c r="V111396" s="1"/>
    </row>
    <row r="111397" spans="2:22">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c r="V111397" s="1"/>
    </row>
    <row r="111398" spans="2:22">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c r="V111398" s="1"/>
    </row>
    <row r="111399" spans="2:22">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c r="V111399" s="1"/>
    </row>
    <row r="111400" spans="2:22">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c r="V111400" s="1"/>
    </row>
    <row r="111401" spans="2:22">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c r="V111401" s="1"/>
    </row>
    <row r="111402" spans="2:22">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c r="V111402" s="1"/>
    </row>
    <row r="111403" spans="2:22">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c r="V111403" s="1"/>
    </row>
    <row r="111404" spans="2:22">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c r="V111404" s="1"/>
    </row>
    <row r="111405" spans="2:22">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c r="V111405" s="1"/>
    </row>
    <row r="111406" spans="2:22">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c r="V111406" s="1"/>
    </row>
    <row r="111407" spans="2:22">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c r="V111407" s="1"/>
    </row>
    <row r="111408" spans="2:22">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c r="V111408" s="1"/>
    </row>
    <row r="111409" spans="2:22">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c r="V111409" s="1"/>
    </row>
    <row r="111410" spans="2:22">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c r="V111410" s="1"/>
    </row>
    <row r="111411" spans="2:22">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c r="V111411" s="1"/>
    </row>
    <row r="111412" spans="2:22">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c r="V111412" s="1"/>
    </row>
    <row r="111413" spans="2:22">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c r="V111413" s="1"/>
    </row>
    <row r="111414" spans="2:22">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c r="V111414" s="1"/>
    </row>
    <row r="111415" spans="2:22">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c r="V111415" s="1"/>
    </row>
    <row r="111416" spans="2:22">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c r="V111416" s="1"/>
    </row>
    <row r="111417" spans="2:22">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c r="V111417" s="1"/>
    </row>
    <row r="111418" spans="2:22">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c r="V111418" s="1"/>
    </row>
    <row r="111419" spans="2:22">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c r="V111419" s="1"/>
    </row>
    <row r="111420" spans="2:22">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c r="V111420" s="1"/>
    </row>
    <row r="111421" spans="2:22">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c r="V111421" s="1"/>
    </row>
    <row r="111422" spans="2:22">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c r="V111422" s="1"/>
    </row>
    <row r="111423" spans="2:22">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c r="V111423" s="1"/>
    </row>
    <row r="111424" spans="2:22">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c r="V111424" s="1"/>
    </row>
    <row r="111425" spans="2:22">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c r="V111425" s="1"/>
    </row>
    <row r="111426" spans="2:22">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c r="V111426" s="1"/>
    </row>
    <row r="111427" spans="2:22">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c r="V111427" s="1"/>
    </row>
    <row r="111428" spans="2:22">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c r="V111428" s="1"/>
    </row>
    <row r="111429" spans="2:22">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c r="V111429" s="1"/>
    </row>
    <row r="111430" spans="2:22">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c r="V111430" s="1"/>
    </row>
    <row r="111431" spans="2:22">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c r="V111431" s="1"/>
    </row>
    <row r="111432" spans="2:22">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c r="V111432" s="1"/>
    </row>
    <row r="111433" spans="2:22">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c r="V111433" s="1"/>
    </row>
    <row r="111434" spans="2:22">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c r="V111434" s="1"/>
    </row>
    <row r="111435" spans="2:22">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c r="V111435" s="1"/>
    </row>
    <row r="111436" spans="2:22">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c r="V111436" s="1"/>
    </row>
    <row r="111437" spans="2:22">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c r="V111437" s="1"/>
    </row>
    <row r="111438" spans="2:22">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c r="V111438" s="1"/>
    </row>
    <row r="111439" spans="2:22">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c r="V111439" s="1"/>
    </row>
    <row r="111440" spans="2:22">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c r="V111440" s="1"/>
    </row>
    <row r="111441" spans="2:22">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c r="V111441" s="1"/>
    </row>
    <row r="111442" spans="2:22">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c r="V111442" s="1"/>
    </row>
    <row r="111443" spans="2:22">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c r="V111443" s="1"/>
    </row>
    <row r="111444" spans="2:22">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c r="V111444" s="1"/>
    </row>
    <row r="111445" spans="2:22">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c r="V111445" s="1"/>
    </row>
    <row r="111446" spans="2:22">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c r="V111446" s="1"/>
    </row>
    <row r="111447" spans="2:22">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c r="V111447" s="1"/>
    </row>
    <row r="111448" spans="2:22">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c r="V111448" s="1"/>
    </row>
    <row r="111449" spans="2:22">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c r="V111449" s="1"/>
    </row>
    <row r="111450" spans="2:22">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c r="V111450" s="1"/>
    </row>
    <row r="111451" spans="2:22">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c r="V111451" s="1"/>
    </row>
    <row r="111452" spans="2:22">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c r="V111452" s="1"/>
    </row>
    <row r="111453" spans="2:22">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c r="V111453" s="1"/>
    </row>
    <row r="111454" spans="2:22">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c r="V111454" s="1"/>
    </row>
    <row r="111455" spans="2:22">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c r="V111455" s="1"/>
    </row>
    <row r="111456" spans="2:22">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c r="V111456" s="1"/>
    </row>
    <row r="111457" spans="2:22">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c r="V111457" s="1"/>
    </row>
    <row r="111458" spans="2:22">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c r="V111458" s="1"/>
    </row>
    <row r="111459" spans="2:22">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c r="V111459" s="1"/>
    </row>
    <row r="111460" spans="2:22">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c r="V111460" s="1"/>
    </row>
    <row r="111461" spans="2:22">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c r="V111461" s="1"/>
    </row>
    <row r="111462" spans="2:22">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c r="V111462" s="1"/>
    </row>
    <row r="111463" spans="2:22">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c r="V111463" s="1"/>
    </row>
    <row r="111464" spans="2:22">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c r="V111464" s="1"/>
    </row>
    <row r="111465" spans="2:22">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c r="V111465" s="1"/>
    </row>
    <row r="111466" spans="2:22">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c r="V111466" s="1"/>
    </row>
    <row r="111467" spans="2:22">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c r="V111467" s="1"/>
    </row>
    <row r="111468" spans="2:22">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c r="V111468" s="1"/>
    </row>
    <row r="111469" spans="2:22">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c r="V111469" s="1"/>
    </row>
    <row r="111470" spans="2:22">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c r="V111470" s="1"/>
    </row>
    <row r="111471" spans="2:22">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c r="V111471" s="1"/>
    </row>
    <row r="111472" spans="2:22">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c r="V111472" s="1"/>
    </row>
    <row r="111473" spans="2:22">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c r="V111473" s="1"/>
    </row>
    <row r="111474" spans="2:22">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c r="V111474" s="1"/>
    </row>
    <row r="111475" spans="2:22">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c r="V111475" s="1"/>
    </row>
    <row r="111476" spans="2:22">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c r="V111476" s="1"/>
    </row>
    <row r="111477" spans="2:22">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c r="V111477" s="1"/>
    </row>
    <row r="111478" spans="2:22">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c r="V111478" s="1"/>
    </row>
    <row r="111479" spans="2:22">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c r="V111479" s="1"/>
    </row>
    <row r="111480" spans="2:22">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c r="V111480" s="1"/>
    </row>
    <row r="111481" spans="2:22">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c r="V111481" s="1"/>
    </row>
    <row r="111482" spans="2:22">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c r="V111482" s="1"/>
    </row>
    <row r="111483" spans="2:22">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c r="V111483" s="1"/>
    </row>
    <row r="111484" spans="2:22">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c r="V111484" s="1"/>
    </row>
    <row r="111485" spans="2:22">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c r="V111485" s="1"/>
    </row>
    <row r="111486" spans="2:22">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c r="V111486" s="1"/>
    </row>
    <row r="111487" spans="2:22">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c r="V111487" s="1"/>
    </row>
    <row r="111488" spans="2:22">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c r="V111488" s="1"/>
    </row>
    <row r="111489" spans="2:22">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c r="V111489" s="1"/>
    </row>
    <row r="111490" spans="2:22">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c r="V111490" s="1"/>
    </row>
    <row r="111491" spans="2:22">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c r="V111491" s="1"/>
    </row>
    <row r="111492" spans="2:22">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c r="V111492" s="1"/>
    </row>
    <row r="111493" spans="2:22">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c r="V111493" s="1"/>
    </row>
    <row r="111494" spans="2:22">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c r="V111494" s="1"/>
    </row>
    <row r="111495" spans="2:22">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c r="V111495" s="1"/>
    </row>
    <row r="111496" spans="2:22">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c r="V111496" s="1"/>
    </row>
    <row r="111497" spans="2:22">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c r="V111497" s="1"/>
    </row>
    <row r="111498" spans="2:22">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c r="V111498" s="1"/>
    </row>
    <row r="111499" spans="2:22">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c r="V111499" s="1"/>
    </row>
    <row r="111500" spans="2:22">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c r="V111500" s="1"/>
    </row>
    <row r="111501" spans="2:22">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c r="V111501" s="1"/>
    </row>
    <row r="111502" spans="2:22">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c r="V111502" s="1"/>
    </row>
    <row r="111503" spans="2:22">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c r="V111503" s="1"/>
    </row>
    <row r="111504" spans="2:22">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c r="V111504" s="1"/>
    </row>
    <row r="111505" spans="2:22">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c r="V111505" s="1"/>
    </row>
    <row r="111506" spans="2:22">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c r="V111506" s="1"/>
    </row>
    <row r="111507" spans="2:22">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c r="V111507" s="1"/>
    </row>
    <row r="111508" spans="2:22">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c r="V111508" s="1"/>
    </row>
    <row r="111509" spans="2:22">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c r="V111509" s="1"/>
    </row>
    <row r="111510" spans="2:22">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c r="V111510" s="1"/>
    </row>
    <row r="111511" spans="2:22">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c r="V111511" s="1"/>
    </row>
    <row r="111512" spans="2:22">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c r="V111512" s="1"/>
    </row>
    <row r="111513" spans="2:22">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c r="V111513" s="1"/>
    </row>
    <row r="111514" spans="2:22">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c r="V111514" s="1"/>
    </row>
    <row r="111515" spans="2:22">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c r="V111515" s="1"/>
    </row>
    <row r="111516" spans="2:22">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c r="V111516" s="1"/>
    </row>
    <row r="111517" spans="2:22">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c r="V111517" s="1"/>
    </row>
    <row r="111518" spans="2:22">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c r="V111518" s="1"/>
    </row>
    <row r="111519" spans="2:22">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c r="V111519" s="1"/>
    </row>
    <row r="111520" spans="2:22">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c r="V111520" s="1"/>
    </row>
    <row r="111521" spans="2:22">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c r="V111521" s="1"/>
    </row>
    <row r="111522" spans="2:22">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c r="V111522" s="1"/>
    </row>
    <row r="111523" spans="2:22">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c r="V111523" s="1"/>
    </row>
    <row r="111524" spans="2:22">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c r="V111524" s="1"/>
    </row>
    <row r="111525" spans="2:22">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c r="V111525" s="1"/>
    </row>
    <row r="111526" spans="2:22">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c r="V111526" s="1"/>
    </row>
    <row r="111527" spans="2:22">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c r="V111527" s="1"/>
    </row>
    <row r="111528" spans="2:22">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c r="V111528" s="1"/>
    </row>
    <row r="111529" spans="2:22">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c r="V111529" s="1"/>
    </row>
    <row r="111530" spans="2:22">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c r="V111530" s="1"/>
    </row>
    <row r="111531" spans="2:22">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c r="V111531" s="1"/>
    </row>
    <row r="111532" spans="2:22">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c r="V111532" s="1"/>
    </row>
    <row r="111533" spans="2:22">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c r="V111533" s="1"/>
    </row>
    <row r="111534" spans="2:22">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c r="V111534" s="1"/>
    </row>
    <row r="111535" spans="2:22">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c r="V111535" s="1"/>
    </row>
    <row r="111536" spans="2:22">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c r="V111536" s="1"/>
    </row>
    <row r="111537" spans="2:22">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c r="V111537" s="1"/>
    </row>
    <row r="111538" spans="2:22">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c r="V111538" s="1"/>
    </row>
    <row r="111539" spans="2:22">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c r="V111539" s="1"/>
    </row>
    <row r="111540" spans="2:22">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c r="V111540" s="1"/>
    </row>
    <row r="111541" spans="2:22">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c r="V111541" s="1"/>
    </row>
    <row r="111542" spans="2:22">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c r="V111542" s="1"/>
    </row>
    <row r="111543" spans="2:22">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c r="V111543" s="1"/>
    </row>
    <row r="111544" spans="2:22">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c r="V111544" s="1"/>
    </row>
    <row r="111545" spans="2:22">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c r="V111545" s="1"/>
    </row>
    <row r="111546" spans="2:22">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c r="V111546" s="1"/>
    </row>
    <row r="111547" spans="2:22">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c r="V111547" s="1"/>
    </row>
    <row r="111548" spans="2:22">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c r="V111548" s="1"/>
    </row>
    <row r="111549" spans="2:22">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c r="V111549" s="1"/>
    </row>
    <row r="111550" spans="2:22">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c r="V111550" s="1"/>
    </row>
    <row r="111551" spans="2:22">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c r="V111551" s="1"/>
    </row>
    <row r="111552" spans="2:22">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c r="V111552" s="1"/>
    </row>
    <row r="111553" spans="2:22">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c r="V111553" s="1"/>
    </row>
    <row r="111554" spans="2:22">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c r="V111554" s="1"/>
    </row>
    <row r="111555" spans="2:22">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c r="V111555" s="1"/>
    </row>
    <row r="111556" spans="2:22">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c r="V111556" s="1"/>
    </row>
    <row r="111557" spans="2:22">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c r="V111557" s="1"/>
    </row>
    <row r="111558" spans="2:22">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c r="V111558" s="1"/>
    </row>
    <row r="111559" spans="2:22">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c r="V111559" s="1"/>
    </row>
    <row r="111560" spans="2:22">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c r="V111560" s="1"/>
    </row>
    <row r="111561" spans="2:22">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c r="V111561" s="1"/>
    </row>
    <row r="111562" spans="2:22">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c r="V111562" s="1"/>
    </row>
    <row r="111563" spans="2:22">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c r="V111563" s="1"/>
    </row>
    <row r="111564" spans="2:22">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c r="V111564" s="1"/>
    </row>
    <row r="111565" spans="2:22">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c r="V111565" s="1"/>
    </row>
    <row r="111566" spans="2:22">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c r="V111566" s="1"/>
    </row>
    <row r="111567" spans="2:22">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c r="V111567" s="1"/>
    </row>
    <row r="111568" spans="2:22">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c r="V111568" s="1"/>
    </row>
    <row r="111569" spans="2:22">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c r="V111569" s="1"/>
    </row>
    <row r="111570" spans="2:22">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c r="V111570" s="1"/>
    </row>
    <row r="111571" spans="2:22">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c r="V111571" s="1"/>
    </row>
    <row r="111572" spans="2:22">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c r="V111572" s="1"/>
    </row>
    <row r="111573" spans="2:22">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c r="V111573" s="1"/>
    </row>
    <row r="111574" spans="2:22">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c r="V111574" s="1"/>
    </row>
    <row r="111575" spans="2:22">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c r="V111575" s="1"/>
    </row>
    <row r="111576" spans="2:22">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c r="V111576" s="1"/>
    </row>
    <row r="111577" spans="2:22">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c r="V111577" s="1"/>
    </row>
    <row r="111578" spans="2:22">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c r="V111578" s="1"/>
    </row>
    <row r="111579" spans="2:22">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c r="V111579" s="1"/>
    </row>
    <row r="111580" spans="2:22">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c r="V111580" s="1"/>
    </row>
    <row r="111581" spans="2:22">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c r="V111581" s="1"/>
    </row>
    <row r="111582" spans="2:22">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c r="V111582" s="1"/>
    </row>
    <row r="111583" spans="2:22">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c r="V111583" s="1"/>
    </row>
    <row r="111584" spans="2:22">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c r="V111584" s="1"/>
    </row>
    <row r="111585" spans="2:22">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c r="V111585" s="1"/>
    </row>
    <row r="111586" spans="2:22">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c r="V111586" s="1"/>
    </row>
    <row r="111587" spans="2:22">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c r="V111587" s="1"/>
    </row>
    <row r="111588" spans="2:22">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c r="V111588" s="1"/>
    </row>
    <row r="111589" spans="2:22">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c r="V111589" s="1"/>
    </row>
    <row r="111590" spans="2:22">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c r="V111590" s="1"/>
    </row>
    <row r="111591" spans="2:22">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c r="V111591" s="1"/>
    </row>
    <row r="111592" spans="2:22">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c r="V111592" s="1"/>
    </row>
    <row r="111593" spans="2:22">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c r="V111593" s="1"/>
    </row>
    <row r="111594" spans="2:22">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c r="V111594" s="1"/>
    </row>
    <row r="111595" spans="2:22">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c r="V111595" s="1"/>
    </row>
    <row r="111596" spans="2:22">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c r="V111596" s="1"/>
    </row>
    <row r="111597" spans="2:22">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c r="V111597" s="1"/>
    </row>
    <row r="111598" spans="2:22">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c r="V111598" s="1"/>
    </row>
    <row r="111599" spans="2:22">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c r="V111599" s="1"/>
    </row>
    <row r="111600" spans="2:22">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c r="V111600" s="1"/>
    </row>
    <row r="111601" spans="2:22">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c r="V111601" s="1"/>
    </row>
    <row r="111602" spans="2:22">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c r="V111602" s="1"/>
    </row>
    <row r="111603" spans="2:22">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c r="V111603" s="1"/>
    </row>
    <row r="111604" spans="2:22">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c r="V111604" s="1"/>
    </row>
    <row r="111605" spans="2:22">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c r="V111605" s="1"/>
    </row>
    <row r="111606" spans="2:22">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c r="V111606" s="1"/>
    </row>
    <row r="111607" spans="2:22">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c r="V111607" s="1"/>
    </row>
    <row r="111608" spans="2:22">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c r="V111608" s="1"/>
    </row>
    <row r="111609" spans="2:22">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c r="V111609" s="1"/>
    </row>
    <row r="111610" spans="2:22">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c r="V111610" s="1"/>
    </row>
    <row r="111611" spans="2:22">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c r="V111611" s="1"/>
    </row>
    <row r="111612" spans="2:22">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c r="V111612" s="1"/>
    </row>
    <row r="111613" spans="2:22">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c r="V111613" s="1"/>
    </row>
    <row r="111614" spans="2:22">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c r="V111614" s="1"/>
    </row>
    <row r="111615" spans="2:22">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c r="V111615" s="1"/>
    </row>
    <row r="111616" spans="2:22">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c r="V111616" s="1"/>
    </row>
    <row r="111617" spans="2:22">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c r="V111617" s="1"/>
    </row>
    <row r="111618" spans="2:22">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c r="V111618" s="1"/>
    </row>
    <row r="111619" spans="2:22">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c r="V111619" s="1"/>
    </row>
    <row r="111620" spans="2:22">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c r="V111620" s="1"/>
    </row>
    <row r="111621" spans="2:22">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c r="V111621" s="1"/>
    </row>
    <row r="111622" spans="2:22">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c r="V111622" s="1"/>
    </row>
    <row r="111623" spans="2:22">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c r="V111623" s="1"/>
    </row>
    <row r="111624" spans="2:22">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c r="V111624" s="1"/>
    </row>
    <row r="111625" spans="2:22">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c r="V111625" s="1"/>
    </row>
    <row r="111626" spans="2:22">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c r="V111626" s="1"/>
    </row>
    <row r="111627" spans="2:22">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c r="V111627" s="1"/>
    </row>
    <row r="111628" spans="2:22">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c r="V111628" s="1"/>
    </row>
    <row r="111629" spans="2:22">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c r="V111629" s="1"/>
    </row>
    <row r="111630" spans="2:22">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c r="V111630" s="1"/>
    </row>
    <row r="111631" spans="2:22">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c r="V111631" s="1"/>
    </row>
    <row r="111632" spans="2:22">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c r="V111632" s="1"/>
    </row>
    <row r="111633" spans="2:22">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c r="V111633" s="1"/>
    </row>
    <row r="111634" spans="2:22">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c r="V111634" s="1"/>
    </row>
    <row r="111635" spans="2:22">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c r="V111635" s="1"/>
    </row>
    <row r="111636" spans="2:22">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c r="V111636" s="1"/>
    </row>
    <row r="111637" spans="2:22">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c r="V111637" s="1"/>
    </row>
    <row r="111638" spans="2:22">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c r="V111638" s="1"/>
    </row>
    <row r="111639" spans="2:22">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c r="V111639" s="1"/>
    </row>
    <row r="111640" spans="2:22">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c r="V111640" s="1"/>
    </row>
    <row r="111641" spans="2:22">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c r="V111641" s="1"/>
    </row>
    <row r="111642" spans="2:22">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c r="V111642" s="1"/>
    </row>
    <row r="111643" spans="2:22">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c r="V111643" s="1"/>
    </row>
    <row r="111644" spans="2:22">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c r="V111644" s="1"/>
    </row>
    <row r="111645" spans="2:22">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c r="V111645" s="1"/>
    </row>
    <row r="111646" spans="2:22">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c r="V111646" s="1"/>
    </row>
    <row r="111647" spans="2:22">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c r="V111647" s="1"/>
    </row>
    <row r="111648" spans="2:22">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c r="V111648" s="1"/>
    </row>
    <row r="111649" spans="2:22">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c r="V111649" s="1"/>
    </row>
    <row r="111650" spans="2:22">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c r="V111650" s="1"/>
    </row>
    <row r="111651" spans="2:22">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c r="V111651" s="1"/>
    </row>
    <row r="111652" spans="2:22">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c r="V111652" s="1"/>
    </row>
    <row r="111653" spans="2:22">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c r="V111653" s="1"/>
    </row>
    <row r="111654" spans="2:22">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c r="V111654" s="1"/>
    </row>
    <row r="111655" spans="2:22">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c r="V111655" s="1"/>
    </row>
    <row r="111656" spans="2:22">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c r="V111656" s="1"/>
    </row>
    <row r="111657" spans="2:22">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c r="V111657" s="1"/>
    </row>
    <row r="111658" spans="2:22">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c r="V111658" s="1"/>
    </row>
    <row r="111659" spans="2:22">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c r="V111659" s="1"/>
    </row>
    <row r="111660" spans="2:22">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c r="V111660" s="1"/>
    </row>
    <row r="111661" spans="2:22">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c r="V111661" s="1"/>
    </row>
    <row r="111662" spans="2:22">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c r="V111662" s="1"/>
    </row>
    <row r="111663" spans="2:22">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c r="V111663" s="1"/>
    </row>
    <row r="111664" spans="2:22">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c r="V111664" s="1"/>
    </row>
    <row r="111665" spans="2:22">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c r="V111665" s="1"/>
    </row>
    <row r="111666" spans="2:22">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c r="V111666" s="1"/>
    </row>
    <row r="111667" spans="2:22">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c r="V111667" s="1"/>
    </row>
    <row r="111668" spans="2:22">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c r="V111668" s="1"/>
    </row>
    <row r="111669" spans="2:22">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c r="V111669" s="1"/>
    </row>
    <row r="111670" spans="2:22">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c r="V111670" s="1"/>
    </row>
    <row r="111671" spans="2:22">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c r="V111671" s="1"/>
    </row>
    <row r="111672" spans="2:22">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c r="V111672" s="1"/>
    </row>
    <row r="111673" spans="2:22">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c r="V111673" s="1"/>
    </row>
    <row r="111674" spans="2:22">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c r="V111674" s="1"/>
    </row>
    <row r="111675" spans="2:22">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c r="V111675" s="1"/>
    </row>
    <row r="111676" spans="2:22">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c r="V111676" s="1"/>
    </row>
    <row r="111677" spans="2:22">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c r="V111677" s="1"/>
    </row>
    <row r="111678" spans="2:22">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c r="V111678" s="1"/>
    </row>
    <row r="111679" spans="2:22">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c r="V111679" s="1"/>
    </row>
    <row r="111680" spans="2:22">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c r="V111680" s="1"/>
    </row>
    <row r="111681" spans="2:22">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c r="V111681" s="1"/>
    </row>
    <row r="111682" spans="2:22">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c r="V111682" s="1"/>
    </row>
    <row r="111683" spans="2:22">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c r="V111683" s="1"/>
    </row>
    <row r="111684" spans="2:22">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c r="V111684" s="1"/>
    </row>
    <row r="111685" spans="2:22">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c r="V111685" s="1"/>
    </row>
    <row r="111686" spans="2:22">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c r="V111686" s="1"/>
    </row>
    <row r="111687" spans="2:22">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c r="V111687" s="1"/>
    </row>
    <row r="111688" spans="2:22">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c r="V111688" s="1"/>
    </row>
    <row r="111689" spans="2:22">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c r="V111689" s="1"/>
    </row>
    <row r="111690" spans="2:22">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c r="V111690" s="1"/>
    </row>
    <row r="111691" spans="2:22">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c r="V111691" s="1"/>
    </row>
    <row r="111692" spans="2:22">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c r="V111692" s="1"/>
    </row>
    <row r="111693" spans="2:22">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c r="V111693" s="1"/>
    </row>
    <row r="111694" spans="2:22">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c r="V111694" s="1"/>
    </row>
    <row r="111695" spans="2:22">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c r="V111695" s="1"/>
    </row>
    <row r="111696" spans="2:22">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c r="V111696" s="1"/>
    </row>
    <row r="111697" spans="2:22">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c r="V111697" s="1"/>
    </row>
    <row r="111698" spans="2:22">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c r="V111698" s="1"/>
    </row>
    <row r="111699" spans="2:22">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c r="V111699" s="1"/>
    </row>
    <row r="111700" spans="2:22">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c r="V111700" s="1"/>
    </row>
    <row r="111701" spans="2:22">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c r="V111701" s="1"/>
    </row>
    <row r="111702" spans="2:22">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c r="V111702" s="1"/>
    </row>
    <row r="111703" spans="2:22">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c r="V111703" s="1"/>
    </row>
    <row r="111704" spans="2:22">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c r="V111704" s="1"/>
    </row>
    <row r="111705" spans="2:22">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c r="V111705" s="1"/>
    </row>
    <row r="111706" spans="2:22">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c r="V111706" s="1"/>
    </row>
    <row r="111707" spans="2:22">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c r="V111707" s="1"/>
    </row>
    <row r="111708" spans="2:22">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c r="V111708" s="1"/>
    </row>
    <row r="111709" spans="2:22">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c r="V111709" s="1"/>
    </row>
    <row r="111710" spans="2:22">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c r="V111710" s="1"/>
    </row>
    <row r="111711" spans="2:22">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c r="V111711" s="1"/>
    </row>
    <row r="111712" spans="2:22">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c r="V111712" s="1"/>
    </row>
    <row r="111713" spans="2:22">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c r="V111713" s="1"/>
    </row>
    <row r="111714" spans="2:22">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c r="V111714" s="1"/>
    </row>
    <row r="111715" spans="2:22">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c r="V111715" s="1"/>
    </row>
    <row r="111716" spans="2:22">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c r="V111716" s="1"/>
    </row>
    <row r="111717" spans="2:22">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c r="V111717" s="1"/>
    </row>
    <row r="111718" spans="2:22">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c r="V111718" s="1"/>
    </row>
    <row r="111719" spans="2:22">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c r="V111719" s="1"/>
    </row>
    <row r="111720" spans="2:22">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c r="V111720" s="1"/>
    </row>
    <row r="111721" spans="2:22">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c r="V111721" s="1"/>
    </row>
    <row r="111722" spans="2:22">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c r="V111722" s="1"/>
    </row>
    <row r="111723" spans="2:22">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c r="V111723" s="1"/>
    </row>
    <row r="111724" spans="2:22">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c r="V111724" s="1"/>
    </row>
    <row r="111725" spans="2:22">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c r="V111725" s="1"/>
    </row>
    <row r="111726" spans="2:22">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c r="V111726" s="1"/>
    </row>
    <row r="111727" spans="2:22">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c r="V111727" s="1"/>
    </row>
    <row r="111728" spans="2:22">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c r="V111728" s="1"/>
    </row>
    <row r="111729" spans="2:22">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c r="V111729" s="1"/>
    </row>
    <row r="111730" spans="2:22">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c r="V111730" s="1"/>
    </row>
    <row r="111731" spans="2:22">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c r="V111731" s="1"/>
    </row>
    <row r="111732" spans="2:22">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c r="V111732" s="1"/>
    </row>
    <row r="111733" spans="2:22">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c r="V111733" s="1"/>
    </row>
    <row r="111734" spans="2:22">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c r="V111734" s="1"/>
    </row>
    <row r="111735" spans="2:22">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c r="V111735" s="1"/>
    </row>
    <row r="111736" spans="2:22">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c r="V111736" s="1"/>
    </row>
    <row r="111737" spans="2:22">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c r="V111737" s="1"/>
    </row>
    <row r="111738" spans="2:22">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c r="V111738" s="1"/>
    </row>
    <row r="111739" spans="2:22">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c r="V111739" s="1"/>
    </row>
    <row r="111740" spans="2:22">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c r="V111740" s="1"/>
    </row>
    <row r="111741" spans="2:22">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c r="V111741" s="1"/>
    </row>
    <row r="111742" spans="2:22">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c r="V111742" s="1"/>
    </row>
    <row r="111743" spans="2:22">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c r="V111743" s="1"/>
    </row>
    <row r="111744" spans="2:22">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c r="V111744" s="1"/>
    </row>
    <row r="111745" spans="2:22">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c r="V111745" s="1"/>
    </row>
    <row r="111746" spans="2:22">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c r="V111746" s="1"/>
    </row>
    <row r="111747" spans="2:22">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c r="V111747" s="1"/>
    </row>
    <row r="111748" spans="2:22">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c r="V111748" s="1"/>
    </row>
    <row r="111749" spans="2:22">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c r="V111749" s="1"/>
    </row>
    <row r="111750" spans="2:22">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c r="V111750" s="1"/>
    </row>
    <row r="111751" spans="2:22">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c r="V111751" s="1"/>
    </row>
    <row r="111752" spans="2:22">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c r="V111752" s="1"/>
    </row>
    <row r="111753" spans="2:22">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c r="V111753" s="1"/>
    </row>
    <row r="111754" spans="2:22">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c r="V111754" s="1"/>
    </row>
    <row r="111755" spans="2:22">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c r="V111755" s="1"/>
    </row>
    <row r="111756" spans="2:22">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c r="V111756" s="1"/>
    </row>
    <row r="111757" spans="2:22">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c r="V111757" s="1"/>
    </row>
    <row r="111758" spans="2:22">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c r="V111758" s="1"/>
    </row>
    <row r="111759" spans="2:22">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c r="V111759" s="1"/>
    </row>
    <row r="111760" spans="2:22">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c r="V111760" s="1"/>
    </row>
    <row r="111761" spans="2:22">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c r="V111761" s="1"/>
    </row>
    <row r="111762" spans="2:22">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c r="V111762" s="1"/>
    </row>
    <row r="111763" spans="2:22">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c r="V111763" s="1"/>
    </row>
    <row r="111764" spans="2:22">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c r="V111764" s="1"/>
    </row>
    <row r="111765" spans="2:22">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c r="V111765" s="1"/>
    </row>
    <row r="111766" spans="2:22">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c r="V111766" s="1"/>
    </row>
    <row r="111767" spans="2:22">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c r="V111767" s="1"/>
    </row>
    <row r="111768" spans="2:22">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c r="V111768" s="1"/>
    </row>
    <row r="111769" spans="2:22">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c r="V111769" s="1"/>
    </row>
    <row r="111770" spans="2:22">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c r="V111770" s="1"/>
    </row>
    <row r="111771" spans="2:22">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c r="V111771" s="1"/>
    </row>
    <row r="111772" spans="2:22">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c r="V111772" s="1"/>
    </row>
    <row r="111773" spans="2:22">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c r="V111773" s="1"/>
    </row>
    <row r="111774" spans="2:22">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c r="V111774" s="1"/>
    </row>
    <row r="111775" spans="2:22">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c r="V111775" s="1"/>
    </row>
    <row r="111776" spans="2:22">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c r="V111776" s="1"/>
    </row>
    <row r="111777" spans="2:22">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c r="V111777" s="1"/>
    </row>
    <row r="111778" spans="2:22">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c r="V111778" s="1"/>
    </row>
    <row r="111779" spans="2:22">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c r="V111779" s="1"/>
    </row>
    <row r="111780" spans="2:22">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c r="V111780" s="1"/>
    </row>
    <row r="111781" spans="2:22">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c r="V111781" s="1"/>
    </row>
    <row r="111782" spans="2:22">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c r="V111782" s="1"/>
    </row>
    <row r="111783" spans="2:22">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c r="V111783" s="1"/>
    </row>
    <row r="111784" spans="2:22">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c r="V111784" s="1"/>
    </row>
    <row r="111785" spans="2:22">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c r="V111785" s="1"/>
    </row>
    <row r="111786" spans="2:22">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c r="V111786" s="1"/>
    </row>
    <row r="111787" spans="2:22">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c r="V111787" s="1"/>
    </row>
    <row r="111788" spans="2:22">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c r="V111788" s="1"/>
    </row>
    <row r="111789" spans="2:22">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c r="V111789" s="1"/>
    </row>
    <row r="111790" spans="2:22">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c r="V111790" s="1"/>
    </row>
    <row r="111791" spans="2:22">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c r="V111791" s="1"/>
    </row>
    <row r="111792" spans="2:22">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c r="V111792" s="1"/>
    </row>
    <row r="111793" spans="2:22">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c r="V111793" s="1"/>
    </row>
    <row r="111794" spans="2:22">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c r="V111794" s="1"/>
    </row>
    <row r="111795" spans="2:22">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c r="V111795" s="1"/>
    </row>
    <row r="111796" spans="2:22">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c r="V111796" s="1"/>
    </row>
    <row r="111797" spans="2:22">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c r="V111797" s="1"/>
    </row>
    <row r="111798" spans="2:22">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c r="V111798" s="1"/>
    </row>
    <row r="111799" spans="2:22">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c r="V111799" s="1"/>
    </row>
    <row r="111800" spans="2:22">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c r="V111800" s="1"/>
    </row>
    <row r="111801" spans="2:22">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c r="V111801" s="1"/>
    </row>
    <row r="111802" spans="2:22">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c r="V111802" s="1"/>
    </row>
    <row r="111803" spans="2:22">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c r="V111803" s="1"/>
    </row>
    <row r="111804" spans="2:22">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c r="V111804" s="1"/>
    </row>
    <row r="111805" spans="2:22">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c r="V111805" s="1"/>
    </row>
    <row r="111806" spans="2:22">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c r="V111806" s="1"/>
    </row>
    <row r="111807" spans="2:22">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c r="V111807" s="1"/>
    </row>
    <row r="111808" spans="2:22">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c r="V111808" s="1"/>
    </row>
    <row r="111809" spans="2:22">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c r="V111809" s="1"/>
    </row>
    <row r="111810" spans="2:22">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c r="V111810" s="1"/>
    </row>
    <row r="111811" spans="2:22">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c r="V111811" s="1"/>
    </row>
    <row r="111812" spans="2:22">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c r="V111812" s="1"/>
    </row>
    <row r="111813" spans="2:22">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c r="V111813" s="1"/>
    </row>
    <row r="111814" spans="2:22">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c r="V111814" s="1"/>
    </row>
    <row r="111815" spans="2:22">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c r="V111815" s="1"/>
    </row>
    <row r="111816" spans="2:22">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c r="V111816" s="1"/>
    </row>
    <row r="111817" spans="2:22">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c r="V111817" s="1"/>
    </row>
    <row r="111818" spans="2:22">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c r="V111818" s="1"/>
    </row>
    <row r="111819" spans="2:22">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c r="V111819" s="1"/>
    </row>
    <row r="111820" spans="2:22">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c r="V111820" s="1"/>
    </row>
    <row r="111821" spans="2:22">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c r="V111821" s="1"/>
    </row>
    <row r="111822" spans="2:22">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c r="V111822" s="1"/>
    </row>
    <row r="111823" spans="2:22">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c r="V111823" s="1"/>
    </row>
    <row r="111824" spans="2:22">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c r="V111824" s="1"/>
    </row>
    <row r="111825" spans="2:22">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c r="V111825" s="1"/>
    </row>
    <row r="111826" spans="2:22">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c r="V111826" s="1"/>
    </row>
    <row r="111827" spans="2:22">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c r="V111827" s="1"/>
    </row>
    <row r="111828" spans="2:22">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c r="V111828" s="1"/>
    </row>
    <row r="111829" spans="2:22">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c r="V111829" s="1"/>
    </row>
    <row r="111830" spans="2:22">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c r="V111830" s="1"/>
    </row>
    <row r="111831" spans="2:22">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c r="V111831" s="1"/>
    </row>
    <row r="111832" spans="2:22">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c r="V111832" s="1"/>
    </row>
    <row r="111833" spans="2:22">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c r="V111833" s="1"/>
    </row>
    <row r="111834" spans="2:22">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c r="V111834" s="1"/>
    </row>
    <row r="111835" spans="2:22">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c r="V111835" s="1"/>
    </row>
    <row r="111836" spans="2:22">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c r="V111836" s="1"/>
    </row>
    <row r="111837" spans="2:22">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c r="V111837" s="1"/>
    </row>
    <row r="111838" spans="2:22">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c r="V111838" s="1"/>
    </row>
    <row r="111839" spans="2:22">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c r="V111839" s="1"/>
    </row>
    <row r="111840" spans="2:22">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c r="V111840" s="1"/>
    </row>
    <row r="111841" spans="2:22">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c r="V111841" s="1"/>
    </row>
    <row r="111842" spans="2:22">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c r="V111842" s="1"/>
    </row>
    <row r="111843" spans="2:22">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c r="V111843" s="1"/>
    </row>
    <row r="111844" spans="2:22">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c r="V111844" s="1"/>
    </row>
    <row r="111845" spans="2:22">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c r="V111845" s="1"/>
    </row>
    <row r="111846" spans="2:22">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c r="V111846" s="1"/>
    </row>
    <row r="111847" spans="2:22">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c r="V111847" s="1"/>
    </row>
    <row r="111848" spans="2:22">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c r="V111848" s="1"/>
    </row>
    <row r="111849" spans="2:22">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c r="V111849" s="1"/>
    </row>
    <row r="111850" spans="2:22">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c r="V111850" s="1"/>
    </row>
    <row r="111851" spans="2:22">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c r="V111851" s="1"/>
    </row>
    <row r="111852" spans="2:22">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c r="V111852" s="1"/>
    </row>
    <row r="111853" spans="2:22">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c r="V111853" s="1"/>
    </row>
    <row r="111854" spans="2:22">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c r="V111854" s="1"/>
    </row>
    <row r="111855" spans="2:22">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c r="V111855" s="1"/>
    </row>
    <row r="111856" spans="2:22">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c r="V111856" s="1"/>
    </row>
    <row r="111857" spans="2:22">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c r="V111857" s="1"/>
    </row>
    <row r="111858" spans="2:22">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c r="V111858" s="1"/>
    </row>
    <row r="111859" spans="2:22">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c r="V111859" s="1"/>
    </row>
    <row r="111860" spans="2:22">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c r="V111860" s="1"/>
    </row>
    <row r="111861" spans="2:22">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c r="V111861" s="1"/>
    </row>
    <row r="111862" spans="2:22">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c r="V111862" s="1"/>
    </row>
    <row r="111863" spans="2:22">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c r="V111863" s="1"/>
    </row>
    <row r="111864" spans="2:22">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c r="V111864" s="1"/>
    </row>
    <row r="111865" spans="2:22">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c r="V111865" s="1"/>
    </row>
    <row r="111866" spans="2:22">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c r="V111866" s="1"/>
    </row>
    <row r="111867" spans="2:22">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c r="V111867" s="1"/>
    </row>
    <row r="111868" spans="2:22">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c r="V111868" s="1"/>
    </row>
    <row r="111869" spans="2:22">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c r="V111869" s="1"/>
    </row>
    <row r="111870" spans="2:22">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c r="V111870" s="1"/>
    </row>
    <row r="111871" spans="2:22">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c r="V111871" s="1"/>
    </row>
    <row r="111872" spans="2:22">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c r="V111872" s="1"/>
    </row>
    <row r="111873" spans="2:22">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c r="V111873" s="1"/>
    </row>
    <row r="111874" spans="2:22">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c r="V111874" s="1"/>
    </row>
    <row r="111875" spans="2:22">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c r="V111875" s="1"/>
    </row>
    <row r="111876" spans="2:22">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c r="V111876" s="1"/>
    </row>
    <row r="111877" spans="2:22">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c r="V111877" s="1"/>
    </row>
    <row r="111878" spans="2:22">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c r="V111878" s="1"/>
    </row>
    <row r="111879" spans="2:22">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c r="V111879" s="1"/>
    </row>
    <row r="111880" spans="2:22">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c r="V111880" s="1"/>
    </row>
    <row r="111881" spans="2:22">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c r="V111881" s="1"/>
    </row>
    <row r="111882" spans="2:22">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c r="V111882" s="1"/>
    </row>
    <row r="111883" spans="2:22">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c r="V111883" s="1"/>
    </row>
    <row r="111884" spans="2:22">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c r="V111884" s="1"/>
    </row>
    <row r="111885" spans="2:22">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c r="V111885" s="1"/>
    </row>
    <row r="111886" spans="2:22">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c r="V111886" s="1"/>
    </row>
    <row r="111887" spans="2:22">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c r="V111887" s="1"/>
    </row>
    <row r="111888" spans="2:22">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c r="V111888" s="1"/>
    </row>
    <row r="111889" spans="2:22">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c r="V111889" s="1"/>
    </row>
    <row r="111890" spans="2:22">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c r="V111890" s="1"/>
    </row>
    <row r="111891" spans="2:22">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c r="V111891" s="1"/>
    </row>
    <row r="111892" spans="2:22">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c r="V111892" s="1"/>
    </row>
    <row r="111893" spans="2:22">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c r="V111893" s="1"/>
    </row>
    <row r="111894" spans="2:22">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c r="V111894" s="1"/>
    </row>
    <row r="111895" spans="2:22">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c r="V111895" s="1"/>
    </row>
    <row r="111896" spans="2:22">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c r="V111896" s="1"/>
    </row>
    <row r="111897" spans="2:22">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c r="V111897" s="1"/>
    </row>
    <row r="111898" spans="2:22">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c r="V111898" s="1"/>
    </row>
    <row r="111899" spans="2:22">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c r="V111899" s="1"/>
    </row>
    <row r="111900" spans="2:22">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c r="V111900" s="1"/>
    </row>
    <row r="111901" spans="2:22">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c r="V111901" s="1"/>
    </row>
    <row r="111902" spans="2:22">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c r="V111902" s="1"/>
    </row>
    <row r="111903" spans="2:22">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c r="V111903" s="1"/>
    </row>
    <row r="111904" spans="2:22">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c r="V111904" s="1"/>
    </row>
    <row r="111905" spans="2:22">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c r="V111905" s="1"/>
    </row>
    <row r="111906" spans="2:22">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c r="V111906" s="1"/>
    </row>
    <row r="111907" spans="2:22">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c r="V111907" s="1"/>
    </row>
    <row r="111908" spans="2:22">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c r="V111908" s="1"/>
    </row>
    <row r="111909" spans="2:22">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c r="V111909" s="1"/>
    </row>
    <row r="111910" spans="2:22">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c r="V111910" s="1"/>
    </row>
    <row r="111911" spans="2:22">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c r="V111911" s="1"/>
    </row>
    <row r="111912" spans="2:22">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c r="V111912" s="1"/>
    </row>
    <row r="111913" spans="2:22">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c r="V111913" s="1"/>
    </row>
    <row r="111914" spans="2:22">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c r="V111914" s="1"/>
    </row>
    <row r="111915" spans="2:22">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c r="V111915" s="1"/>
    </row>
    <row r="111916" spans="2:22">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c r="V111916" s="1"/>
    </row>
    <row r="111917" spans="2:22">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c r="V111917" s="1"/>
    </row>
    <row r="111918" spans="2:22">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c r="V111918" s="1"/>
    </row>
    <row r="111919" spans="2:22">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c r="V111919" s="1"/>
    </row>
    <row r="111920" spans="2:22">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c r="V111920" s="1"/>
    </row>
    <row r="111921" spans="2:22">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c r="V111921" s="1"/>
    </row>
    <row r="111922" spans="2:22">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c r="V111922" s="1"/>
    </row>
    <row r="111923" spans="2:22">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c r="V111923" s="1"/>
    </row>
    <row r="111924" spans="2:22">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c r="V111924" s="1"/>
    </row>
    <row r="111925" spans="2:22">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c r="V111925" s="1"/>
    </row>
    <row r="111926" spans="2:22">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c r="V111926" s="1"/>
    </row>
    <row r="111927" spans="2:22">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c r="V111927" s="1"/>
    </row>
    <row r="111928" spans="2:22">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c r="V111928" s="1"/>
    </row>
    <row r="111929" spans="2:22">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c r="V111929" s="1"/>
    </row>
    <row r="111930" spans="2:22">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c r="V111930" s="1"/>
    </row>
    <row r="111931" spans="2:22">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c r="V111931" s="1"/>
    </row>
    <row r="111932" spans="2:22">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c r="V111932" s="1"/>
    </row>
    <row r="111933" spans="2:22">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c r="V111933" s="1"/>
    </row>
    <row r="111934" spans="2:22">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c r="V111934" s="1"/>
    </row>
    <row r="111935" spans="2:22">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c r="V111935" s="1"/>
    </row>
    <row r="111936" spans="2:22">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c r="V111936" s="1"/>
    </row>
    <row r="111937" spans="2:22">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c r="V111937" s="1"/>
    </row>
    <row r="111938" spans="2:22">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c r="V111938" s="1"/>
    </row>
    <row r="111939" spans="2:22">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c r="V111939" s="1"/>
    </row>
    <row r="111940" spans="2:22">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c r="V111940" s="1"/>
    </row>
    <row r="111941" spans="2:22">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c r="V111941" s="1"/>
    </row>
    <row r="111942" spans="2:22">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c r="V111942" s="1"/>
    </row>
    <row r="111943" spans="2:22">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c r="V111943" s="1"/>
    </row>
    <row r="111944" spans="2:22">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c r="V111944" s="1"/>
    </row>
    <row r="111945" spans="2:22">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c r="V111945" s="1"/>
    </row>
    <row r="111946" spans="2:22">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c r="V111946" s="1"/>
    </row>
    <row r="111947" spans="2:22">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c r="V111947" s="1"/>
    </row>
    <row r="111948" spans="2:22">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c r="V111948" s="1"/>
    </row>
    <row r="111949" spans="2:22">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c r="V111949" s="1"/>
    </row>
    <row r="111950" spans="2:22">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c r="V111950" s="1"/>
    </row>
    <row r="111951" spans="2:22">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c r="V111951" s="1"/>
    </row>
    <row r="111952" spans="2:22">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c r="V111952" s="1"/>
    </row>
    <row r="111953" spans="2:22">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c r="V111953" s="1"/>
    </row>
    <row r="111954" spans="2:22">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c r="V111954" s="1"/>
    </row>
    <row r="111955" spans="2:22">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c r="V111955" s="1"/>
    </row>
    <row r="111956" spans="2:22">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c r="V111956" s="1"/>
    </row>
    <row r="111957" spans="2:22">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c r="V111957" s="1"/>
    </row>
    <row r="111958" spans="2:22">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c r="V111958" s="1"/>
    </row>
    <row r="111959" spans="2:22">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c r="V111959" s="1"/>
    </row>
    <row r="111960" spans="2:22">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c r="V111960" s="1"/>
    </row>
    <row r="111961" spans="2:22">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c r="V111961" s="1"/>
    </row>
    <row r="111962" spans="2:22">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c r="V111962" s="1"/>
    </row>
    <row r="111963" spans="2:22">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c r="V111963" s="1"/>
    </row>
    <row r="111964" spans="2:22">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c r="V111964" s="1"/>
    </row>
    <row r="111965" spans="2:22">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c r="V111965" s="1"/>
    </row>
    <row r="111966" spans="2:22">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c r="V111966" s="1"/>
    </row>
    <row r="111967" spans="2:22">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c r="V111967" s="1"/>
    </row>
    <row r="111968" spans="2:22">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c r="V111968" s="1"/>
    </row>
    <row r="111969" spans="2:22">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c r="V111969" s="1"/>
    </row>
    <row r="111970" spans="2:22">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c r="V111970" s="1"/>
    </row>
    <row r="111971" spans="2:22">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c r="V111971" s="1"/>
    </row>
    <row r="111972" spans="2:22">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c r="V111972" s="1"/>
    </row>
    <row r="111973" spans="2:22">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c r="V111973" s="1"/>
    </row>
    <row r="111974" spans="2:22">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c r="V111974" s="1"/>
    </row>
    <row r="111975" spans="2:22">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c r="V111975" s="1"/>
    </row>
    <row r="111976" spans="2:22">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c r="V111976" s="1"/>
    </row>
    <row r="111977" spans="2:22">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c r="V111977" s="1"/>
    </row>
    <row r="111978" spans="2:22">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c r="V111978" s="1"/>
    </row>
    <row r="111979" spans="2:22">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c r="V111979" s="1"/>
    </row>
    <row r="111980" spans="2:22">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c r="V111980" s="1"/>
    </row>
    <row r="111981" spans="2:22">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c r="V111981" s="1"/>
    </row>
    <row r="111982" spans="2:22">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c r="V111982" s="1"/>
    </row>
    <row r="111983" spans="2:22">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c r="V111983" s="1"/>
    </row>
    <row r="111984" spans="2:22">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c r="V111984" s="1"/>
    </row>
    <row r="111985" spans="2:22">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c r="V111985" s="1"/>
    </row>
    <row r="111986" spans="2:22">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c r="V111986" s="1"/>
    </row>
    <row r="111987" spans="2:22">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c r="V111987" s="1"/>
    </row>
    <row r="111988" spans="2:22">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c r="V111988" s="1"/>
    </row>
    <row r="111989" spans="2:22">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c r="V111989" s="1"/>
    </row>
    <row r="111990" spans="2:22">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c r="V111990" s="1"/>
    </row>
    <row r="111991" spans="2:22">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c r="V111991" s="1"/>
    </row>
    <row r="111992" spans="2:22">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c r="V111992" s="1"/>
    </row>
    <row r="111993" spans="2:22">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c r="V111993" s="1"/>
    </row>
    <row r="111994" spans="2:22">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c r="V111994" s="1"/>
    </row>
    <row r="111995" spans="2:22">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c r="V111995" s="1"/>
    </row>
    <row r="111996" spans="2:22">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c r="V111996" s="1"/>
    </row>
    <row r="111997" spans="2:22">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c r="V111997" s="1"/>
    </row>
    <row r="111998" spans="2:22">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c r="V111998" s="1"/>
    </row>
    <row r="111999" spans="2:22">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c r="V111999" s="1"/>
    </row>
    <row r="112000" spans="2:22">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c r="V112000" s="1"/>
    </row>
    <row r="112001" spans="2:22">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c r="V112001" s="1"/>
    </row>
    <row r="112002" spans="2:22">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c r="V112002" s="1"/>
    </row>
    <row r="112003" spans="2:22">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c r="V112003" s="1"/>
    </row>
    <row r="112004" spans="2:22">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c r="V112004" s="1"/>
    </row>
    <row r="112005" spans="2:22">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c r="V112005" s="1"/>
    </row>
    <row r="112006" spans="2:22">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c r="V112006" s="1"/>
    </row>
    <row r="112007" spans="2:22">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c r="V112007" s="1"/>
    </row>
    <row r="112008" spans="2:22">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c r="V112008" s="1"/>
    </row>
    <row r="112009" spans="2:22">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c r="V112009" s="1"/>
    </row>
    <row r="112010" spans="2:22">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c r="V112010" s="1"/>
    </row>
    <row r="112011" spans="2:22">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c r="V112011" s="1"/>
    </row>
    <row r="112012" spans="2:22">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c r="V112012" s="1"/>
    </row>
    <row r="112013" spans="2:22">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c r="V112013" s="1"/>
    </row>
    <row r="112014" spans="2:22">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c r="V112014" s="1"/>
    </row>
    <row r="112015" spans="2:22">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c r="V112015" s="1"/>
    </row>
    <row r="112016" spans="2:22">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c r="V112016" s="1"/>
    </row>
    <row r="112017" spans="2:22">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c r="V112017" s="1"/>
    </row>
    <row r="112018" spans="2:22">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c r="V112018" s="1"/>
    </row>
    <row r="112019" spans="2:22">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c r="V112019" s="1"/>
    </row>
    <row r="112020" spans="2:22">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c r="V112020" s="1"/>
    </row>
    <row r="112021" spans="2:22">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c r="V112021" s="1"/>
    </row>
    <row r="112022" spans="2:22">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c r="V112022" s="1"/>
    </row>
    <row r="112023" spans="2:22">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c r="V112023" s="1"/>
    </row>
    <row r="112024" spans="2:22">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c r="V112024" s="1"/>
    </row>
    <row r="112025" spans="2:22">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c r="V112025" s="1"/>
    </row>
    <row r="112026" spans="2:22">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c r="V112026" s="1"/>
    </row>
    <row r="112027" spans="2:22">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c r="V112027" s="1"/>
    </row>
    <row r="112028" spans="2:22">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c r="V112028" s="1"/>
    </row>
    <row r="112029" spans="2:22">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c r="V112029" s="1"/>
    </row>
    <row r="112030" spans="2:22">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c r="V112030" s="1"/>
    </row>
    <row r="112031" spans="2:22">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c r="V112031" s="1"/>
    </row>
    <row r="112032" spans="2:22">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c r="V112032" s="1"/>
    </row>
    <row r="112033" spans="2:22">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c r="V112033" s="1"/>
    </row>
    <row r="112034" spans="2:22">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c r="V112034" s="1"/>
    </row>
    <row r="112035" spans="2:22">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c r="V112035" s="1"/>
    </row>
    <row r="112036" spans="2:22">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c r="V112036" s="1"/>
    </row>
    <row r="112037" spans="2:22">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c r="V112037" s="1"/>
    </row>
    <row r="112038" spans="2:22">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c r="V112038" s="1"/>
    </row>
    <row r="112039" spans="2:22">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c r="V112039" s="1"/>
    </row>
    <row r="112040" spans="2:22">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c r="V112040" s="1"/>
    </row>
    <row r="112041" spans="2:22">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c r="V112041" s="1"/>
    </row>
    <row r="112042" spans="2:22">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c r="V112042" s="1"/>
    </row>
    <row r="112043" spans="2:22">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c r="V112043" s="1"/>
    </row>
    <row r="112044" spans="2:22">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c r="V112044" s="1"/>
    </row>
    <row r="112045" spans="2:22">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c r="V112045" s="1"/>
    </row>
    <row r="112046" spans="2:22">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c r="V112046" s="1"/>
    </row>
    <row r="112047" spans="2:22">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c r="V112047" s="1"/>
    </row>
    <row r="112048" spans="2:22">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c r="V112048" s="1"/>
    </row>
    <row r="112049" spans="2:22">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c r="V112049" s="1"/>
    </row>
    <row r="112050" spans="2:22">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c r="V112050" s="1"/>
    </row>
    <row r="112051" spans="2:22">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c r="V112051" s="1"/>
    </row>
    <row r="112052" spans="2:22">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c r="V112052" s="1"/>
    </row>
    <row r="112053" spans="2:22">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c r="V112053" s="1"/>
    </row>
    <row r="112054" spans="2:22">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c r="V112054" s="1"/>
    </row>
    <row r="112055" spans="2:22">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c r="V112055" s="1"/>
    </row>
    <row r="112056" spans="2:22">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c r="V112056" s="1"/>
    </row>
    <row r="112057" spans="2:22">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c r="V112057" s="1"/>
    </row>
    <row r="112058" spans="2:22">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c r="V112058" s="1"/>
    </row>
    <row r="112059" spans="2:22">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c r="V112059" s="1"/>
    </row>
    <row r="112060" spans="2:22">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c r="V112060" s="1"/>
    </row>
    <row r="112061" spans="2:22">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c r="V112061" s="1"/>
    </row>
    <row r="112062" spans="2:22">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c r="V112062" s="1"/>
    </row>
    <row r="112063" spans="2:22">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c r="V112063" s="1"/>
    </row>
    <row r="112064" spans="2:22">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c r="V112064" s="1"/>
    </row>
    <row r="112065" spans="2:22">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c r="V112065" s="1"/>
    </row>
    <row r="112066" spans="2:22">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c r="V112066" s="1"/>
    </row>
    <row r="112067" spans="2:22">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c r="V112067" s="1"/>
    </row>
    <row r="112068" spans="2:22">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c r="V112068" s="1"/>
    </row>
    <row r="112069" spans="2:22">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c r="V112069" s="1"/>
    </row>
    <row r="112070" spans="2:22">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c r="V112070" s="1"/>
    </row>
    <row r="112071" spans="2:22">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c r="V112071" s="1"/>
    </row>
    <row r="112072" spans="2:22">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c r="V112072" s="1"/>
    </row>
    <row r="112073" spans="2:22">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c r="V112073" s="1"/>
    </row>
    <row r="112074" spans="2:22">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c r="V112074" s="1"/>
    </row>
    <row r="112075" spans="2:22">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c r="V112075" s="1"/>
    </row>
    <row r="112076" spans="2:22">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c r="V112076" s="1"/>
    </row>
    <row r="112077" spans="2:22">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c r="V112077" s="1"/>
    </row>
    <row r="112078" spans="2:22">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c r="V112078" s="1"/>
    </row>
    <row r="112079" spans="2:22">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c r="V112079" s="1"/>
    </row>
    <row r="112080" spans="2:22">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c r="V112080" s="1"/>
    </row>
    <row r="112081" spans="2:22">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c r="V112081" s="1"/>
    </row>
    <row r="112082" spans="2:22">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c r="V112082" s="1"/>
    </row>
    <row r="112083" spans="2:22">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c r="V112083" s="1"/>
    </row>
    <row r="112084" spans="2:22">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c r="V112084" s="1"/>
    </row>
    <row r="112085" spans="2:22">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c r="V112085" s="1"/>
    </row>
    <row r="112086" spans="2:22">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c r="V112086" s="1"/>
    </row>
    <row r="112087" spans="2:22">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c r="V112087" s="1"/>
    </row>
    <row r="112088" spans="2:22">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c r="V112088" s="1"/>
    </row>
    <row r="112089" spans="2:22">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c r="V112089" s="1"/>
    </row>
    <row r="112090" spans="2:22">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c r="V112090" s="1"/>
    </row>
    <row r="112091" spans="2:22">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c r="V112091" s="1"/>
    </row>
    <row r="112092" spans="2:22">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c r="V112092" s="1"/>
    </row>
    <row r="112093" spans="2:22">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c r="V112093" s="1"/>
    </row>
    <row r="112094" spans="2:22">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c r="V112094" s="1"/>
    </row>
    <row r="112095" spans="2:22">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c r="V112095" s="1"/>
    </row>
    <row r="112096" spans="2:22">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c r="V112096" s="1"/>
    </row>
    <row r="112097" spans="2:22">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c r="V112097" s="1"/>
    </row>
    <row r="112098" spans="2:22">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c r="V112098" s="1"/>
    </row>
    <row r="112099" spans="2:22">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c r="V112099" s="1"/>
    </row>
    <row r="112100" spans="2:22">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c r="V112100" s="1"/>
    </row>
    <row r="112101" spans="2:22">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c r="V112101" s="1"/>
    </row>
    <row r="112102" spans="2:22">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c r="V112102" s="1"/>
    </row>
    <row r="112103" spans="2:22">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c r="V112103" s="1"/>
    </row>
    <row r="112104" spans="2:22">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c r="V112104" s="1"/>
    </row>
    <row r="112105" spans="2:22">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c r="V112105" s="1"/>
    </row>
    <row r="112106" spans="2:22">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c r="V112106" s="1"/>
    </row>
    <row r="112107" spans="2:22">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c r="V112107" s="1"/>
    </row>
    <row r="112108" spans="2:22">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c r="V112108" s="1"/>
    </row>
    <row r="112109" spans="2:22">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c r="V112109" s="1"/>
    </row>
    <row r="112110" spans="2:22">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c r="V112110" s="1"/>
    </row>
    <row r="112111" spans="2:22">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c r="V112111" s="1"/>
    </row>
    <row r="112112" spans="2:22">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c r="V112112" s="1"/>
    </row>
    <row r="112113" spans="2:22">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c r="V112113" s="1"/>
    </row>
    <row r="112114" spans="2:22">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c r="V112114" s="1"/>
    </row>
    <row r="112115" spans="2:22">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c r="V112115" s="1"/>
    </row>
    <row r="112116" spans="2:22">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c r="V112116" s="1"/>
    </row>
    <row r="112117" spans="2:22">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c r="V112117" s="1"/>
    </row>
    <row r="112118" spans="2:22">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c r="V112118" s="1"/>
    </row>
    <row r="112119" spans="2:22">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c r="V112119" s="1"/>
    </row>
    <row r="112120" spans="2:22">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c r="V112120" s="1"/>
    </row>
    <row r="112121" spans="2:22">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c r="V112121" s="1"/>
    </row>
    <row r="112122" spans="2:22">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c r="V112122" s="1"/>
    </row>
    <row r="112123" spans="2:22">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c r="V112123" s="1"/>
    </row>
    <row r="112124" spans="2:22">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c r="V112124" s="1"/>
    </row>
    <row r="112125" spans="2:22">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c r="V112125" s="1"/>
    </row>
    <row r="112126" spans="2:22">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c r="V112126" s="1"/>
    </row>
    <row r="112127" spans="2:22">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c r="V112127" s="1"/>
    </row>
    <row r="112128" spans="2:22">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c r="V112128" s="1"/>
    </row>
    <row r="112129" spans="2:22">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c r="V112129" s="1"/>
    </row>
    <row r="112130" spans="2:22">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c r="V112130" s="1"/>
    </row>
    <row r="112131" spans="2:22">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c r="V112131" s="1"/>
    </row>
    <row r="112132" spans="2:22">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c r="V112132" s="1"/>
    </row>
    <row r="112133" spans="2:22">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c r="V112133" s="1"/>
    </row>
    <row r="112134" spans="2:22">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c r="V112134" s="1"/>
    </row>
    <row r="112135" spans="2:22">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c r="V112135" s="1"/>
    </row>
    <row r="112136" spans="2:22">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c r="V112136" s="1"/>
    </row>
    <row r="112137" spans="2:22">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c r="V112137" s="1"/>
    </row>
    <row r="112138" spans="2:22">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c r="V112138" s="1"/>
    </row>
    <row r="112139" spans="2:22">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c r="V112139" s="1"/>
    </row>
    <row r="112140" spans="2:22">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c r="V112140" s="1"/>
    </row>
    <row r="112141" spans="2:22">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c r="V112141" s="1"/>
    </row>
    <row r="112142" spans="2:22">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c r="V112142" s="1"/>
    </row>
    <row r="112143" spans="2:22">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c r="V112143" s="1"/>
    </row>
    <row r="112144" spans="2:22">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c r="V112144" s="1"/>
    </row>
    <row r="112145" spans="2:22">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c r="V112145" s="1"/>
    </row>
    <row r="112146" spans="2:22">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c r="V112146" s="1"/>
    </row>
    <row r="112147" spans="2:22">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c r="V112147" s="1"/>
    </row>
    <row r="112148" spans="2:22">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c r="V112148" s="1"/>
    </row>
    <row r="112149" spans="2:22">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c r="V112149" s="1"/>
    </row>
    <row r="112150" spans="2:22">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c r="V112150" s="1"/>
    </row>
    <row r="112151" spans="2:22">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c r="V112151" s="1"/>
    </row>
    <row r="112152" spans="2:22">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c r="V112152" s="1"/>
    </row>
    <row r="112153" spans="2:22">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c r="V112153" s="1"/>
    </row>
    <row r="112154" spans="2:22">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c r="V112154" s="1"/>
    </row>
    <row r="112155" spans="2:22">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c r="V112155" s="1"/>
    </row>
    <row r="112156" spans="2:22">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c r="V112156" s="1"/>
    </row>
    <row r="112157" spans="2:22">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c r="V112157" s="1"/>
    </row>
    <row r="112158" spans="2:22">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c r="V112158" s="1"/>
    </row>
    <row r="112159" spans="2:22">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c r="V112159" s="1"/>
    </row>
    <row r="112160" spans="2:22">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c r="V112160" s="1"/>
    </row>
    <row r="112161" spans="2:22">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c r="V112161" s="1"/>
    </row>
    <row r="112162" spans="2:22">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c r="V112162" s="1"/>
    </row>
    <row r="112163" spans="2:22">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c r="V112163" s="1"/>
    </row>
    <row r="112164" spans="2:22">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c r="V112164" s="1"/>
    </row>
    <row r="112165" spans="2:22">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c r="V112165" s="1"/>
    </row>
    <row r="112166" spans="2:22">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c r="V112166" s="1"/>
    </row>
    <row r="112167" spans="2:22">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c r="V112167" s="1"/>
    </row>
    <row r="112168" spans="2:22">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c r="V112168" s="1"/>
    </row>
    <row r="112169" spans="2:22">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c r="V112169" s="1"/>
    </row>
    <row r="112170" spans="2:22">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c r="V112170" s="1"/>
    </row>
    <row r="112171" spans="2:22">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c r="V112171" s="1"/>
    </row>
    <row r="112172" spans="2:22">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c r="V112172" s="1"/>
    </row>
    <row r="112173" spans="2:22">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c r="V112173" s="1"/>
    </row>
    <row r="112174" spans="2:22">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c r="V112174" s="1"/>
    </row>
    <row r="112175" spans="2:22">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c r="V112175" s="1"/>
    </row>
    <row r="112176" spans="2:22">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c r="V112176" s="1"/>
    </row>
    <row r="112177" spans="2:22">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c r="V112177" s="1"/>
    </row>
    <row r="112178" spans="2:22">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c r="V112178" s="1"/>
    </row>
    <row r="112179" spans="2:22">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c r="V112179" s="1"/>
    </row>
    <row r="112180" spans="2:22">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c r="V112180" s="1"/>
    </row>
    <row r="112181" spans="2:22">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c r="V112181" s="1"/>
    </row>
    <row r="112182" spans="2:22">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c r="V112182" s="1"/>
    </row>
    <row r="112183" spans="2:22">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c r="V112183" s="1"/>
    </row>
    <row r="112184" spans="2:22">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c r="V112184" s="1"/>
    </row>
    <row r="112185" spans="2:22">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c r="V112185" s="1"/>
    </row>
    <row r="112186" spans="2:22">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c r="V112186" s="1"/>
    </row>
    <row r="112187" spans="2:22">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c r="V112187" s="1"/>
    </row>
    <row r="112188" spans="2:22">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c r="V112188" s="1"/>
    </row>
    <row r="112189" spans="2:22">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c r="V112189" s="1"/>
    </row>
    <row r="112190" spans="2:22">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c r="V112190" s="1"/>
    </row>
    <row r="112191" spans="2:22">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c r="V112191" s="1"/>
    </row>
    <row r="112192" spans="2:22">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c r="V112192" s="1"/>
    </row>
    <row r="112193" spans="2:22">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c r="V112193" s="1"/>
    </row>
    <row r="112194" spans="2:22">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c r="V112194" s="1"/>
    </row>
    <row r="112195" spans="2:22">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c r="V112195" s="1"/>
    </row>
    <row r="112196" spans="2:22">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c r="V112196" s="1"/>
    </row>
    <row r="112197" spans="2:22">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c r="V112197" s="1"/>
    </row>
    <row r="112198" spans="2:22">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c r="V112198" s="1"/>
    </row>
    <row r="112199" spans="2:22">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c r="V112199" s="1"/>
    </row>
    <row r="112200" spans="2:22">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c r="V112200" s="1"/>
    </row>
    <row r="112201" spans="2:22">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c r="V112201" s="1"/>
    </row>
    <row r="112202" spans="2:22">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c r="V112202" s="1"/>
    </row>
    <row r="112203" spans="2:22">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c r="V112203" s="1"/>
    </row>
    <row r="112204" spans="2:22">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c r="V112204" s="1"/>
    </row>
    <row r="112205" spans="2:22">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c r="V112205" s="1"/>
    </row>
    <row r="112206" spans="2:22">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c r="V112206" s="1"/>
    </row>
    <row r="112207" spans="2:22">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c r="V112207" s="1"/>
    </row>
    <row r="112208" spans="2:22">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c r="V112208" s="1"/>
    </row>
    <row r="112209" spans="2:22">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c r="V112209" s="1"/>
    </row>
    <row r="112210" spans="2:22">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c r="V112210" s="1"/>
    </row>
    <row r="112211" spans="2:22">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c r="V112211" s="1"/>
    </row>
    <row r="112212" spans="2:22">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c r="V112212" s="1"/>
    </row>
    <row r="112213" spans="2:22">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c r="V112213" s="1"/>
    </row>
    <row r="112214" spans="2:22">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c r="V112214" s="1"/>
    </row>
    <row r="112215" spans="2:22">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c r="V112215" s="1"/>
    </row>
    <row r="112216" spans="2:22">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c r="V112216" s="1"/>
    </row>
    <row r="112217" spans="2:22">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c r="V112217" s="1"/>
    </row>
    <row r="112218" spans="2:22">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c r="V112218" s="1"/>
    </row>
    <row r="112219" spans="2:22">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c r="V112219" s="1"/>
    </row>
    <row r="112220" spans="2:22">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c r="V112220" s="1"/>
    </row>
    <row r="112221" spans="2:22">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c r="V112221" s="1"/>
    </row>
    <row r="112222" spans="2:22">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c r="V112222" s="1"/>
    </row>
    <row r="112223" spans="2:22">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c r="V112223" s="1"/>
    </row>
    <row r="112224" spans="2:22">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c r="V112224" s="1"/>
    </row>
    <row r="112225" spans="2:22">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c r="V112225" s="1"/>
    </row>
    <row r="112226" spans="2:22">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c r="V112226" s="1"/>
    </row>
    <row r="112227" spans="2:22">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c r="V112227" s="1"/>
    </row>
    <row r="112228" spans="2:22">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c r="V112228" s="1"/>
    </row>
    <row r="112229" spans="2:22">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c r="V112229" s="1"/>
    </row>
    <row r="112230" spans="2:22">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c r="V112230" s="1"/>
    </row>
    <row r="112231" spans="2:22">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c r="V112231" s="1"/>
    </row>
    <row r="112232" spans="2:22">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c r="V112232" s="1"/>
    </row>
    <row r="112233" spans="2:22">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c r="V112233" s="1"/>
    </row>
    <row r="112234" spans="2:22">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c r="V112234" s="1"/>
    </row>
    <row r="112235" spans="2:22">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c r="V112235" s="1"/>
    </row>
    <row r="112236" spans="2:22">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c r="V112236" s="1"/>
    </row>
    <row r="112237" spans="2:22">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c r="V112237" s="1"/>
    </row>
    <row r="112238" spans="2:22">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c r="V112238" s="1"/>
    </row>
    <row r="112239" spans="2:22">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c r="V112239" s="1"/>
    </row>
    <row r="112240" spans="2:22">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c r="V112240" s="1"/>
    </row>
    <row r="112241" spans="2:22">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c r="V112241" s="1"/>
    </row>
    <row r="112242" spans="2:22">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c r="V112242" s="1"/>
    </row>
    <row r="112243" spans="2:22">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c r="V112243" s="1"/>
    </row>
    <row r="112244" spans="2:22">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c r="V112244" s="1"/>
    </row>
    <row r="112245" spans="2:22">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c r="V112245" s="1"/>
    </row>
    <row r="112246" spans="2:22">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c r="V112246" s="1"/>
    </row>
    <row r="112247" spans="2:22">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c r="V112247" s="1"/>
    </row>
    <row r="112248" spans="2:22">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c r="V112248" s="1"/>
    </row>
    <row r="112249" spans="2:22">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c r="V112249" s="1"/>
    </row>
    <row r="112250" spans="2:22">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c r="V112250" s="1"/>
    </row>
    <row r="112251" spans="2:22">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c r="V112251" s="1"/>
    </row>
    <row r="112252" spans="2:22">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c r="V112252" s="1"/>
    </row>
    <row r="112253" spans="2:22">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c r="V112253" s="1"/>
    </row>
    <row r="112254" spans="2:22">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c r="V112254" s="1"/>
    </row>
    <row r="112255" spans="2:22">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c r="V112255" s="1"/>
    </row>
    <row r="112256" spans="2:22">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c r="V112256" s="1"/>
    </row>
    <row r="112257" spans="2:22">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c r="V112257" s="1"/>
    </row>
    <row r="112258" spans="2:22">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c r="V112258" s="1"/>
    </row>
    <row r="112259" spans="2:22">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c r="V112259" s="1"/>
    </row>
    <row r="112260" spans="2:22">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c r="V112260" s="1"/>
    </row>
    <row r="112261" spans="2:22">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c r="V112261" s="1"/>
    </row>
    <row r="112262" spans="2:22">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c r="V112262" s="1"/>
    </row>
    <row r="112263" spans="2:22">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c r="V112263" s="1"/>
    </row>
    <row r="112264" spans="2:22">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c r="V112264" s="1"/>
    </row>
    <row r="112265" spans="2:22">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c r="V112265" s="1"/>
    </row>
    <row r="112266" spans="2:22">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c r="V112266" s="1"/>
    </row>
    <row r="112267" spans="2:22">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c r="V112267" s="1"/>
    </row>
    <row r="112268" spans="2:22">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c r="V112268" s="1"/>
    </row>
    <row r="112269" spans="2:22">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c r="V112269" s="1"/>
    </row>
    <row r="112270" spans="2:22">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c r="V112270" s="1"/>
    </row>
    <row r="112271" spans="2:22">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c r="V112271" s="1"/>
    </row>
    <row r="112272" spans="2:22">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c r="V112272" s="1"/>
    </row>
    <row r="112273" spans="2:22">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c r="V112273" s="1"/>
    </row>
    <row r="112274" spans="2:22">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c r="V112274" s="1"/>
    </row>
    <row r="112275" spans="2:22">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c r="V112275" s="1"/>
    </row>
    <row r="112276" spans="2:22">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c r="V112276" s="1"/>
    </row>
    <row r="112277" spans="2:22">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c r="V112277" s="1"/>
    </row>
    <row r="112278" spans="2:22">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c r="V112278" s="1"/>
    </row>
    <row r="112279" spans="2:22">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c r="V112279" s="1"/>
    </row>
    <row r="112280" spans="2:22">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c r="V112280" s="1"/>
    </row>
    <row r="112281" spans="2:22">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c r="V112281" s="1"/>
    </row>
    <row r="112282" spans="2:22">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c r="V112282" s="1"/>
    </row>
    <row r="112283" spans="2:22">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c r="V112283" s="1"/>
    </row>
    <row r="112284" spans="2:22">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c r="V112284" s="1"/>
    </row>
    <row r="112285" spans="2:22">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c r="V112285" s="1"/>
    </row>
    <row r="112286" spans="2:22">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c r="V112286" s="1"/>
    </row>
    <row r="112287" spans="2:22">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c r="V112287" s="1"/>
    </row>
    <row r="112288" spans="2:22">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c r="V112288" s="1"/>
    </row>
    <row r="112289" spans="2:22">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c r="V112289" s="1"/>
    </row>
    <row r="112290" spans="2:22">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c r="V112290" s="1"/>
    </row>
    <row r="112291" spans="2:22">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c r="V112291" s="1"/>
    </row>
    <row r="112292" spans="2:22">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c r="V112292" s="1"/>
    </row>
    <row r="112293" spans="2:22">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c r="V112293" s="1"/>
    </row>
    <row r="112294" spans="2:22">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c r="V112294" s="1"/>
    </row>
    <row r="112295" spans="2:22">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c r="V112295" s="1"/>
    </row>
    <row r="112296" spans="2:22">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c r="V112296" s="1"/>
    </row>
    <row r="112297" spans="2:22">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c r="V112297" s="1"/>
    </row>
    <row r="112298" spans="2:22">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c r="V112298" s="1"/>
    </row>
    <row r="112299" spans="2:22">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c r="V112299" s="1"/>
    </row>
    <row r="112300" spans="2:22">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c r="V112300" s="1"/>
    </row>
    <row r="112301" spans="2:22">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c r="V112301" s="1"/>
    </row>
    <row r="112302" spans="2:22">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c r="V112302" s="1"/>
    </row>
    <row r="112303" spans="2:22">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c r="V112303" s="1"/>
    </row>
    <row r="112304" spans="2:22">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c r="V112304" s="1"/>
    </row>
    <row r="112305" spans="2:22">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c r="V112305" s="1"/>
    </row>
    <row r="112306" spans="2:22">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c r="V112306" s="1"/>
    </row>
    <row r="112307" spans="2:22">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c r="V112307" s="1"/>
    </row>
    <row r="112308" spans="2:22">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c r="V112308" s="1"/>
    </row>
    <row r="112309" spans="2:22">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c r="V112309" s="1"/>
    </row>
    <row r="112310" spans="2:22">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c r="V112310" s="1"/>
    </row>
    <row r="112311" spans="2:22">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c r="V112311" s="1"/>
    </row>
    <row r="112312" spans="2:22">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c r="V112312" s="1"/>
    </row>
    <row r="112313" spans="2:22">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c r="V112313" s="1"/>
    </row>
    <row r="112314" spans="2:22">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c r="V112314" s="1"/>
    </row>
    <row r="112315" spans="2:22">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c r="V112315" s="1"/>
    </row>
    <row r="112316" spans="2:22">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c r="V112316" s="1"/>
    </row>
    <row r="112317" spans="2:22">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c r="V112317" s="1"/>
    </row>
    <row r="112318" spans="2:22">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c r="V112318" s="1"/>
    </row>
    <row r="112319" spans="2:22">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c r="V112319" s="1"/>
    </row>
    <row r="112320" spans="2:22">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c r="V112320" s="1"/>
    </row>
    <row r="112321" spans="2:22">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c r="V112321" s="1"/>
    </row>
    <row r="112322" spans="2:22">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c r="V112322" s="1"/>
    </row>
    <row r="112323" spans="2:22">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c r="V112323" s="1"/>
    </row>
    <row r="112324" spans="2:22">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c r="V112324" s="1"/>
    </row>
    <row r="112325" spans="2:22">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c r="V112325" s="1"/>
    </row>
    <row r="112326" spans="2:22">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c r="V112326" s="1"/>
    </row>
    <row r="112327" spans="2:22">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c r="V112327" s="1"/>
    </row>
    <row r="112328" spans="2:22">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c r="V112328" s="1"/>
    </row>
    <row r="112329" spans="2:22">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c r="V112329" s="1"/>
    </row>
    <row r="112330" spans="2:22">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c r="V112330" s="1"/>
    </row>
    <row r="112331" spans="2:22">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c r="V112331" s="1"/>
    </row>
    <row r="112332" spans="2:22">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c r="V112332" s="1"/>
    </row>
    <row r="112333" spans="2:22">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c r="V112333" s="1"/>
    </row>
    <row r="112334" spans="2:22">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c r="V112334" s="1"/>
    </row>
    <row r="112335" spans="2:22">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c r="V112335" s="1"/>
    </row>
    <row r="112336" spans="2:22">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c r="V112336" s="1"/>
    </row>
    <row r="112337" spans="2:22">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c r="V112337" s="1"/>
    </row>
    <row r="112338" spans="2:22">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c r="V112338" s="1"/>
    </row>
    <row r="112339" spans="2:22">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c r="V112339" s="1"/>
    </row>
    <row r="112340" spans="2:22">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c r="V112340" s="1"/>
    </row>
    <row r="112341" spans="2:22">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c r="V112341" s="1"/>
    </row>
    <row r="112342" spans="2:22">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c r="V112342" s="1"/>
    </row>
    <row r="112343" spans="2:22">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c r="V112343" s="1"/>
    </row>
    <row r="112344" spans="2:22">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c r="V112344" s="1"/>
    </row>
    <row r="112345" spans="2:22">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c r="V112345" s="1"/>
    </row>
    <row r="112346" spans="2:22">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c r="V112346" s="1"/>
    </row>
    <row r="112347" spans="2:22">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c r="V112347" s="1"/>
    </row>
    <row r="112348" spans="2:22">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c r="V112348" s="1"/>
    </row>
    <row r="112349" spans="2:22">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c r="V112349" s="1"/>
    </row>
    <row r="112350" spans="2:22">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c r="V112350" s="1"/>
    </row>
    <row r="112351" spans="2:22">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c r="V112351" s="1"/>
    </row>
    <row r="112352" spans="2:22">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c r="V112352" s="1"/>
    </row>
    <row r="112353" spans="2:22">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c r="V112353" s="1"/>
    </row>
    <row r="112354" spans="2:22">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c r="V112354" s="1"/>
    </row>
    <row r="112355" spans="2:22">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c r="V112355" s="1"/>
    </row>
    <row r="112356" spans="2:22">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c r="V112356" s="1"/>
    </row>
    <row r="112357" spans="2:22">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c r="V112357" s="1"/>
    </row>
    <row r="112358" spans="2:22">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c r="V112358" s="1"/>
    </row>
    <row r="112359" spans="2:22">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c r="V112359" s="1"/>
    </row>
    <row r="112360" spans="2:22">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c r="V112360" s="1"/>
    </row>
    <row r="112361" spans="2:22">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c r="V112361" s="1"/>
    </row>
    <row r="112362" spans="2:22">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c r="V112362" s="1"/>
    </row>
    <row r="112363" spans="2:22">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c r="V112363" s="1"/>
    </row>
    <row r="112364" spans="2:22">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c r="V112364" s="1"/>
    </row>
    <row r="112365" spans="2:22">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c r="V112365" s="1"/>
    </row>
    <row r="112366" spans="2:22">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c r="V112366" s="1"/>
    </row>
    <row r="112367" spans="2:22">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c r="V112367" s="1"/>
    </row>
    <row r="112368" spans="2:22">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c r="V112368" s="1"/>
    </row>
    <row r="112369" spans="2:22">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c r="V112369" s="1"/>
    </row>
    <row r="112370" spans="2:22">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c r="V112370" s="1"/>
    </row>
    <row r="112371" spans="2:22">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c r="V112371" s="1"/>
    </row>
    <row r="112372" spans="2:22">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c r="V112372" s="1"/>
    </row>
    <row r="112373" spans="2:22">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c r="V112373" s="1"/>
    </row>
    <row r="112374" spans="2:22">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c r="V112374" s="1"/>
    </row>
    <row r="112375" spans="2:22">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c r="V112375" s="1"/>
    </row>
    <row r="112376" spans="2:22">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c r="V112376" s="1"/>
    </row>
    <row r="112377" spans="2:22">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c r="V112377" s="1"/>
    </row>
    <row r="112378" spans="2:22">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c r="V112378" s="1"/>
    </row>
    <row r="112379" spans="2:22">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c r="V112379" s="1"/>
    </row>
    <row r="112380" spans="2:22">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c r="V112380" s="1"/>
    </row>
    <row r="112381" spans="2:22">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c r="V112381" s="1"/>
    </row>
    <row r="112382" spans="2:22">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c r="V112382" s="1"/>
    </row>
    <row r="112383" spans="2:22">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c r="V112383" s="1"/>
    </row>
    <row r="112384" spans="2:22">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c r="V112384" s="1"/>
    </row>
    <row r="112385" spans="2:22">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c r="V112385" s="1"/>
    </row>
    <row r="112386" spans="2:22">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c r="V112386" s="1"/>
    </row>
    <row r="112387" spans="2:22">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c r="V112387" s="1"/>
    </row>
    <row r="112388" spans="2:22">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c r="V112388" s="1"/>
    </row>
    <row r="112389" spans="2:22">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c r="V112389" s="1"/>
    </row>
    <row r="112390" spans="2:22">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c r="V112390" s="1"/>
    </row>
    <row r="112391" spans="2:22">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c r="V112391" s="1"/>
    </row>
    <row r="112392" spans="2:22">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c r="V112392" s="1"/>
    </row>
    <row r="112393" spans="2:22">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c r="V112393" s="1"/>
    </row>
    <row r="112394" spans="2:22">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c r="V112394" s="1"/>
    </row>
    <row r="112395" spans="2:22">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c r="V112395" s="1"/>
    </row>
    <row r="112396" spans="2:22">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c r="V112396" s="1"/>
    </row>
    <row r="112397" spans="2:22">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c r="V112397" s="1"/>
    </row>
    <row r="112398" spans="2:22">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c r="V112398" s="1"/>
    </row>
    <row r="112399" spans="2:22">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c r="V112399" s="1"/>
    </row>
    <row r="112400" spans="2:22">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c r="V112400" s="1"/>
    </row>
    <row r="112401" spans="2:22">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c r="V112401" s="1"/>
    </row>
    <row r="112402" spans="2:22">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c r="V112402" s="1"/>
    </row>
    <row r="112403" spans="2:22">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c r="V112403" s="1"/>
    </row>
    <row r="112404" spans="2:22">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c r="V112404" s="1"/>
    </row>
    <row r="112405" spans="2:22">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c r="V112405" s="1"/>
    </row>
    <row r="112406" spans="2:22">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c r="V112406" s="1"/>
    </row>
    <row r="112407" spans="2:22">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c r="V112407" s="1"/>
    </row>
    <row r="112408" spans="2:22">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c r="V112408" s="1"/>
    </row>
    <row r="112409" spans="2:22">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c r="V112409" s="1"/>
    </row>
    <row r="112410" spans="2:22">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c r="V112410" s="1"/>
    </row>
    <row r="112411" spans="2:22">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c r="V112411" s="1"/>
    </row>
    <row r="112412" spans="2:22">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c r="V112412" s="1"/>
    </row>
    <row r="112413" spans="2:22">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c r="V112413" s="1"/>
    </row>
    <row r="112414" spans="2:22">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c r="V112414" s="1"/>
    </row>
    <row r="112415" spans="2:22">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c r="V112415" s="1"/>
    </row>
    <row r="112416" spans="2:22">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c r="V112416" s="1"/>
    </row>
    <row r="112417" spans="2:22">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c r="V112417" s="1"/>
    </row>
    <row r="112418" spans="2:22">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c r="V112418" s="1"/>
    </row>
    <row r="112419" spans="2:22">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c r="V112419" s="1"/>
    </row>
    <row r="112420" spans="2:22">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c r="V112420" s="1"/>
    </row>
    <row r="112421" spans="2:22">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c r="V112421" s="1"/>
    </row>
    <row r="112422" spans="2:22">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c r="V112422" s="1"/>
    </row>
    <row r="112423" spans="2:22">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c r="V112423" s="1"/>
    </row>
    <row r="112424" spans="2:22">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c r="V112424" s="1"/>
    </row>
    <row r="112425" spans="2:22">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c r="V112425" s="1"/>
    </row>
    <row r="112426" spans="2:22">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c r="V112426" s="1"/>
    </row>
    <row r="112427" spans="2:22">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c r="V112427" s="1"/>
    </row>
    <row r="112428" spans="2:22">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c r="V112428" s="1"/>
    </row>
    <row r="112429" spans="2:22">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c r="V112429" s="1"/>
    </row>
    <row r="112430" spans="2:22">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c r="V112430" s="1"/>
    </row>
    <row r="112431" spans="2:22">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c r="V112431" s="1"/>
    </row>
    <row r="112432" spans="2:22">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c r="V112432" s="1"/>
    </row>
    <row r="112433" spans="2:22">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c r="V112433" s="1"/>
    </row>
    <row r="112434" spans="2:22">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c r="V112434" s="1"/>
    </row>
    <row r="112435" spans="2:22">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c r="V112435" s="1"/>
    </row>
    <row r="112436" spans="2:22">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c r="V112436" s="1"/>
    </row>
    <row r="112437" spans="2:22">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c r="V112437" s="1"/>
    </row>
    <row r="112438" spans="2:22">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c r="V112438" s="1"/>
    </row>
    <row r="112439" spans="2:22">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c r="V112439" s="1"/>
    </row>
    <row r="112440" spans="2:22">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c r="V112440" s="1"/>
    </row>
    <row r="112441" spans="2:22">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c r="V112441" s="1"/>
    </row>
    <row r="112442" spans="2:22">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c r="V112442" s="1"/>
    </row>
    <row r="112443" spans="2:22">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c r="V112443" s="1"/>
    </row>
    <row r="112444" spans="2:22">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c r="V112444" s="1"/>
    </row>
    <row r="112445" spans="2:22">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c r="V112445" s="1"/>
    </row>
    <row r="112446" spans="2:22">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c r="V112446" s="1"/>
    </row>
    <row r="112447" spans="2:22">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c r="V112447" s="1"/>
    </row>
    <row r="112448" spans="2:22">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c r="V112448" s="1"/>
    </row>
    <row r="112449" spans="2:22">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c r="V112449" s="1"/>
    </row>
    <row r="112450" spans="2:22">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c r="V112450" s="1"/>
    </row>
    <row r="112451" spans="2:22">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c r="V112451" s="1"/>
    </row>
    <row r="112452" spans="2:22">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c r="V112452" s="1"/>
    </row>
    <row r="112453" spans="2:22">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c r="V112453" s="1"/>
    </row>
    <row r="112454" spans="2:22">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c r="V112454" s="1"/>
    </row>
    <row r="112455" spans="2:22">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c r="V112455" s="1"/>
    </row>
    <row r="112456" spans="2:22">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c r="V112456" s="1"/>
    </row>
    <row r="112457" spans="2:22">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c r="V112457" s="1"/>
    </row>
    <row r="112458" spans="2:22">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c r="V112458" s="1"/>
    </row>
    <row r="112459" spans="2:22">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c r="V112459" s="1"/>
    </row>
    <row r="112460" spans="2:22">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c r="V112460" s="1"/>
    </row>
    <row r="112461" spans="2:22">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c r="V112461" s="1"/>
    </row>
    <row r="112462" spans="2:22">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c r="V112462" s="1"/>
    </row>
    <row r="112463" spans="2:22">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c r="V112463" s="1"/>
    </row>
    <row r="112464" spans="2:22">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c r="V112464" s="1"/>
    </row>
    <row r="112465" spans="2:22">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c r="V112465" s="1"/>
    </row>
    <row r="112466" spans="2:22">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c r="V112466" s="1"/>
    </row>
    <row r="112467" spans="2:22">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c r="V112467" s="1"/>
    </row>
    <row r="112468" spans="2:22">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c r="V112468" s="1"/>
    </row>
    <row r="112469" spans="2:22">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c r="V112469" s="1"/>
    </row>
    <row r="112470" spans="2:22">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c r="V112470" s="1"/>
    </row>
    <row r="112471" spans="2:22">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c r="V112471" s="1"/>
    </row>
    <row r="112472" spans="2:22">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c r="V112472" s="1"/>
    </row>
    <row r="112473" spans="2:22">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c r="V112473" s="1"/>
    </row>
    <row r="112474" spans="2:22">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c r="V112474" s="1"/>
    </row>
    <row r="112475" spans="2:22">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c r="V112475" s="1"/>
    </row>
    <row r="112476" spans="2:22">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c r="V112476" s="1"/>
    </row>
    <row r="112477" spans="2:22">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c r="V112477" s="1"/>
    </row>
    <row r="112478" spans="2:22">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c r="V112478" s="1"/>
    </row>
    <row r="112479" spans="2:22">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c r="V112479" s="1"/>
    </row>
    <row r="112480" spans="2:22">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c r="V112480" s="1"/>
    </row>
    <row r="112481" spans="2:22">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c r="V112481" s="1"/>
    </row>
    <row r="112482" spans="2:22">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c r="V112482" s="1"/>
    </row>
    <row r="112483" spans="2:22">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c r="V112483" s="1"/>
    </row>
    <row r="112484" spans="2:22">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c r="V112484" s="1"/>
    </row>
    <row r="112485" spans="2:22">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c r="V112485" s="1"/>
    </row>
    <row r="112486" spans="2:22">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c r="V112486" s="1"/>
    </row>
    <row r="112487" spans="2:22">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c r="V112487" s="1"/>
    </row>
    <row r="112488" spans="2:22">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c r="V112488" s="1"/>
    </row>
    <row r="112489" spans="2:22">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c r="V112489" s="1"/>
    </row>
    <row r="112490" spans="2:22">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c r="V112490" s="1"/>
    </row>
    <row r="112491" spans="2:22">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c r="V112491" s="1"/>
    </row>
    <row r="112492" spans="2:22">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c r="V112492" s="1"/>
    </row>
    <row r="112493" spans="2:22">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c r="V112493" s="1"/>
    </row>
    <row r="112494" spans="2:22">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c r="V112494" s="1"/>
    </row>
    <row r="112495" spans="2:22">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c r="V112495" s="1"/>
    </row>
    <row r="112496" spans="2:22">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c r="V112496" s="1"/>
    </row>
    <row r="112497" spans="2:22">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c r="V112497" s="1"/>
    </row>
    <row r="112498" spans="2:22">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c r="V112498" s="1"/>
    </row>
    <row r="112499" spans="2:22">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c r="V112499" s="1"/>
    </row>
    <row r="112500" spans="2:22">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c r="V112500" s="1"/>
    </row>
    <row r="112501" spans="2:22">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c r="V112501" s="1"/>
    </row>
    <row r="112502" spans="2:22">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c r="V112502" s="1"/>
    </row>
    <row r="112503" spans="2:22">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c r="V112503" s="1"/>
    </row>
    <row r="112504" spans="2:22">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c r="V112504" s="1"/>
    </row>
    <row r="112505" spans="2:22">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c r="V112505" s="1"/>
    </row>
    <row r="112506" spans="2:22">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c r="V112506" s="1"/>
    </row>
    <row r="112507" spans="2:22">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c r="V112507" s="1"/>
    </row>
    <row r="112508" spans="2:22">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c r="V112508" s="1"/>
    </row>
    <row r="112509" spans="2:22">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c r="V112509" s="1"/>
    </row>
    <row r="112510" spans="2:22">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c r="V112510" s="1"/>
    </row>
    <row r="112511" spans="2:22">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c r="V112511" s="1"/>
    </row>
    <row r="112512" spans="2:22">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c r="V112512" s="1"/>
    </row>
    <row r="112513" spans="2:22">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c r="V112513" s="1"/>
    </row>
    <row r="112514" spans="2:22">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c r="V112514" s="1"/>
    </row>
    <row r="112515" spans="2:22">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c r="V112515" s="1"/>
    </row>
    <row r="112516" spans="2:22">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c r="V112516" s="1"/>
    </row>
    <row r="112517" spans="2:22">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c r="V112517" s="1"/>
    </row>
    <row r="112518" spans="2:22">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c r="V112518" s="1"/>
    </row>
    <row r="112519" spans="2:22">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c r="V112519" s="1"/>
    </row>
    <row r="112520" spans="2:22">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c r="V112520" s="1"/>
    </row>
    <row r="112521" spans="2:22">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c r="V112521" s="1"/>
    </row>
    <row r="112522" spans="2:22">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c r="V112522" s="1"/>
    </row>
    <row r="112523" spans="2:22">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c r="V112523" s="1"/>
    </row>
    <row r="112524" spans="2:22">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c r="V112524" s="1"/>
    </row>
    <row r="112525" spans="2:22">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c r="V112525" s="1"/>
    </row>
    <row r="112526" spans="2:22">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c r="V112526" s="1"/>
    </row>
    <row r="112527" spans="2:22">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c r="V112527" s="1"/>
    </row>
    <row r="112528" spans="2:22">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c r="V112528" s="1"/>
    </row>
    <row r="112529" spans="2:22">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c r="V112529" s="1"/>
    </row>
    <row r="112530" spans="2:22">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c r="V112530" s="1"/>
    </row>
    <row r="112531" spans="2:22">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c r="V112531" s="1"/>
    </row>
    <row r="112532" spans="2:22">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c r="V112532" s="1"/>
    </row>
    <row r="112533" spans="2:22">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c r="V112533" s="1"/>
    </row>
    <row r="112534" spans="2:22">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c r="V112534" s="1"/>
    </row>
    <row r="112535" spans="2:22">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c r="V112535" s="1"/>
    </row>
    <row r="112536" spans="2:22">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c r="V112536" s="1"/>
    </row>
    <row r="112537" spans="2:22">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c r="V112537" s="1"/>
    </row>
    <row r="112538" spans="2:22">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c r="V112538" s="1"/>
    </row>
    <row r="112539" spans="2:22">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c r="V112539" s="1"/>
    </row>
    <row r="112540" spans="2:22">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c r="V112540" s="1"/>
    </row>
    <row r="112541" spans="2:22">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c r="V112541" s="1"/>
    </row>
    <row r="112542" spans="2:22">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c r="V112542" s="1"/>
    </row>
    <row r="112543" spans="2:22">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c r="V112543" s="1"/>
    </row>
    <row r="112544" spans="2:22">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c r="V112544" s="1"/>
    </row>
    <row r="112545" spans="2:22">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c r="V112545" s="1"/>
    </row>
    <row r="112546" spans="2:22">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c r="V112546" s="1"/>
    </row>
    <row r="112547" spans="2:22">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c r="V112547" s="1"/>
    </row>
    <row r="112548" spans="2:22">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c r="V112548" s="1"/>
    </row>
    <row r="112549" spans="2:22">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c r="V112549" s="1"/>
    </row>
    <row r="112550" spans="2:22">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c r="V112550" s="1"/>
    </row>
    <row r="112551" spans="2:22">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c r="V112551" s="1"/>
    </row>
    <row r="112552" spans="2:22">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c r="V112552" s="1"/>
    </row>
    <row r="112553" spans="2:22">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c r="V112553" s="1"/>
    </row>
    <row r="112554" spans="2:22">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c r="V112554" s="1"/>
    </row>
    <row r="112555" spans="2:22">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c r="V112555" s="1"/>
    </row>
    <row r="112556" spans="2:22">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c r="V112556" s="1"/>
    </row>
    <row r="112557" spans="2:22">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c r="V112557" s="1"/>
    </row>
    <row r="112558" spans="2:22">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c r="V112558" s="1"/>
    </row>
    <row r="112559" spans="2:22">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c r="V112559" s="1"/>
    </row>
    <row r="112560" spans="2:22">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c r="V112560" s="1"/>
    </row>
    <row r="112561" spans="2:22">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c r="V112561" s="1"/>
    </row>
    <row r="112562" spans="2:22">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c r="V112562" s="1"/>
    </row>
    <row r="112563" spans="2:22">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c r="V112563" s="1"/>
    </row>
    <row r="112564" spans="2:22">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c r="V112564" s="1"/>
    </row>
    <row r="112565" spans="2:22">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c r="V112565" s="1"/>
    </row>
    <row r="112566" spans="2:22">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c r="V112566" s="1"/>
    </row>
    <row r="112567" spans="2:22">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c r="V112567" s="1"/>
    </row>
    <row r="112568" spans="2:22">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c r="V112568" s="1"/>
    </row>
    <row r="112569" spans="2:22">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c r="V112569" s="1"/>
    </row>
    <row r="112570" spans="2:22">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c r="V112570" s="1"/>
    </row>
    <row r="112571" spans="2:22">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c r="V112571" s="1"/>
    </row>
    <row r="112572" spans="2:22">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c r="V112572" s="1"/>
    </row>
    <row r="112573" spans="2:22">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c r="V112573" s="1"/>
    </row>
    <row r="112574" spans="2:22">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c r="V112574" s="1"/>
    </row>
    <row r="112575" spans="2:22">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c r="V112575" s="1"/>
    </row>
    <row r="112576" spans="2:22">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c r="V112576" s="1"/>
    </row>
    <row r="112577" spans="2:22">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c r="V112577" s="1"/>
    </row>
    <row r="112578" spans="2:22">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c r="V112578" s="1"/>
    </row>
    <row r="112579" spans="2:22">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c r="V112579" s="1"/>
    </row>
    <row r="112580" spans="2:22">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c r="V112580" s="1"/>
    </row>
    <row r="112581" spans="2:22">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c r="V112581" s="1"/>
    </row>
    <row r="112582" spans="2:22">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c r="V112582" s="1"/>
    </row>
    <row r="112583" spans="2:22">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c r="V112583" s="1"/>
    </row>
    <row r="112584" spans="2:22">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c r="V112584" s="1"/>
    </row>
    <row r="112585" spans="2:22">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c r="V112585" s="1"/>
    </row>
    <row r="112586" spans="2:22">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c r="V112586" s="1"/>
    </row>
    <row r="112587" spans="2:22">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c r="V112587" s="1"/>
    </row>
    <row r="112588" spans="2:22">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c r="V112588" s="1"/>
    </row>
    <row r="112589" spans="2:22">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c r="V112589" s="1"/>
    </row>
    <row r="112590" spans="2:22">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c r="V112590" s="1"/>
    </row>
    <row r="112591" spans="2:22">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c r="V112591" s="1"/>
    </row>
    <row r="112592" spans="2:22">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c r="V112592" s="1"/>
    </row>
    <row r="112593" spans="2:22">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c r="V112593" s="1"/>
    </row>
    <row r="112594" spans="2:22">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c r="V112594" s="1"/>
    </row>
    <row r="112595" spans="2:22">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c r="V112595" s="1"/>
    </row>
    <row r="112596" spans="2:22">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c r="V112596" s="1"/>
    </row>
    <row r="112597" spans="2:22">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c r="V112597" s="1"/>
    </row>
    <row r="112598" spans="2:22">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c r="V112598" s="1"/>
    </row>
    <row r="112599" spans="2:22">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c r="V112599" s="1"/>
    </row>
    <row r="112600" spans="2:22">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c r="V112600" s="1"/>
    </row>
    <row r="112601" spans="2:22">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c r="V112601" s="1"/>
    </row>
    <row r="112602" spans="2:22">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c r="V112602" s="1"/>
    </row>
    <row r="112603" spans="2:22">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c r="V112603" s="1"/>
    </row>
    <row r="112604" spans="2:22">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c r="V112604" s="1"/>
    </row>
    <row r="112605" spans="2:22">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c r="V112605" s="1"/>
    </row>
    <row r="112606" spans="2:22">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c r="V112606" s="1"/>
    </row>
    <row r="112607" spans="2:22">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c r="V112607" s="1"/>
    </row>
    <row r="112608" spans="2:22">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c r="V112608" s="1"/>
    </row>
    <row r="112609" spans="2:22">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c r="V112609" s="1"/>
    </row>
    <row r="112610" spans="2:22">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c r="V112610" s="1"/>
    </row>
    <row r="112611" spans="2:22">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c r="V112611" s="1"/>
    </row>
    <row r="112612" spans="2:22">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c r="V112612" s="1"/>
    </row>
    <row r="112613" spans="2:22">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c r="V112613" s="1"/>
    </row>
    <row r="112614" spans="2:22">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c r="V112614" s="1"/>
    </row>
    <row r="112615" spans="2:22">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c r="V112615" s="1"/>
    </row>
    <row r="112616" spans="2:22">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c r="V112616" s="1"/>
    </row>
    <row r="112617" spans="2:22">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c r="V112617" s="1"/>
    </row>
    <row r="112618" spans="2:22">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c r="V112618" s="1"/>
    </row>
    <row r="112619" spans="2:22">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c r="V112619" s="1"/>
    </row>
    <row r="112620" spans="2:22">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c r="V112620" s="1"/>
    </row>
    <row r="112621" spans="2:22">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c r="V112621" s="1"/>
    </row>
    <row r="112622" spans="2:22">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c r="V112622" s="1"/>
    </row>
    <row r="112623" spans="2:22">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c r="V112623" s="1"/>
    </row>
    <row r="112624" spans="2:22">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c r="V112624" s="1"/>
    </row>
    <row r="112625" spans="2:22">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c r="V112625" s="1"/>
    </row>
    <row r="112626" spans="2:22">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c r="V112626" s="1"/>
    </row>
    <row r="112627" spans="2:22">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c r="V112627" s="1"/>
    </row>
    <row r="112628" spans="2:22">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c r="V112628" s="1"/>
    </row>
    <row r="112629" spans="2:22">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c r="V112629" s="1"/>
    </row>
    <row r="112630" spans="2:22">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c r="V112630" s="1"/>
    </row>
    <row r="112631" spans="2:22">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c r="V112631" s="1"/>
    </row>
    <row r="112632" spans="2:22">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c r="V112632" s="1"/>
    </row>
    <row r="112633" spans="2:22">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c r="V112633" s="1"/>
    </row>
    <row r="112634" spans="2:22">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c r="V112634" s="1"/>
    </row>
    <row r="112635" spans="2:22">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c r="V112635" s="1"/>
    </row>
    <row r="112636" spans="2:22">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c r="V112636" s="1"/>
    </row>
    <row r="112637" spans="2:22">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c r="V112637" s="1"/>
    </row>
    <row r="112638" spans="2:22">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c r="V112638" s="1"/>
    </row>
    <row r="112639" spans="2:22">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c r="V112639" s="1"/>
    </row>
    <row r="112640" spans="2:22">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c r="V112640" s="1"/>
    </row>
    <row r="112641" spans="2:22">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c r="V112641" s="1"/>
    </row>
    <row r="112642" spans="2:22">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c r="V112642" s="1"/>
    </row>
    <row r="112643" spans="2:22">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c r="V112643" s="1"/>
    </row>
    <row r="112644" spans="2:22">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c r="V112644" s="1"/>
    </row>
    <row r="112645" spans="2:22">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c r="V112645" s="1"/>
    </row>
    <row r="112646" spans="2:22">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c r="V112646" s="1"/>
    </row>
    <row r="112647" spans="2:22">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c r="V112647" s="1"/>
    </row>
    <row r="112648" spans="2:22">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c r="V112648" s="1"/>
    </row>
    <row r="112649" spans="2:22">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c r="V112649" s="1"/>
    </row>
    <row r="112650" spans="2:22">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c r="V112650" s="1"/>
    </row>
    <row r="112651" spans="2:22">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c r="V112651" s="1"/>
    </row>
    <row r="112652" spans="2:22">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c r="V112652" s="1"/>
    </row>
    <row r="112653" spans="2:22">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c r="V112653" s="1"/>
    </row>
    <row r="112654" spans="2:22">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c r="V112654" s="1"/>
    </row>
    <row r="112655" spans="2:22">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c r="V112655" s="1"/>
    </row>
    <row r="112656" spans="2:22">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c r="V112656" s="1"/>
    </row>
    <row r="112657" spans="2:22">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c r="V112657" s="1"/>
    </row>
    <row r="112658" spans="2:22">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c r="V112658" s="1"/>
    </row>
    <row r="112659" spans="2:22">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c r="V112659" s="1"/>
    </row>
    <row r="112660" spans="2:22">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c r="V112660" s="1"/>
    </row>
    <row r="112661" spans="2:22">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c r="V112661" s="1"/>
    </row>
    <row r="112662" spans="2:22">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c r="V112662" s="1"/>
    </row>
    <row r="112663" spans="2:22">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c r="V112663" s="1"/>
    </row>
    <row r="112664" spans="2:22">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c r="V112664" s="1"/>
    </row>
    <row r="112665" spans="2:22">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c r="V112665" s="1"/>
    </row>
    <row r="112666" spans="2:22">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c r="V112666" s="1"/>
    </row>
    <row r="112667" spans="2:22">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c r="V112667" s="1"/>
    </row>
    <row r="112668" spans="2:22">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c r="V112668" s="1"/>
    </row>
    <row r="112669" spans="2:22">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c r="V112669" s="1"/>
    </row>
    <row r="112670" spans="2:22">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c r="V112670" s="1"/>
    </row>
    <row r="112671" spans="2:22">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c r="V112671" s="1"/>
    </row>
    <row r="112672" spans="2:22">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c r="V112672" s="1"/>
    </row>
    <row r="112673" spans="2:22">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c r="V112673" s="1"/>
    </row>
    <row r="112674" spans="2:22">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c r="V112674" s="1"/>
    </row>
    <row r="112675" spans="2:22">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c r="V112675" s="1"/>
    </row>
    <row r="112676" spans="2:22">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c r="V112676" s="1"/>
    </row>
    <row r="112677" spans="2:22">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c r="V112677" s="1"/>
    </row>
    <row r="112678" spans="2:22">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c r="V112678" s="1"/>
    </row>
    <row r="112679" spans="2:22">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c r="V112679" s="1"/>
    </row>
    <row r="112680" spans="2:22">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c r="V112680" s="1"/>
    </row>
    <row r="112681" spans="2:22">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c r="V112681" s="1"/>
    </row>
    <row r="112682" spans="2:22">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c r="V112682" s="1"/>
    </row>
    <row r="112683" spans="2:22">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c r="V112683" s="1"/>
    </row>
    <row r="112684" spans="2:22">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c r="V112684" s="1"/>
    </row>
    <row r="112685" spans="2:22">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c r="V112685" s="1"/>
    </row>
    <row r="112686" spans="2:22">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c r="V112686" s="1"/>
    </row>
    <row r="112687" spans="2:22">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c r="V112687" s="1"/>
    </row>
    <row r="112688" spans="2:22">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c r="V112688" s="1"/>
    </row>
    <row r="112689" spans="2:22">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c r="V112689" s="1"/>
    </row>
    <row r="112690" spans="2:22">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c r="V112690" s="1"/>
    </row>
    <row r="112691" spans="2:22">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c r="V112691" s="1"/>
    </row>
    <row r="112692" spans="2:22">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c r="V112692" s="1"/>
    </row>
    <row r="112693" spans="2:22">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c r="V112693" s="1"/>
    </row>
    <row r="112694" spans="2:22">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c r="V112694" s="1"/>
    </row>
    <row r="112695" spans="2:22">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c r="V112695" s="1"/>
    </row>
    <row r="112696" spans="2:22">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c r="V112696" s="1"/>
    </row>
    <row r="112697" spans="2:22">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c r="V112697" s="1"/>
    </row>
    <row r="112698" spans="2:22">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c r="V112698" s="1"/>
    </row>
    <row r="112699" spans="2:22">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c r="V112699" s="1"/>
    </row>
    <row r="112700" spans="2:22">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c r="V112700" s="1"/>
    </row>
    <row r="112701" spans="2:22">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c r="V112701" s="1"/>
    </row>
    <row r="112702" spans="2:22">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c r="V112702" s="1"/>
    </row>
    <row r="112703" spans="2:22">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c r="V112703" s="1"/>
    </row>
    <row r="112704" spans="2:22">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c r="V112704" s="1"/>
    </row>
    <row r="112705" spans="2:22">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c r="V112705" s="1"/>
    </row>
    <row r="112706" spans="2:22">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c r="V112706" s="1"/>
    </row>
    <row r="112707" spans="2:22">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c r="V112707" s="1"/>
    </row>
    <row r="112708" spans="2:22">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c r="V112708" s="1"/>
    </row>
    <row r="112709" spans="2:22">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c r="V112709" s="1"/>
    </row>
    <row r="112710" spans="2:22">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c r="V112710" s="1"/>
    </row>
    <row r="112711" spans="2:22">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c r="V112711" s="1"/>
    </row>
    <row r="112712" spans="2:22">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c r="V112712" s="1"/>
    </row>
    <row r="112713" spans="2:22">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c r="V112713" s="1"/>
    </row>
    <row r="112714" spans="2:22">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c r="V112714" s="1"/>
    </row>
    <row r="112715" spans="2:22">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c r="V112715" s="1"/>
    </row>
    <row r="112716" spans="2:22">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c r="V112716" s="1"/>
    </row>
    <row r="112717" spans="2:22">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c r="V112717" s="1"/>
    </row>
    <row r="112718" spans="2:22">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c r="V112718" s="1"/>
    </row>
    <row r="112719" spans="2:22">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c r="V112719" s="1"/>
    </row>
    <row r="112720" spans="2:22">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c r="V112720" s="1"/>
    </row>
    <row r="112721" spans="2:22">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c r="V112721" s="1"/>
    </row>
    <row r="112722" spans="2:22">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c r="V112722" s="1"/>
    </row>
    <row r="112723" spans="2:22">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c r="V112723" s="1"/>
    </row>
    <row r="112724" spans="2:22">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c r="V112724" s="1"/>
    </row>
    <row r="112725" spans="2:22">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c r="V112725" s="1"/>
    </row>
    <row r="112726" spans="2:22">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c r="V112726" s="1"/>
    </row>
    <row r="112727" spans="2:22">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c r="V112727" s="1"/>
    </row>
    <row r="112728" spans="2:22">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c r="V112728" s="1"/>
    </row>
    <row r="112729" spans="2:22">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c r="V112729" s="1"/>
    </row>
    <row r="112730" spans="2:22">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c r="V112730" s="1"/>
    </row>
    <row r="112731" spans="2:22">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c r="V112731" s="1"/>
    </row>
    <row r="112732" spans="2:22">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c r="V112732" s="1"/>
    </row>
    <row r="112733" spans="2:22">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c r="V112733" s="1"/>
    </row>
    <row r="112734" spans="2:22">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c r="V112734" s="1"/>
    </row>
    <row r="112735" spans="2:22">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c r="V112735" s="1"/>
    </row>
    <row r="112736" spans="2:22">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c r="V112736" s="1"/>
    </row>
    <row r="112737" spans="2:22">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c r="V112737" s="1"/>
    </row>
    <row r="112738" spans="2:22">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c r="V112738" s="1"/>
    </row>
    <row r="112739" spans="2:22">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c r="V112739" s="1"/>
    </row>
    <row r="112740" spans="2:22">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c r="V112740" s="1"/>
    </row>
    <row r="112741" spans="2:22">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c r="V112741" s="1"/>
    </row>
    <row r="112742" spans="2:22">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c r="V112742" s="1"/>
    </row>
    <row r="112743" spans="2:22">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c r="V112743" s="1"/>
    </row>
    <row r="112744" spans="2:22">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c r="V112744" s="1"/>
    </row>
    <row r="112745" spans="2:22">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c r="V112745" s="1"/>
    </row>
    <row r="112746" spans="2:22">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c r="V112746" s="1"/>
    </row>
    <row r="112747" spans="2:22">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c r="V112747" s="1"/>
    </row>
    <row r="112748" spans="2:22">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c r="V112748" s="1"/>
    </row>
    <row r="112749" spans="2:22">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c r="V112749" s="1"/>
    </row>
    <row r="112750" spans="2:22">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c r="V112750" s="1"/>
    </row>
    <row r="112751" spans="2:22">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c r="V112751" s="1"/>
    </row>
    <row r="112752" spans="2:22">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c r="V112752" s="1"/>
    </row>
    <row r="112753" spans="2:22">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c r="V112753" s="1"/>
    </row>
    <row r="112754" spans="2:22">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c r="V112754" s="1"/>
    </row>
    <row r="112755" spans="2:22">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c r="V112755" s="1"/>
    </row>
    <row r="112756" spans="2:22">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c r="V112756" s="1"/>
    </row>
    <row r="112757" spans="2:22">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c r="V112757" s="1"/>
    </row>
    <row r="112758" spans="2:22">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c r="V112758" s="1"/>
    </row>
    <row r="112759" spans="2:22">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c r="V112759" s="1"/>
    </row>
    <row r="112760" spans="2:22">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c r="V112760" s="1"/>
    </row>
    <row r="112761" spans="2:22">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c r="V112761" s="1"/>
    </row>
    <row r="112762" spans="2:22">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c r="V112762" s="1"/>
    </row>
    <row r="112763" spans="2:22">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c r="V112763" s="1"/>
    </row>
    <row r="112764" spans="2:22">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c r="V112764" s="1"/>
    </row>
    <row r="112765" spans="2:22">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c r="V112765" s="1"/>
    </row>
    <row r="112766" spans="2:22">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c r="V112766" s="1"/>
    </row>
    <row r="112767" spans="2:22">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c r="V112767" s="1"/>
    </row>
    <row r="112768" spans="2:22">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c r="V112768" s="1"/>
    </row>
    <row r="112769" spans="2:22">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c r="V112769" s="1"/>
    </row>
    <row r="112770" spans="2:22">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c r="V112770" s="1"/>
    </row>
    <row r="112771" spans="2:22">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c r="V112771" s="1"/>
    </row>
    <row r="112772" spans="2:22">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c r="V112772" s="1"/>
    </row>
    <row r="112773" spans="2:22">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c r="V112773" s="1"/>
    </row>
    <row r="112774" spans="2:22">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c r="V112774" s="1"/>
    </row>
    <row r="112775" spans="2:22">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c r="V112775" s="1"/>
    </row>
    <row r="112776" spans="2:22">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c r="V112776" s="1"/>
    </row>
    <row r="112777" spans="2:22">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c r="V112777" s="1"/>
    </row>
    <row r="112778" spans="2:22">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c r="V112778" s="1"/>
    </row>
    <row r="112779" spans="2:22">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c r="V112779" s="1"/>
    </row>
    <row r="112780" spans="2:22">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c r="V112780" s="1"/>
    </row>
    <row r="112781" spans="2:22">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c r="V112781" s="1"/>
    </row>
    <row r="112782" spans="2:22">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c r="V112782" s="1"/>
    </row>
    <row r="112783" spans="2:22">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c r="V112783" s="1"/>
    </row>
    <row r="112784" spans="2:22">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c r="V112784" s="1"/>
    </row>
    <row r="112785" spans="2:22">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c r="V112785" s="1"/>
    </row>
    <row r="112786" spans="2:22">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c r="V112786" s="1"/>
    </row>
    <row r="112787" spans="2:22">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c r="V112787" s="1"/>
    </row>
    <row r="112788" spans="2:22">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c r="V112788" s="1"/>
    </row>
    <row r="112789" spans="2:22">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c r="V112789" s="1"/>
    </row>
    <row r="112790" spans="2:22">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c r="V112790" s="1"/>
    </row>
    <row r="112791" spans="2:22">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c r="V112791" s="1"/>
    </row>
    <row r="112792" spans="2:22">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c r="V112792" s="1"/>
    </row>
    <row r="112793" spans="2:22">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c r="V112793" s="1"/>
    </row>
    <row r="112794" spans="2:22">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c r="V112794" s="1"/>
    </row>
    <row r="112795" spans="2:22">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c r="V112795" s="1"/>
    </row>
    <row r="112796" spans="2:22">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c r="V112796" s="1"/>
    </row>
    <row r="112797" spans="2:22">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c r="V112797" s="1"/>
    </row>
    <row r="112798" spans="2:22">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c r="V112798" s="1"/>
    </row>
    <row r="112799" spans="2:22">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c r="V112799" s="1"/>
    </row>
    <row r="112800" spans="2:22">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c r="V112800" s="1"/>
    </row>
    <row r="112801" spans="2:22">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c r="V112801" s="1"/>
    </row>
    <row r="112802" spans="2:22">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c r="V112802" s="1"/>
    </row>
    <row r="112803" spans="2:22">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c r="V112803" s="1"/>
    </row>
    <row r="112804" spans="2:22">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c r="V112804" s="1"/>
    </row>
    <row r="112805" spans="2:22">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c r="V112805" s="1"/>
    </row>
    <row r="112806" spans="2:22">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c r="V112806" s="1"/>
    </row>
    <row r="112807" spans="2:22">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c r="V112807" s="1"/>
    </row>
    <row r="112808" spans="2:22">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c r="V112808" s="1"/>
    </row>
    <row r="112809" spans="2:22">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c r="V112809" s="1"/>
    </row>
    <row r="112810" spans="2:22">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c r="V112810" s="1"/>
    </row>
    <row r="112811" spans="2:22">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c r="V112811" s="1"/>
    </row>
    <row r="112812" spans="2:22">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c r="V112812" s="1"/>
    </row>
    <row r="112813" spans="2:22">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c r="V112813" s="1"/>
    </row>
    <row r="112814" spans="2:22">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c r="V112814" s="1"/>
    </row>
    <row r="112815" spans="2:22">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c r="V112815" s="1"/>
    </row>
    <row r="112816" spans="2:22">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c r="V112816" s="1"/>
    </row>
    <row r="112817" spans="2:22">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c r="V112817" s="1"/>
    </row>
    <row r="112818" spans="2:22">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c r="V112818" s="1"/>
    </row>
    <row r="112819" spans="2:22">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c r="V112819" s="1"/>
    </row>
    <row r="112820" spans="2:22">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c r="V112820" s="1"/>
    </row>
    <row r="112821" spans="2:22">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c r="V112821" s="1"/>
    </row>
    <row r="112822" spans="2:22">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c r="V112822" s="1"/>
    </row>
    <row r="112823" spans="2:22">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c r="V112823" s="1"/>
    </row>
    <row r="112824" spans="2:22">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c r="V112824" s="1"/>
    </row>
    <row r="112825" spans="2:22">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c r="V112825" s="1"/>
    </row>
    <row r="112826" spans="2:22">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c r="V112826" s="1"/>
    </row>
    <row r="112827" spans="2:22">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c r="V112827" s="1"/>
    </row>
    <row r="112828" spans="2:22">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c r="V112828" s="1"/>
    </row>
    <row r="112829" spans="2:22">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c r="V112829" s="1"/>
    </row>
    <row r="112830" spans="2:22">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c r="V112830" s="1"/>
    </row>
    <row r="112831" spans="2:22">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c r="V112831" s="1"/>
    </row>
    <row r="112832" spans="2:22">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c r="V112832" s="1"/>
    </row>
    <row r="112833" spans="2:22">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c r="V112833" s="1"/>
    </row>
    <row r="112834" spans="2:22">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c r="V112834" s="1"/>
    </row>
    <row r="112835" spans="2:22">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c r="V112835" s="1"/>
    </row>
    <row r="112836" spans="2:22">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c r="V112836" s="1"/>
    </row>
    <row r="112837" spans="2:22">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c r="V112837" s="1"/>
    </row>
    <row r="112838" spans="2:22">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c r="V112838" s="1"/>
    </row>
    <row r="112839" spans="2:22">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c r="V112839" s="1"/>
    </row>
    <row r="112840" spans="2:22">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c r="V112840" s="1"/>
    </row>
    <row r="112841" spans="2:22">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c r="V112841" s="1"/>
    </row>
    <row r="112842" spans="2:22">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c r="V112842" s="1"/>
    </row>
    <row r="112843" spans="2:22">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c r="V112843" s="1"/>
    </row>
    <row r="112844" spans="2:22">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c r="V112844" s="1"/>
    </row>
    <row r="112845" spans="2:22">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c r="V112845" s="1"/>
    </row>
    <row r="112846" spans="2:22">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c r="V112846" s="1"/>
    </row>
    <row r="112847" spans="2:22">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c r="V112847" s="1"/>
    </row>
    <row r="112848" spans="2:22">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c r="V112848" s="1"/>
    </row>
    <row r="112849" spans="2:22">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c r="V112849" s="1"/>
    </row>
    <row r="112850" spans="2:22">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c r="V112850" s="1"/>
    </row>
    <row r="112851" spans="2:22">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c r="V112851" s="1"/>
    </row>
    <row r="112852" spans="2:22">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c r="V112852" s="1"/>
    </row>
    <row r="112853" spans="2:22">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c r="V112853" s="1"/>
    </row>
    <row r="112854" spans="2:22">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c r="V112854" s="1"/>
    </row>
    <row r="112855" spans="2:22">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c r="V112855" s="1"/>
    </row>
    <row r="112856" spans="2:22">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c r="V112856" s="1"/>
    </row>
    <row r="112857" spans="2:22">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c r="V112857" s="1"/>
    </row>
    <row r="112858" spans="2:22">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c r="V112858" s="1"/>
    </row>
    <row r="112859" spans="2:22">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c r="V112859" s="1"/>
    </row>
    <row r="112860" spans="2:22">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c r="V112860" s="1"/>
    </row>
    <row r="112861" spans="2:22">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c r="V112861" s="1"/>
    </row>
    <row r="112862" spans="2:22">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c r="V112862" s="1"/>
    </row>
    <row r="112863" spans="2:22">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c r="V112863" s="1"/>
    </row>
    <row r="112864" spans="2:22">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c r="V112864" s="1"/>
    </row>
    <row r="112865" spans="2:22">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c r="V112865" s="1"/>
    </row>
    <row r="112866" spans="2:22">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c r="V112866" s="1"/>
    </row>
    <row r="112867" spans="2:22">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c r="V112867" s="1"/>
    </row>
    <row r="112868" spans="2:22">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c r="V112868" s="1"/>
    </row>
    <row r="112869" spans="2:22">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c r="V112869" s="1"/>
    </row>
    <row r="112870" spans="2:22">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c r="V112870" s="1"/>
    </row>
    <row r="112871" spans="2:22">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c r="V112871" s="1"/>
    </row>
    <row r="112872" spans="2:22">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c r="V112872" s="1"/>
    </row>
    <row r="112873" spans="2:22">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c r="V112873" s="1"/>
    </row>
    <row r="112874" spans="2:22">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c r="V112874" s="1"/>
    </row>
    <row r="112875" spans="2:22">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c r="V112875" s="1"/>
    </row>
    <row r="112876" spans="2:22">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c r="V112876" s="1"/>
    </row>
    <row r="112877" spans="2:22">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c r="V112877" s="1"/>
    </row>
    <row r="112878" spans="2:22">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c r="V112878" s="1"/>
    </row>
    <row r="112879" spans="2:22">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c r="V112879" s="1"/>
    </row>
    <row r="112880" spans="2:22">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c r="V112880" s="1"/>
    </row>
    <row r="112881" spans="2:22">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c r="V112881" s="1"/>
    </row>
    <row r="112882" spans="2:22">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c r="V112882" s="1"/>
    </row>
    <row r="112883" spans="2:22">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c r="V112883" s="1"/>
    </row>
    <row r="112884" spans="2:22">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c r="V112884" s="1"/>
    </row>
    <row r="112885" spans="2:22">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c r="V112885" s="1"/>
    </row>
    <row r="112886" spans="2:22">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c r="V112886" s="1"/>
    </row>
    <row r="112887" spans="2:22">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c r="V112887" s="1"/>
    </row>
    <row r="112888" spans="2:22">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c r="V112888" s="1"/>
    </row>
    <row r="112889" spans="2:22">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c r="V112889" s="1"/>
    </row>
    <row r="112890" spans="2:22">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c r="V112890" s="1"/>
    </row>
    <row r="112891" spans="2:22">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c r="V112891" s="1"/>
    </row>
    <row r="112892" spans="2:22">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c r="V112892" s="1"/>
    </row>
    <row r="112893" spans="2:22">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c r="V112893" s="1"/>
    </row>
    <row r="112894" spans="2:22">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c r="V112894" s="1"/>
    </row>
    <row r="112895" spans="2:22">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c r="V112895" s="1"/>
    </row>
    <row r="112896" spans="2:22">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c r="V112896" s="1"/>
    </row>
    <row r="112897" spans="2:22">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c r="V112897" s="1"/>
    </row>
    <row r="112898" spans="2:22">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c r="V112898" s="1"/>
    </row>
    <row r="112899" spans="2:22">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c r="V112899" s="1"/>
    </row>
    <row r="112900" spans="2:22">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c r="V112900" s="1"/>
    </row>
    <row r="112901" spans="2:22">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c r="V112901" s="1"/>
    </row>
    <row r="112902" spans="2:22">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c r="V112902" s="1"/>
    </row>
    <row r="112903" spans="2:22">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c r="V112903" s="1"/>
    </row>
    <row r="112904" spans="2:22">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c r="V112904" s="1"/>
    </row>
    <row r="112905" spans="2:22">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c r="V112905" s="1"/>
    </row>
    <row r="112906" spans="2:22">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c r="V112906" s="1"/>
    </row>
    <row r="112907" spans="2:22">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c r="V112907" s="1"/>
    </row>
    <row r="112908" spans="2:22">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c r="V112908" s="1"/>
    </row>
    <row r="112909" spans="2:22">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c r="V112909" s="1"/>
    </row>
    <row r="112910" spans="2:22">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c r="V112910" s="1"/>
    </row>
    <row r="112911" spans="2:22">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c r="V112911" s="1"/>
    </row>
    <row r="112912" spans="2:22">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c r="V112912" s="1"/>
    </row>
    <row r="112913" spans="2:22">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c r="V112913" s="1"/>
    </row>
    <row r="112914" spans="2:22">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c r="V112914" s="1"/>
    </row>
    <row r="112915" spans="2:22">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c r="V112915" s="1"/>
    </row>
    <row r="112916" spans="2:22">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c r="V112916" s="1"/>
    </row>
    <row r="112917" spans="2:22">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c r="V112917" s="1"/>
    </row>
    <row r="112918" spans="2:22">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c r="V112918" s="1"/>
    </row>
    <row r="112919" spans="2:22">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c r="V112919" s="1"/>
    </row>
    <row r="112920" spans="2:22">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c r="V112920" s="1"/>
    </row>
    <row r="112921" spans="2:22">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c r="V112921" s="1"/>
    </row>
    <row r="112922" spans="2:22">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c r="V112922" s="1"/>
    </row>
    <row r="112923" spans="2:22">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c r="V112923" s="1"/>
    </row>
    <row r="112924" spans="2:22">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c r="V112924" s="1"/>
    </row>
    <row r="112925" spans="2:22">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c r="V112925" s="1"/>
    </row>
    <row r="112926" spans="2:22">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c r="V112926" s="1"/>
    </row>
    <row r="112927" spans="2:22">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c r="V112927" s="1"/>
    </row>
    <row r="112928" spans="2:22">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c r="V112928" s="1"/>
    </row>
    <row r="112929" spans="2:22">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c r="V112929" s="1"/>
    </row>
    <row r="112930" spans="2:22">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c r="V112930" s="1"/>
    </row>
    <row r="112931" spans="2:22">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c r="V112931" s="1"/>
    </row>
    <row r="112932" spans="2:22">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c r="V112932" s="1"/>
    </row>
    <row r="112933" spans="2:22">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c r="V112933" s="1"/>
    </row>
    <row r="112934" spans="2:22">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c r="V112934" s="1"/>
    </row>
    <row r="112935" spans="2:22">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c r="V112935" s="1"/>
    </row>
    <row r="112936" spans="2:22">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c r="V112936" s="1"/>
    </row>
    <row r="112937" spans="2:22">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c r="V112937" s="1"/>
    </row>
    <row r="112938" spans="2:22">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c r="V112938" s="1"/>
    </row>
    <row r="112939" spans="2:22">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c r="V112939" s="1"/>
    </row>
    <row r="112940" spans="2:22">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c r="V112940" s="1"/>
    </row>
    <row r="112941" spans="2:22">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c r="V112941" s="1"/>
    </row>
    <row r="112942" spans="2:22">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c r="V112942" s="1"/>
    </row>
    <row r="112943" spans="2:22">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c r="V112943" s="1"/>
    </row>
    <row r="112944" spans="2:22">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c r="V112944" s="1"/>
    </row>
    <row r="112945" spans="2:22">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c r="V112945" s="1"/>
    </row>
    <row r="112946" spans="2:22">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c r="V112946" s="1"/>
    </row>
    <row r="112947" spans="2:22">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c r="V112947" s="1"/>
    </row>
    <row r="112948" spans="2:22">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c r="V112948" s="1"/>
    </row>
    <row r="112949" spans="2:22">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c r="V112949" s="1"/>
    </row>
    <row r="112950" spans="2:22">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c r="V112950" s="1"/>
    </row>
    <row r="112951" spans="2:22">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c r="V112951" s="1"/>
    </row>
    <row r="112952" spans="2:22">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c r="V112952" s="1"/>
    </row>
    <row r="112953" spans="2:22">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c r="V112953" s="1"/>
    </row>
    <row r="112954" spans="2:22">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c r="V112954" s="1"/>
    </row>
    <row r="112955" spans="2:22">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c r="V112955" s="1"/>
    </row>
    <row r="112956" spans="2:22">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c r="V112956" s="1"/>
    </row>
    <row r="112957" spans="2:22">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c r="V112957" s="1"/>
    </row>
    <row r="112958" spans="2:22">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c r="V112958" s="1"/>
    </row>
    <row r="112959" spans="2:22">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c r="V112959" s="1"/>
    </row>
    <row r="112960" spans="2:22">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c r="V112960" s="1"/>
    </row>
    <row r="112961" spans="2:22">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c r="V112961" s="1"/>
    </row>
    <row r="112962" spans="2:22">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c r="V112962" s="1"/>
    </row>
    <row r="112963" spans="2:22">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c r="V112963" s="1"/>
    </row>
    <row r="112964" spans="2:22">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c r="V112964" s="1"/>
    </row>
    <row r="112965" spans="2:22">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c r="V112965" s="1"/>
    </row>
    <row r="112966" spans="2:22">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c r="V112966" s="1"/>
    </row>
    <row r="112967" spans="2:22">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c r="V112967" s="1"/>
    </row>
    <row r="112968" spans="2:22">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c r="V112968" s="1"/>
    </row>
    <row r="112969" spans="2:22">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c r="V112969" s="1"/>
    </row>
    <row r="112970" spans="2:22">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c r="V112970" s="1"/>
    </row>
    <row r="112971" spans="2:22">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c r="V112971" s="1"/>
    </row>
    <row r="112972" spans="2:22">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c r="V112972" s="1"/>
    </row>
    <row r="112973" spans="2:22">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c r="V112973" s="1"/>
    </row>
    <row r="112974" spans="2:22">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c r="V112974" s="1"/>
    </row>
    <row r="112975" spans="2:22">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c r="V112975" s="1"/>
    </row>
    <row r="112976" spans="2:22">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c r="V112976" s="1"/>
    </row>
    <row r="112977" spans="2:22">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c r="V112977" s="1"/>
    </row>
    <row r="112978" spans="2:22">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c r="V112978" s="1"/>
    </row>
    <row r="112979" spans="2:22">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c r="V112979" s="1"/>
    </row>
    <row r="112980" spans="2:22">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c r="V112980" s="1"/>
    </row>
    <row r="112981" spans="2:22">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c r="V112981" s="1"/>
    </row>
    <row r="112982" spans="2:22">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c r="V112982" s="1"/>
    </row>
    <row r="112983" spans="2:22">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c r="V112983" s="1"/>
    </row>
    <row r="112984" spans="2:22">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c r="V112984" s="1"/>
    </row>
    <row r="112985" spans="2:22">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c r="V112985" s="1"/>
    </row>
    <row r="112986" spans="2:22">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c r="V112986" s="1"/>
    </row>
    <row r="112987" spans="2:22">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c r="V112987" s="1"/>
    </row>
    <row r="112988" spans="2:22">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c r="V112988" s="1"/>
    </row>
    <row r="112989" spans="2:22">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c r="V112989" s="1"/>
    </row>
    <row r="112990" spans="2:22">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c r="V112990" s="1"/>
    </row>
    <row r="112991" spans="2:22">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c r="V112991" s="1"/>
    </row>
    <row r="112992" spans="2:22">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c r="V112992" s="1"/>
    </row>
    <row r="112993" spans="2:22">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c r="V112993" s="1"/>
    </row>
    <row r="112994" spans="2:22">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c r="V112994" s="1"/>
    </row>
    <row r="112995" spans="2:22">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c r="V112995" s="1"/>
    </row>
    <row r="112996" spans="2:22">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c r="V112996" s="1"/>
    </row>
    <row r="112997" spans="2:22">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c r="V112997" s="1"/>
    </row>
    <row r="112998" spans="2:22">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c r="V112998" s="1"/>
    </row>
    <row r="112999" spans="2:22">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c r="V112999" s="1"/>
    </row>
    <row r="113000" spans="2:22">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c r="V113000" s="1"/>
    </row>
    <row r="113001" spans="2:22">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c r="V113001" s="1"/>
    </row>
    <row r="113002" spans="2:22">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c r="V113002" s="1"/>
    </row>
    <row r="113003" spans="2:22">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c r="V113003" s="1"/>
    </row>
    <row r="113004" spans="2:22">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c r="V113004" s="1"/>
    </row>
    <row r="113005" spans="2:22">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c r="V113005" s="1"/>
    </row>
    <row r="113006" spans="2:22">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c r="V113006" s="1"/>
    </row>
    <row r="113007" spans="2:22">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c r="V113007" s="1"/>
    </row>
    <row r="113008" spans="2:22">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c r="V113008" s="1"/>
    </row>
    <row r="113009" spans="2:22">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c r="V113009" s="1"/>
    </row>
    <row r="113010" spans="2:22">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c r="V113010" s="1"/>
    </row>
    <row r="113011" spans="2:22">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c r="V113011" s="1"/>
    </row>
    <row r="113012" spans="2:22">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c r="V113012" s="1"/>
    </row>
    <row r="113013" spans="2:22">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c r="V113013" s="1"/>
    </row>
    <row r="113014" spans="2:22">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c r="V113014" s="1"/>
    </row>
    <row r="113015" spans="2:22">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c r="V113015" s="1"/>
    </row>
    <row r="113016" spans="2:22">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c r="V113016" s="1"/>
    </row>
    <row r="113017" spans="2:22">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c r="V113017" s="1"/>
    </row>
    <row r="113018" spans="2:22">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c r="V113018" s="1"/>
    </row>
    <row r="113019" spans="2:22">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c r="V113019" s="1"/>
    </row>
    <row r="113020" spans="2:22">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c r="V113020" s="1"/>
    </row>
    <row r="113021" spans="2:22">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c r="V113021" s="1"/>
    </row>
    <row r="113022" spans="2:22">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c r="V113022" s="1"/>
    </row>
    <row r="113023" spans="2:22">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c r="V113023" s="1"/>
    </row>
    <row r="113024" spans="2:22">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c r="V113024" s="1"/>
    </row>
    <row r="113025" spans="2:22">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c r="V113025" s="1"/>
    </row>
    <row r="113026" spans="2:22">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c r="V113026" s="1"/>
    </row>
    <row r="113027" spans="2:22">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c r="V113027" s="1"/>
    </row>
    <row r="113028" spans="2:22">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c r="V113028" s="1"/>
    </row>
    <row r="113029" spans="2:22">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c r="V113029" s="1"/>
    </row>
    <row r="113030" spans="2:22">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c r="V113030" s="1"/>
    </row>
    <row r="113031" spans="2:22">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c r="V113031" s="1"/>
    </row>
    <row r="113032" spans="2:22">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c r="V113032" s="1"/>
    </row>
    <row r="113033" spans="2:22">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c r="V113033" s="1"/>
    </row>
    <row r="113034" spans="2:22">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c r="V113034" s="1"/>
    </row>
    <row r="113035" spans="2:22">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c r="V113035" s="1"/>
    </row>
    <row r="113036" spans="2:22">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c r="V113036" s="1"/>
    </row>
    <row r="113037" spans="2:22">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c r="V113037" s="1"/>
    </row>
    <row r="113038" spans="2:22">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c r="V113038" s="1"/>
    </row>
    <row r="113039" spans="2:22">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c r="V113039" s="1"/>
    </row>
    <row r="113040" spans="2:22">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c r="V113040" s="1"/>
    </row>
    <row r="113041" spans="2:22">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c r="V113041" s="1"/>
    </row>
    <row r="113042" spans="2:22">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c r="V113042" s="1"/>
    </row>
    <row r="113043" spans="2:22">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c r="V113043" s="1"/>
    </row>
    <row r="113044" spans="2:22">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c r="V113044" s="1"/>
    </row>
    <row r="113045" spans="2:22">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c r="V113045" s="1"/>
    </row>
    <row r="113046" spans="2:22">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c r="V113046" s="1"/>
    </row>
    <row r="113047" spans="2:22">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c r="V113047" s="1"/>
    </row>
    <row r="113048" spans="2:22">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c r="V113048" s="1"/>
    </row>
    <row r="113049" spans="2:22">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c r="V113049" s="1"/>
    </row>
    <row r="113050" spans="2:22">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c r="V113050" s="1"/>
    </row>
    <row r="113051" spans="2:22">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c r="V113051" s="1"/>
    </row>
    <row r="113052" spans="2:22">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c r="V113052" s="1"/>
    </row>
    <row r="113053" spans="2:22">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c r="V113053" s="1"/>
    </row>
    <row r="113054" spans="2:22">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c r="V113054" s="1"/>
    </row>
    <row r="113055" spans="2:22">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c r="V113055" s="1"/>
    </row>
    <row r="113056" spans="2:22">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c r="V113056" s="1"/>
    </row>
    <row r="113057" spans="2:22">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c r="V113057" s="1"/>
    </row>
    <row r="113058" spans="2:22">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c r="V113058" s="1"/>
    </row>
    <row r="113059" spans="2:22">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c r="V113059" s="1"/>
    </row>
    <row r="113060" spans="2:22">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c r="V113060" s="1"/>
    </row>
    <row r="113061" spans="2:22">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c r="V113061" s="1"/>
    </row>
    <row r="113062" spans="2:22">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c r="V113062" s="1"/>
    </row>
    <row r="113063" spans="2:22">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c r="V113063" s="1"/>
    </row>
    <row r="113064" spans="2:22">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c r="V113064" s="1"/>
    </row>
    <row r="113065" spans="2:22">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c r="V113065" s="1"/>
    </row>
    <row r="113066" spans="2:22">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c r="V113066" s="1"/>
    </row>
    <row r="113067" spans="2:22">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c r="V113067" s="1"/>
    </row>
    <row r="113068" spans="2:22">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c r="V113068" s="1"/>
    </row>
    <row r="113069" spans="2:22">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c r="V113069" s="1"/>
    </row>
    <row r="113070" spans="2:22">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c r="V113070" s="1"/>
    </row>
    <row r="113071" spans="2:22">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c r="V113071" s="1"/>
    </row>
    <row r="113072" spans="2:22">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c r="V113072" s="1"/>
    </row>
    <row r="113073" spans="2:22">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c r="V113073" s="1"/>
    </row>
    <row r="113074" spans="2:22">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c r="V113074" s="1"/>
    </row>
    <row r="113075" spans="2:22">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c r="V113075" s="1"/>
    </row>
    <row r="113076" spans="2:22">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c r="V113076" s="1"/>
    </row>
    <row r="113077" spans="2:22">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c r="V113077" s="1"/>
    </row>
    <row r="113078" spans="2:22">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c r="V113078" s="1"/>
    </row>
    <row r="113079" spans="2:22">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c r="V113079" s="1"/>
    </row>
    <row r="113080" spans="2:22">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c r="V113080" s="1"/>
    </row>
    <row r="113081" spans="2:22">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c r="V113081" s="1"/>
    </row>
    <row r="113082" spans="2:22">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c r="V113082" s="1"/>
    </row>
    <row r="113083" spans="2:22">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c r="V113083" s="1"/>
    </row>
    <row r="113084" spans="2:22">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c r="V113084" s="1"/>
    </row>
    <row r="113085" spans="2:22">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c r="V113085" s="1"/>
    </row>
    <row r="113086" spans="2:22">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c r="V113086" s="1"/>
    </row>
    <row r="113087" spans="2:22">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c r="V113087" s="1"/>
    </row>
    <row r="113088" spans="2:22">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c r="V113088" s="1"/>
    </row>
    <row r="113089" spans="2:22">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c r="V113089" s="1"/>
    </row>
    <row r="113090" spans="2:22">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c r="V113090" s="1"/>
    </row>
    <row r="113091" spans="2:22">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c r="V113091" s="1"/>
    </row>
    <row r="113092" spans="2:22">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c r="V113092" s="1"/>
    </row>
    <row r="113093" spans="2:22">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c r="V113093" s="1"/>
    </row>
    <row r="113094" spans="2:22">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c r="V113094" s="1"/>
    </row>
    <row r="113095" spans="2:22">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c r="V113095" s="1"/>
    </row>
    <row r="113096" spans="2:22">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c r="V113096" s="1"/>
    </row>
    <row r="113097" spans="2:22">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c r="V113097" s="1"/>
    </row>
    <row r="113098" spans="2:22">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c r="V113098" s="1"/>
    </row>
    <row r="113099" spans="2:22">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c r="V113099" s="1"/>
    </row>
    <row r="113100" spans="2:22">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c r="V113100" s="1"/>
    </row>
    <row r="113101" spans="2:22">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c r="V113101" s="1"/>
    </row>
    <row r="113102" spans="2:22">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c r="V113102" s="1"/>
    </row>
    <row r="113103" spans="2:22">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c r="V113103" s="1"/>
    </row>
    <row r="113104" spans="2:22">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c r="V113104" s="1"/>
    </row>
    <row r="113105" spans="2:22">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c r="V113105" s="1"/>
    </row>
    <row r="113106" spans="2:22">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c r="V113106" s="1"/>
    </row>
    <row r="113107" spans="2:22">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c r="V113107" s="1"/>
    </row>
    <row r="113108" spans="2:22">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c r="V113108" s="1"/>
    </row>
    <row r="113109" spans="2:22">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c r="V113109" s="1"/>
    </row>
    <row r="113110" spans="2:22">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c r="V113110" s="1"/>
    </row>
    <row r="113111" spans="2:22">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c r="V113111" s="1"/>
    </row>
    <row r="113112" spans="2:22">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c r="V113112" s="1"/>
    </row>
    <row r="113113" spans="2:22">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c r="V113113" s="1"/>
    </row>
    <row r="113114" spans="2:22">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c r="V113114" s="1"/>
    </row>
    <row r="113115" spans="2:22">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c r="V113115" s="1"/>
    </row>
    <row r="113116" spans="2:22">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c r="V113116" s="1"/>
    </row>
    <row r="113117" spans="2:22">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c r="V113117" s="1"/>
    </row>
    <row r="113118" spans="2:22">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c r="V113118" s="1"/>
    </row>
    <row r="113119" spans="2:22">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c r="V113119" s="1"/>
    </row>
    <row r="113120" spans="2:22">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c r="V113120" s="1"/>
    </row>
    <row r="113121" spans="2:22">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c r="V113121" s="1"/>
    </row>
    <row r="113122" spans="2:22">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c r="V113122" s="1"/>
    </row>
    <row r="113123" spans="2:22">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c r="V113123" s="1"/>
    </row>
    <row r="113124" spans="2:22">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c r="V113124" s="1"/>
    </row>
    <row r="113125" spans="2:22">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c r="V113125" s="1"/>
    </row>
    <row r="113126" spans="2:22">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c r="V113126" s="1"/>
    </row>
    <row r="113127" spans="2:22">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c r="V113127" s="1"/>
    </row>
    <row r="113128" spans="2:22">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c r="V113128" s="1"/>
    </row>
    <row r="113129" spans="2:22">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c r="V113129" s="1"/>
    </row>
    <row r="113130" spans="2:22">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c r="V113130" s="1"/>
    </row>
    <row r="113131" spans="2:22">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c r="V113131" s="1"/>
    </row>
    <row r="113132" spans="2:22">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c r="V113132" s="1"/>
    </row>
    <row r="113133" spans="2:22">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c r="V113133" s="1"/>
    </row>
    <row r="113134" spans="2:22">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c r="V113134" s="1"/>
    </row>
    <row r="113135" spans="2:22">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c r="V113135" s="1"/>
    </row>
    <row r="113136" spans="2:22">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c r="V113136" s="1"/>
    </row>
    <row r="113137" spans="2:22">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c r="V113137" s="1"/>
    </row>
    <row r="113138" spans="2:22">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c r="V113138" s="1"/>
    </row>
    <row r="113139" spans="2:22">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c r="V113139" s="1"/>
    </row>
    <row r="113140" spans="2:22">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c r="V113140" s="1"/>
    </row>
    <row r="113141" spans="2:22">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c r="V113141" s="1"/>
    </row>
    <row r="113142" spans="2:22">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c r="V113142" s="1"/>
    </row>
    <row r="113143" spans="2:22">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c r="V113143" s="1"/>
    </row>
    <row r="113144" spans="2:22">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c r="V113144" s="1"/>
    </row>
    <row r="113145" spans="2:22">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c r="V113145" s="1"/>
    </row>
    <row r="113146" spans="2:22">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c r="V113146" s="1"/>
    </row>
    <row r="113147" spans="2:22">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c r="V113147" s="1"/>
    </row>
    <row r="113148" spans="2:22">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c r="V113148" s="1"/>
    </row>
    <row r="113149" spans="2:22">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c r="V113149" s="1"/>
    </row>
    <row r="113150" spans="2:22">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c r="V113150" s="1"/>
    </row>
    <row r="113151" spans="2:22">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c r="V113151" s="1"/>
    </row>
    <row r="113152" spans="2:22">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c r="V113152" s="1"/>
    </row>
    <row r="113153" spans="2:22">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c r="V113153" s="1"/>
    </row>
    <row r="113154" spans="2:22">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c r="V113154" s="1"/>
    </row>
    <row r="113155" spans="2:22">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c r="V113155" s="1"/>
    </row>
    <row r="113156" spans="2:22">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c r="V113156" s="1"/>
    </row>
    <row r="113157" spans="2:22">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c r="V113157" s="1"/>
    </row>
    <row r="113158" spans="2:22">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c r="V113158" s="1"/>
    </row>
    <row r="113159" spans="2:22">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c r="V113159" s="1"/>
    </row>
    <row r="113160" spans="2:22">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c r="V113160" s="1"/>
    </row>
    <row r="113161" spans="2:22">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c r="V113161" s="1"/>
    </row>
    <row r="113162" spans="2:22">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c r="V113162" s="1"/>
    </row>
    <row r="113163" spans="2:22">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c r="V113163" s="1"/>
    </row>
    <row r="113164" spans="2:22">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c r="V113164" s="1"/>
    </row>
    <row r="113165" spans="2:22">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c r="V113165" s="1"/>
    </row>
    <row r="113166" spans="2:22">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c r="V113166" s="1"/>
    </row>
    <row r="113167" spans="2:22">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c r="V113167" s="1"/>
    </row>
    <row r="113168" spans="2:22">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c r="V113168" s="1"/>
    </row>
    <row r="113169" spans="2:22">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c r="V113169" s="1"/>
    </row>
    <row r="113170" spans="2:22">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c r="V113170" s="1"/>
    </row>
    <row r="113171" spans="2:22">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c r="V113171" s="1"/>
    </row>
    <row r="113172" spans="2:22">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c r="V113172" s="1"/>
    </row>
    <row r="113173" spans="2:22">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c r="V113173" s="1"/>
    </row>
    <row r="113174" spans="2:22">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c r="V113174" s="1"/>
    </row>
    <row r="113175" spans="2:22">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c r="V113175" s="1"/>
    </row>
    <row r="113176" spans="2:22">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c r="V113176" s="1"/>
    </row>
    <row r="113177" spans="2:22">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c r="V113177" s="1"/>
    </row>
    <row r="113178" spans="2:22">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c r="V113178" s="1"/>
    </row>
    <row r="113179" spans="2:22">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c r="V113179" s="1"/>
    </row>
    <row r="113180" spans="2:22">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c r="V113180" s="1"/>
    </row>
    <row r="113181" spans="2:22">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c r="V113181" s="1"/>
    </row>
    <row r="113182" spans="2:22">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c r="V113182" s="1"/>
    </row>
    <row r="113183" spans="2:22">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c r="V113183" s="1"/>
    </row>
    <row r="113184" spans="2:22">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c r="V113184" s="1"/>
    </row>
    <row r="113185" spans="2:22">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c r="V113185" s="1"/>
    </row>
    <row r="113186" spans="2:22">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c r="V113186" s="1"/>
    </row>
    <row r="113187" spans="2:22">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c r="V113187" s="1"/>
    </row>
    <row r="113188" spans="2:22">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c r="V113188" s="1"/>
    </row>
    <row r="113189" spans="2:22">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c r="V113189" s="1"/>
    </row>
    <row r="113190" spans="2:22">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c r="V113190" s="1"/>
    </row>
    <row r="113191" spans="2:22">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c r="V113191" s="1"/>
    </row>
    <row r="113192" spans="2:22">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c r="V113192" s="1"/>
    </row>
    <row r="113193" spans="2:22">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c r="V113193" s="1"/>
    </row>
    <row r="113194" spans="2:22">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c r="V113194" s="1"/>
    </row>
    <row r="113195" spans="2:22">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c r="V113195" s="1"/>
    </row>
    <row r="113196" spans="2:22">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c r="V113196" s="1"/>
    </row>
    <row r="113197" spans="2:22">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c r="V113197" s="1"/>
    </row>
    <row r="113198" spans="2:22">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c r="V113198" s="1"/>
    </row>
    <row r="113199" spans="2:22">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c r="V113199" s="1"/>
    </row>
    <row r="113200" spans="2:22">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c r="V113200" s="1"/>
    </row>
    <row r="113201" spans="2:22">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c r="V113201" s="1"/>
    </row>
    <row r="113202" spans="2:22">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c r="V113202" s="1"/>
    </row>
    <row r="113203" spans="2:22">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c r="V113203" s="1"/>
    </row>
    <row r="113204" spans="2:22">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c r="V113204" s="1"/>
    </row>
    <row r="113205" spans="2:22">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c r="V113205" s="1"/>
    </row>
    <row r="113206" spans="2:22">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c r="V113206" s="1"/>
    </row>
    <row r="113207" spans="2:22">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c r="V113207" s="1"/>
    </row>
    <row r="113208" spans="2:22">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c r="V113208" s="1"/>
    </row>
    <row r="113209" spans="2:22">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c r="V113209" s="1"/>
    </row>
    <row r="113210" spans="2:22">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c r="V113210" s="1"/>
    </row>
    <row r="113211" spans="2:22">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c r="V113211" s="1"/>
    </row>
    <row r="113212" spans="2:22">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c r="V113212" s="1"/>
    </row>
    <row r="113213" spans="2:22">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c r="V113213" s="1"/>
    </row>
    <row r="113214" spans="2:22">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c r="V113214" s="1"/>
    </row>
    <row r="113215" spans="2:22">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c r="V113215" s="1"/>
    </row>
    <row r="113216" spans="2:22">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c r="V113216" s="1"/>
    </row>
    <row r="113217" spans="2:22">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c r="V113217" s="1"/>
    </row>
    <row r="113218" spans="2:22">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c r="V113218" s="1"/>
    </row>
    <row r="113219" spans="2:22">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c r="V113219" s="1"/>
    </row>
    <row r="113220" spans="2:22">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c r="V113220" s="1"/>
    </row>
    <row r="113221" spans="2:22">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c r="V113221" s="1"/>
    </row>
    <row r="113222" spans="2:22">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c r="V113222" s="1"/>
    </row>
    <row r="113223" spans="2:22">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c r="V113223" s="1"/>
    </row>
    <row r="113224" spans="2:22">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c r="V113224" s="1"/>
    </row>
    <row r="113225" spans="2:22">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c r="V113225" s="1"/>
    </row>
    <row r="113226" spans="2:22">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c r="V113226" s="1"/>
    </row>
    <row r="113227" spans="2:22">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c r="V113227" s="1"/>
    </row>
    <row r="113228" spans="2:22">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c r="V113228" s="1"/>
    </row>
    <row r="113229" spans="2:22">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c r="V113229" s="1"/>
    </row>
    <row r="113230" spans="2:22">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c r="V113230" s="1"/>
    </row>
    <row r="113231" spans="2:22">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c r="V113231" s="1"/>
    </row>
    <row r="113232" spans="2:22">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c r="V113232" s="1"/>
    </row>
    <row r="113233" spans="2:22">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c r="V113233" s="1"/>
    </row>
    <row r="113234" spans="2:22">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c r="V113234" s="1"/>
    </row>
    <row r="113235" spans="2:22">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c r="V113235" s="1"/>
    </row>
    <row r="113236" spans="2:22">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c r="V113236" s="1"/>
    </row>
    <row r="113237" spans="2:22">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c r="V113237" s="1"/>
    </row>
    <row r="113238" spans="2:22">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c r="V113238" s="1"/>
    </row>
    <row r="113239" spans="2:22">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c r="V113239" s="1"/>
    </row>
    <row r="113240" spans="2:22">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c r="V113240" s="1"/>
    </row>
    <row r="113241" spans="2:22">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c r="V113241" s="1"/>
    </row>
    <row r="113242" spans="2:22">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c r="V113242" s="1"/>
    </row>
    <row r="113243" spans="2:22">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c r="V113243" s="1"/>
    </row>
    <row r="113244" spans="2:22">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c r="V113244" s="1"/>
    </row>
    <row r="113245" spans="2:22">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c r="V113245" s="1"/>
    </row>
    <row r="113246" spans="2:22">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c r="V113246" s="1"/>
    </row>
    <row r="113247" spans="2:22">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c r="V113247" s="1"/>
    </row>
    <row r="113248" spans="2:22">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c r="V113248" s="1"/>
    </row>
    <row r="113249" spans="2:22">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c r="V113249" s="1"/>
    </row>
    <row r="113250" spans="2:22">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c r="V113250" s="1"/>
    </row>
    <row r="113251" spans="2:22">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c r="V113251" s="1"/>
    </row>
    <row r="113252" spans="2:22">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c r="V113252" s="1"/>
    </row>
    <row r="113253" spans="2:22">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c r="V113253" s="1"/>
    </row>
    <row r="113254" spans="2:22">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c r="V113254" s="1"/>
    </row>
    <row r="113255" spans="2:22">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c r="V113255" s="1"/>
    </row>
    <row r="113256" spans="2:22">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c r="V113256" s="1"/>
    </row>
    <row r="113257" spans="2:22">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c r="V113257" s="1"/>
    </row>
    <row r="113258" spans="2:22">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c r="V113258" s="1"/>
    </row>
    <row r="113259" spans="2:22">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c r="V113259" s="1"/>
    </row>
    <row r="113260" spans="2:22">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c r="V113260" s="1"/>
    </row>
    <row r="113261" spans="2:22">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c r="V113261" s="1"/>
    </row>
    <row r="113262" spans="2:22">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c r="V113262" s="1"/>
    </row>
    <row r="113263" spans="2:22">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c r="V113263" s="1"/>
    </row>
    <row r="113264" spans="2:22">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c r="V113264" s="1"/>
    </row>
    <row r="113265" spans="2:22">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c r="V113265" s="1"/>
    </row>
    <row r="113266" spans="2:22">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c r="V113266" s="1"/>
    </row>
    <row r="113267" spans="2:22">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c r="V113267" s="1"/>
    </row>
    <row r="113268" spans="2:22">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c r="V113268" s="1"/>
    </row>
    <row r="113269" spans="2:22">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c r="V113269" s="1"/>
    </row>
    <row r="113270" spans="2:22">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c r="V113270" s="1"/>
    </row>
    <row r="113271" spans="2:22">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c r="V113271" s="1"/>
    </row>
    <row r="113272" spans="2:22">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c r="V113272" s="1"/>
    </row>
    <row r="113273" spans="2:22">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c r="V113273" s="1"/>
    </row>
    <row r="113274" spans="2:22">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c r="V113274" s="1"/>
    </row>
    <row r="113275" spans="2:22">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c r="V113275" s="1"/>
    </row>
    <row r="113276" spans="2:22">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c r="V113276" s="1"/>
    </row>
    <row r="113277" spans="2:22">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c r="V113277" s="1"/>
    </row>
    <row r="113278" spans="2:22">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c r="V113278" s="1"/>
    </row>
    <row r="113279" spans="2:22">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c r="V113279" s="1"/>
    </row>
    <row r="113280" spans="2:22">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c r="V113280" s="1"/>
    </row>
    <row r="113281" spans="2:22">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c r="V113281" s="1"/>
    </row>
    <row r="113282" spans="2:22">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c r="V113282" s="1"/>
    </row>
    <row r="113283" spans="2:22">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c r="V113283" s="1"/>
    </row>
    <row r="113284" spans="2:22">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c r="V113284" s="1"/>
    </row>
    <row r="113285" spans="2:22">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c r="V113285" s="1"/>
    </row>
    <row r="113286" spans="2:22">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c r="V113286" s="1"/>
    </row>
    <row r="113287" spans="2:22">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c r="V113287" s="1"/>
    </row>
    <row r="113288" spans="2:22">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c r="V113288" s="1"/>
    </row>
    <row r="113289" spans="2:22">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c r="V113289" s="1"/>
    </row>
    <row r="113290" spans="2:22">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c r="V113290" s="1"/>
    </row>
    <row r="113291" spans="2:22">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c r="V113291" s="1"/>
    </row>
    <row r="113292" spans="2:22">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c r="V113292" s="1"/>
    </row>
    <row r="113293" spans="2:22">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c r="V113293" s="1"/>
    </row>
    <row r="113294" spans="2:22">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c r="V113294" s="1"/>
    </row>
    <row r="113295" spans="2:22">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c r="V113295" s="1"/>
    </row>
    <row r="113296" spans="2:22">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c r="V113296" s="1"/>
    </row>
    <row r="113297" spans="2:22">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c r="V113297" s="1"/>
    </row>
    <row r="113298" spans="2:22">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c r="V113298" s="1"/>
    </row>
    <row r="113299" spans="2:22">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c r="V113299" s="1"/>
    </row>
    <row r="113300" spans="2:22">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c r="V113300" s="1"/>
    </row>
    <row r="113301" spans="2:22">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c r="V113301" s="1"/>
    </row>
    <row r="113302" spans="2:22">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c r="V113302" s="1"/>
    </row>
    <row r="113303" spans="2:22">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c r="V113303" s="1"/>
    </row>
    <row r="113304" spans="2:22">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c r="V113304" s="1"/>
    </row>
    <row r="113305" spans="2:22">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c r="V113305" s="1"/>
    </row>
    <row r="113306" spans="2:22">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c r="V113306" s="1"/>
    </row>
    <row r="113307" spans="2:22">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c r="V113307" s="1"/>
    </row>
    <row r="113308" spans="2:22">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c r="V113308" s="1"/>
    </row>
    <row r="113309" spans="2:22">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c r="V113309" s="1"/>
    </row>
    <row r="113310" spans="2:22">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c r="V113310" s="1"/>
    </row>
    <row r="113311" spans="2:22">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c r="V113311" s="1"/>
    </row>
    <row r="113312" spans="2:22">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c r="V113312" s="1"/>
    </row>
    <row r="113313" spans="2:22">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c r="V113313" s="1"/>
    </row>
    <row r="113314" spans="2:22">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c r="V113314" s="1"/>
    </row>
    <row r="113315" spans="2:22">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c r="V113315" s="1"/>
    </row>
    <row r="113316" spans="2:22">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c r="V113316" s="1"/>
    </row>
    <row r="113317" spans="2:22">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c r="V113317" s="1"/>
    </row>
    <row r="113318" spans="2:22">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c r="V113318" s="1"/>
    </row>
    <row r="113319" spans="2:22">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c r="V113319" s="1"/>
    </row>
    <row r="113320" spans="2:22">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c r="V113320" s="1"/>
    </row>
    <row r="113321" spans="2:22">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c r="V113321" s="1"/>
    </row>
    <row r="113322" spans="2:22">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c r="V113322" s="1"/>
    </row>
    <row r="113323" spans="2:22">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c r="V113323" s="1"/>
    </row>
    <row r="113324" spans="2:22">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c r="V113324" s="1"/>
    </row>
    <row r="113325" spans="2:22">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c r="V113325" s="1"/>
    </row>
    <row r="113326" spans="2:22">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c r="V113326" s="1"/>
    </row>
    <row r="113327" spans="2:22">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c r="V113327" s="1"/>
    </row>
    <row r="113328" spans="2:22">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c r="V113328" s="1"/>
    </row>
    <row r="113329" spans="2:22">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c r="V113329" s="1"/>
    </row>
    <row r="113330" spans="2:22">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c r="V113330" s="1"/>
    </row>
    <row r="113331" spans="2:22">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c r="V113331" s="1"/>
    </row>
    <row r="113332" spans="2:22">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c r="V113332" s="1"/>
    </row>
    <row r="113333" spans="2:22">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c r="V113333" s="1"/>
    </row>
    <row r="113334" spans="2:22">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c r="V113334" s="1"/>
    </row>
    <row r="113335" spans="2:22">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c r="V113335" s="1"/>
    </row>
    <row r="113336" spans="2:22">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c r="V113336" s="1"/>
    </row>
    <row r="113337" spans="2:22">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c r="V113337" s="1"/>
    </row>
    <row r="113338" spans="2:22">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c r="V113338" s="1"/>
    </row>
    <row r="113339" spans="2:22">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c r="V113339" s="1"/>
    </row>
    <row r="113340" spans="2:22">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c r="V113340" s="1"/>
    </row>
    <row r="113341" spans="2:22">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c r="V113341" s="1"/>
    </row>
    <row r="113342" spans="2:22">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c r="V113342" s="1"/>
    </row>
    <row r="113343" spans="2:22">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c r="V113343" s="1"/>
    </row>
    <row r="113344" spans="2:22">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c r="V113344" s="1"/>
    </row>
    <row r="113345" spans="2:22">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c r="V113345" s="1"/>
    </row>
    <row r="113346" spans="2:22">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c r="V113346" s="1"/>
    </row>
    <row r="113347" spans="2:22">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c r="V113347" s="1"/>
    </row>
    <row r="113348" spans="2:22">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c r="V113348" s="1"/>
    </row>
    <row r="113349" spans="2:22">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c r="V113349" s="1"/>
    </row>
    <row r="113350" spans="2:22">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c r="V113350" s="1"/>
    </row>
    <row r="113351" spans="2:22">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c r="V113351" s="1"/>
    </row>
    <row r="113352" spans="2:22">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c r="V113352" s="1"/>
    </row>
    <row r="113353" spans="2:22">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c r="V113353" s="1"/>
    </row>
    <row r="113354" spans="2:22">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c r="V113354" s="1"/>
    </row>
    <row r="113355" spans="2:22">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c r="V113355" s="1"/>
    </row>
    <row r="113356" spans="2:22">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c r="V113356" s="1"/>
    </row>
    <row r="113357" spans="2:22">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c r="V113357" s="1"/>
    </row>
    <row r="113358" spans="2:22">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c r="V113358" s="1"/>
    </row>
    <row r="113359" spans="2:22">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c r="V113359" s="1"/>
    </row>
    <row r="113360" spans="2:22">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c r="V113360" s="1"/>
    </row>
    <row r="113361" spans="2:22">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c r="V113361" s="1"/>
    </row>
    <row r="113362" spans="2:22">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c r="V113362" s="1"/>
    </row>
    <row r="113363" spans="2:22">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c r="V113363" s="1"/>
    </row>
    <row r="113364" spans="2:22">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c r="V113364" s="1"/>
    </row>
    <row r="113365" spans="2:22">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c r="V113365" s="1"/>
    </row>
    <row r="113366" spans="2:22">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c r="V113366" s="1"/>
    </row>
    <row r="113367" spans="2:22">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c r="V113367" s="1"/>
    </row>
    <row r="113368" spans="2:22">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c r="V113368" s="1"/>
    </row>
    <row r="113369" spans="2:22">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c r="V113369" s="1"/>
    </row>
    <row r="113370" spans="2:22">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c r="V113370" s="1"/>
    </row>
    <row r="113371" spans="2:22">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c r="V113371" s="1"/>
    </row>
    <row r="113372" spans="2:22">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c r="V113372" s="1"/>
    </row>
    <row r="113373" spans="2:22">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c r="V113373" s="1"/>
    </row>
    <row r="113374" spans="2:22">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c r="V113374" s="1"/>
    </row>
    <row r="113375" spans="2:22">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c r="V113375" s="1"/>
    </row>
    <row r="113376" spans="2:22">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c r="V113376" s="1"/>
    </row>
    <row r="113377" spans="2:22">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c r="V113377" s="1"/>
    </row>
    <row r="113378" spans="2:22">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c r="V113378" s="1"/>
    </row>
    <row r="113379" spans="2:22">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c r="V113379" s="1"/>
    </row>
    <row r="113380" spans="2:22">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c r="V113380" s="1"/>
    </row>
    <row r="113381" spans="2:22">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c r="V113381" s="1"/>
    </row>
    <row r="113382" spans="2:22">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c r="V113382" s="1"/>
    </row>
    <row r="113383" spans="2:22">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c r="V113383" s="1"/>
    </row>
    <row r="113384" spans="2:22">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c r="V113384" s="1"/>
    </row>
    <row r="113385" spans="2:22">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c r="V113385" s="1"/>
    </row>
    <row r="113386" spans="2:22">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c r="V113386" s="1"/>
    </row>
    <row r="113387" spans="2:22">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c r="V113387" s="1"/>
    </row>
    <row r="113388" spans="2:22">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c r="V113388" s="1"/>
    </row>
    <row r="113389" spans="2:22">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c r="V113389" s="1"/>
    </row>
    <row r="113390" spans="2:22">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c r="V113390" s="1"/>
    </row>
    <row r="113391" spans="2:22">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c r="V113391" s="1"/>
    </row>
    <row r="113392" spans="2:22">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c r="V113392" s="1"/>
    </row>
    <row r="113393" spans="2:22">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c r="V113393" s="1"/>
    </row>
    <row r="113394" spans="2:22">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c r="V113394" s="1"/>
    </row>
    <row r="113395" spans="2:22">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c r="V113395" s="1"/>
    </row>
    <row r="113396" spans="2:22">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c r="V113396" s="1"/>
    </row>
    <row r="113397" spans="2:22">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c r="V113397" s="1"/>
    </row>
    <row r="113398" spans="2:22">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c r="V113398" s="1"/>
    </row>
    <row r="113399" spans="2:22">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c r="V113399" s="1"/>
    </row>
    <row r="113400" spans="2:22">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c r="V113400" s="1"/>
    </row>
    <row r="113401" spans="2:22">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c r="V113401" s="1"/>
    </row>
    <row r="113402" spans="2:22">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c r="V113402" s="1"/>
    </row>
    <row r="113403" spans="2:22">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c r="V113403" s="1"/>
    </row>
    <row r="113404" spans="2:22">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c r="V113404" s="1"/>
    </row>
    <row r="113405" spans="2:22">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c r="V113405" s="1"/>
    </row>
    <row r="113406" spans="2:22">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c r="V113406" s="1"/>
    </row>
    <row r="113407" spans="2:22">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c r="V113407" s="1"/>
    </row>
    <row r="113408" spans="2:22">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c r="V113408" s="1"/>
    </row>
    <row r="113409" spans="2:22">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c r="V113409" s="1"/>
    </row>
    <row r="113410" spans="2:22">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c r="V113410" s="1"/>
    </row>
    <row r="113411" spans="2:22">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c r="V113411" s="1"/>
    </row>
    <row r="113412" spans="2:22">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c r="V113412" s="1"/>
    </row>
    <row r="113413" spans="2:22">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c r="V113413" s="1"/>
    </row>
    <row r="113414" spans="2:22">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c r="V113414" s="1"/>
    </row>
    <row r="113415" spans="2:22">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c r="V113415" s="1"/>
    </row>
    <row r="113416" spans="2:22">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c r="V113416" s="1"/>
    </row>
    <row r="113417" spans="2:22">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c r="V113417" s="1"/>
    </row>
    <row r="113418" spans="2:22">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c r="V113418" s="1"/>
    </row>
    <row r="113419" spans="2:22">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c r="V113419" s="1"/>
    </row>
    <row r="113420" spans="2:22">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c r="V113420" s="1"/>
    </row>
    <row r="113421" spans="2:22">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c r="V113421" s="1"/>
    </row>
    <row r="113422" spans="2:22">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c r="V113422" s="1"/>
    </row>
    <row r="113423" spans="2:22">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c r="V113423" s="1"/>
    </row>
    <row r="113424" spans="2:22">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c r="V113424" s="1"/>
    </row>
    <row r="113425" spans="2:22">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c r="V113425" s="1"/>
    </row>
    <row r="113426" spans="2:22">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c r="V113426" s="1"/>
    </row>
    <row r="113427" spans="2:22">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c r="V113427" s="1"/>
    </row>
    <row r="113428" spans="2:22">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c r="V113428" s="1"/>
    </row>
    <row r="113429" spans="2:22">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c r="V113429" s="1"/>
    </row>
    <row r="113430" spans="2:22">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c r="V113430" s="1"/>
    </row>
    <row r="113431" spans="2:22">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c r="V113431" s="1"/>
    </row>
    <row r="113432" spans="2:22">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c r="V113432" s="1"/>
    </row>
    <row r="113433" spans="2:22">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c r="V113433" s="1"/>
    </row>
    <row r="113434" spans="2:22">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c r="V113434" s="1"/>
    </row>
    <row r="113435" spans="2:22">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c r="V113435" s="1"/>
    </row>
    <row r="113436" spans="2:22">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c r="V113436" s="1"/>
    </row>
    <row r="113437" spans="2:22">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c r="V113437" s="1"/>
    </row>
    <row r="113438" spans="2:22">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c r="V113438" s="1"/>
    </row>
    <row r="113439" spans="2:22">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c r="V113439" s="1"/>
    </row>
    <row r="113440" spans="2:22">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c r="V113440" s="1"/>
    </row>
    <row r="113441" spans="2:22">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c r="V113441" s="1"/>
    </row>
    <row r="113442" spans="2:22">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c r="V113442" s="1"/>
    </row>
    <row r="113443" spans="2:22">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c r="V113443" s="1"/>
    </row>
    <row r="113444" spans="2:22">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c r="V113444" s="1"/>
    </row>
    <row r="113445" spans="2:22">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c r="V113445" s="1"/>
    </row>
    <row r="113446" spans="2:22">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c r="V113446" s="1"/>
    </row>
    <row r="113447" spans="2:22">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c r="V113447" s="1"/>
    </row>
    <row r="113448" spans="2:22">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c r="V113448" s="1"/>
    </row>
    <row r="113449" spans="2:22">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c r="V113449" s="1"/>
    </row>
    <row r="113450" spans="2:22">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c r="V113450" s="1"/>
    </row>
    <row r="113451" spans="2:22">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c r="V113451" s="1"/>
    </row>
    <row r="113452" spans="2:22">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c r="V113452" s="1"/>
    </row>
    <row r="113453" spans="2:22">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c r="V113453" s="1"/>
    </row>
    <row r="113454" spans="2:22">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c r="V113454" s="1"/>
    </row>
    <row r="113455" spans="2:22">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c r="V113455" s="1"/>
    </row>
    <row r="113456" spans="2:22">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c r="V113456" s="1"/>
    </row>
    <row r="113457" spans="2:22">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c r="V113457" s="1"/>
    </row>
    <row r="113458" spans="2:22">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c r="V113458" s="1"/>
    </row>
    <row r="113459" spans="2:22">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c r="V113459" s="1"/>
    </row>
    <row r="113460" spans="2:22">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c r="V113460" s="1"/>
    </row>
    <row r="113461" spans="2:22">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c r="V113461" s="1"/>
    </row>
    <row r="113462" spans="2:22">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c r="V113462" s="1"/>
    </row>
    <row r="113463" spans="2:22">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c r="V113463" s="1"/>
    </row>
    <row r="113464" spans="2:22">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c r="V113464" s="1"/>
    </row>
    <row r="113465" spans="2:22">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c r="V113465" s="1"/>
    </row>
    <row r="113466" spans="2:22">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c r="V113466" s="1"/>
    </row>
    <row r="113467" spans="2:22">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c r="V113467" s="1"/>
    </row>
    <row r="113468" spans="2:22">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c r="V113468" s="1"/>
    </row>
    <row r="113469" spans="2:22">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c r="V113469" s="1"/>
    </row>
    <row r="113470" spans="2:22">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c r="V113470" s="1"/>
    </row>
    <row r="113471" spans="2:22">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c r="V113471" s="1"/>
    </row>
    <row r="113472" spans="2:22">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c r="V113472" s="1"/>
    </row>
    <row r="113473" spans="2:22">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c r="V113473" s="1"/>
    </row>
    <row r="113474" spans="2:22">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c r="V113474" s="1"/>
    </row>
    <row r="113475" spans="2:22">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c r="V113475" s="1"/>
    </row>
    <row r="113476" spans="2:22">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c r="V113476" s="1"/>
    </row>
    <row r="113477" spans="2:22">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c r="V113477" s="1"/>
    </row>
    <row r="113478" spans="2:22">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c r="V113478" s="1"/>
    </row>
    <row r="113479" spans="2:22">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c r="V113479" s="1"/>
    </row>
    <row r="113480" spans="2:22">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c r="V113480" s="1"/>
    </row>
    <row r="113481" spans="2:22">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c r="V113481" s="1"/>
    </row>
    <row r="113482" spans="2:22">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c r="V113482" s="1"/>
    </row>
    <row r="113483" spans="2:22">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c r="V113483" s="1"/>
    </row>
    <row r="113484" spans="2:22">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c r="V113484" s="1"/>
    </row>
    <row r="113485" spans="2:22">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c r="V113485" s="1"/>
    </row>
    <row r="113486" spans="2:22">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c r="V113486" s="1"/>
    </row>
    <row r="113487" spans="2:22">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c r="V113487" s="1"/>
    </row>
    <row r="113488" spans="2:22">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c r="V113488" s="1"/>
    </row>
    <row r="113489" spans="2:22">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c r="V113489" s="1"/>
    </row>
    <row r="113490" spans="2:22">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c r="V113490" s="1"/>
    </row>
    <row r="113491" spans="2:22">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c r="V113491" s="1"/>
    </row>
    <row r="113492" spans="2:22">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c r="V113492" s="1"/>
    </row>
    <row r="113493" spans="2:22">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c r="V113493" s="1"/>
    </row>
    <row r="113494" spans="2:22">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c r="V113494" s="1"/>
    </row>
    <row r="113495" spans="2:22">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c r="V113495" s="1"/>
    </row>
    <row r="113496" spans="2:22">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c r="V113496" s="1"/>
    </row>
    <row r="113497" spans="2:22">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c r="V113497" s="1"/>
    </row>
    <row r="113498" spans="2:22">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c r="V113498" s="1"/>
    </row>
    <row r="113499" spans="2:22">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c r="V113499" s="1"/>
    </row>
    <row r="113500" spans="2:22">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c r="V113500" s="1"/>
    </row>
    <row r="113501" spans="2:22">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c r="V113501" s="1"/>
    </row>
    <row r="113502" spans="2:22">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c r="V113502" s="1"/>
    </row>
    <row r="113503" spans="2:22">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c r="V113503" s="1"/>
    </row>
    <row r="113504" spans="2:22">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c r="V113504" s="1"/>
    </row>
    <row r="113505" spans="2:22">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c r="V113505" s="1"/>
    </row>
    <row r="113506" spans="2:22">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c r="V113506" s="1"/>
    </row>
    <row r="113507" spans="2:22">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c r="V113507" s="1"/>
    </row>
    <row r="113508" spans="2:22">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c r="V113508" s="1"/>
    </row>
    <row r="113509" spans="2:22">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c r="V113509" s="1"/>
    </row>
    <row r="113510" spans="2:22">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c r="V113510" s="1"/>
    </row>
    <row r="113511" spans="2:22">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c r="V113511" s="1"/>
    </row>
    <row r="113512" spans="2:22">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c r="V113512" s="1"/>
    </row>
    <row r="113513" spans="2:22">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c r="V113513" s="1"/>
    </row>
    <row r="113514" spans="2:22">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c r="V113514" s="1"/>
    </row>
    <row r="113515" spans="2:22">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c r="V113515" s="1"/>
    </row>
    <row r="113516" spans="2:22">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c r="V113516" s="1"/>
    </row>
    <row r="113517" spans="2:22">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c r="V113517" s="1"/>
    </row>
    <row r="113518" spans="2:22">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c r="V113518" s="1"/>
    </row>
    <row r="113519" spans="2:22">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c r="V113519" s="1"/>
    </row>
    <row r="113520" spans="2:22">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c r="V113520" s="1"/>
    </row>
    <row r="113521" spans="2:22">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c r="V113521" s="1"/>
    </row>
    <row r="113522" spans="2:22">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c r="V113522" s="1"/>
    </row>
    <row r="113523" spans="2:22">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c r="V113523" s="1"/>
    </row>
    <row r="113524" spans="2:22">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c r="V113524" s="1"/>
    </row>
    <row r="113525" spans="2:22">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c r="V113525" s="1"/>
    </row>
    <row r="113526" spans="2:22">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c r="V113526" s="1"/>
    </row>
    <row r="113527" spans="2:22">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c r="V113527" s="1"/>
    </row>
    <row r="113528" spans="2:22">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c r="V113528" s="1"/>
    </row>
    <row r="113529" spans="2:22">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c r="V113529" s="1"/>
    </row>
    <row r="113530" spans="2:22">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c r="V113530" s="1"/>
    </row>
    <row r="113531" spans="2:22">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c r="V113531" s="1"/>
    </row>
    <row r="113532" spans="2:22">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c r="V113532" s="1"/>
    </row>
    <row r="113533" spans="2:22">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c r="V113533" s="1"/>
    </row>
    <row r="113534" spans="2:22">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c r="V113534" s="1"/>
    </row>
    <row r="113535" spans="2:22">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c r="V113535" s="1"/>
    </row>
    <row r="113536" spans="2:22">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c r="V113536" s="1"/>
    </row>
    <row r="113537" spans="2:22">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c r="V113537" s="1"/>
    </row>
    <row r="113538" spans="2:22">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c r="V113538" s="1"/>
    </row>
    <row r="113539" spans="2:22">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c r="V113539" s="1"/>
    </row>
    <row r="113540" spans="2:22">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c r="V113540" s="1"/>
    </row>
    <row r="113541" spans="2:22">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c r="V113541" s="1"/>
    </row>
    <row r="113542" spans="2:22">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c r="V113542" s="1"/>
    </row>
    <row r="113543" spans="2:22">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c r="V113543" s="1"/>
    </row>
    <row r="113544" spans="2:22">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c r="V113544" s="1"/>
    </row>
    <row r="113545" spans="2:22">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c r="V113545" s="1"/>
    </row>
    <row r="113546" spans="2:22">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c r="V113546" s="1"/>
    </row>
    <row r="113547" spans="2:22">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c r="V113547" s="1"/>
    </row>
    <row r="113548" spans="2:22">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c r="V113548" s="1"/>
    </row>
    <row r="113549" spans="2:22">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c r="V113549" s="1"/>
    </row>
    <row r="113550" spans="2:22">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c r="V113550" s="1"/>
    </row>
    <row r="113551" spans="2:22">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c r="V113551" s="1"/>
    </row>
    <row r="113552" spans="2:22">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c r="V113552" s="1"/>
    </row>
    <row r="113553" spans="2:22">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c r="V113553" s="1"/>
    </row>
    <row r="113554" spans="2:22">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c r="V113554" s="1"/>
    </row>
    <row r="113555" spans="2:22">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c r="V113555" s="1"/>
    </row>
    <row r="113556" spans="2:22">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c r="V113556" s="1"/>
    </row>
    <row r="113557" spans="2:22">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c r="V113557" s="1"/>
    </row>
    <row r="113558" spans="2:22">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c r="V113558" s="1"/>
    </row>
    <row r="113559" spans="2:22">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c r="V113559" s="1"/>
    </row>
    <row r="113560" spans="2:22">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c r="V113560" s="1"/>
    </row>
    <row r="113561" spans="2:22">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c r="V113561" s="1"/>
    </row>
    <row r="113562" spans="2:22">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c r="V113562" s="1"/>
    </row>
    <row r="113563" spans="2:22">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c r="V113563" s="1"/>
    </row>
    <row r="113564" spans="2:22">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c r="V113564" s="1"/>
    </row>
    <row r="113565" spans="2:22">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c r="V113565" s="1"/>
    </row>
    <row r="113566" spans="2:22">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c r="V113566" s="1"/>
    </row>
    <row r="113567" spans="2:22">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c r="V113567" s="1"/>
    </row>
    <row r="113568" spans="2:22">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c r="V113568" s="1"/>
    </row>
    <row r="113569" spans="2:22">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c r="V113569" s="1"/>
    </row>
    <row r="113570" spans="2:22">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c r="V113570" s="1"/>
    </row>
    <row r="113571" spans="2:22">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c r="V113571" s="1"/>
    </row>
    <row r="113572" spans="2:22">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c r="V113572" s="1"/>
    </row>
    <row r="113573" spans="2:22">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c r="V113573" s="1"/>
    </row>
    <row r="113574" spans="2:22">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c r="V113574" s="1"/>
    </row>
    <row r="113575" spans="2:22">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c r="V113575" s="1"/>
    </row>
    <row r="113576" spans="2:22">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c r="V113576" s="1"/>
    </row>
    <row r="113577" spans="2:22">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c r="V113577" s="1"/>
    </row>
    <row r="113578" spans="2:22">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c r="V113578" s="1"/>
    </row>
    <row r="113579" spans="2:22">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c r="V113579" s="1"/>
    </row>
    <row r="113580" spans="2:22">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c r="V113580" s="1"/>
    </row>
    <row r="113581" spans="2:22">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c r="V113581" s="1"/>
    </row>
    <row r="113582" spans="2:22">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c r="V113582" s="1"/>
    </row>
    <row r="113583" spans="2:22">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c r="V113583" s="1"/>
    </row>
    <row r="113584" spans="2:22">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c r="V113584" s="1"/>
    </row>
    <row r="113585" spans="2:22">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c r="V113585" s="1"/>
    </row>
    <row r="113586" spans="2:22">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c r="V113586" s="1"/>
    </row>
    <row r="113587" spans="2:22">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c r="V113587" s="1"/>
    </row>
    <row r="113588" spans="2:22">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c r="V113588" s="1"/>
    </row>
    <row r="113589" spans="2:22">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c r="V113589" s="1"/>
    </row>
    <row r="113590" spans="2:22">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c r="V113590" s="1"/>
    </row>
    <row r="113591" spans="2:22">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c r="V113591" s="1"/>
    </row>
    <row r="113592" spans="2:22">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c r="V113592" s="1"/>
    </row>
    <row r="113593" spans="2:22">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c r="V113593" s="1"/>
    </row>
    <row r="113594" spans="2:22">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c r="V113594" s="1"/>
    </row>
    <row r="113595" spans="2:22">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c r="V113595" s="1"/>
    </row>
    <row r="113596" spans="2:22">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c r="V113596" s="1"/>
    </row>
    <row r="113597" spans="2:22">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c r="V113597" s="1"/>
    </row>
    <row r="113598" spans="2:22">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c r="V113598" s="1"/>
    </row>
    <row r="113599" spans="2:22">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c r="V113599" s="1"/>
    </row>
    <row r="113600" spans="2:22">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c r="V113600" s="1"/>
    </row>
    <row r="113601" spans="2:22">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c r="V113601" s="1"/>
    </row>
    <row r="113602" spans="2:22">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c r="V113602" s="1"/>
    </row>
    <row r="113603" spans="2:22">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c r="V113603" s="1"/>
    </row>
    <row r="113604" spans="2:22">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c r="V113604" s="1"/>
    </row>
    <row r="113605" spans="2:22">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c r="V113605" s="1"/>
    </row>
    <row r="113606" spans="2:22">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c r="V113606" s="1"/>
    </row>
    <row r="113607" spans="2:22">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c r="V113607" s="1"/>
    </row>
    <row r="113608" spans="2:22">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c r="V113608" s="1"/>
    </row>
    <row r="113609" spans="2:22">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c r="V113609" s="1"/>
    </row>
    <row r="113610" spans="2:22">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c r="V113610" s="1"/>
    </row>
    <row r="113611" spans="2:22">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c r="V113611" s="1"/>
    </row>
    <row r="113612" spans="2:22">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c r="V113612" s="1"/>
    </row>
    <row r="113613" spans="2:22">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c r="V113613" s="1"/>
    </row>
    <row r="113614" spans="2:22">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c r="V113614" s="1"/>
    </row>
    <row r="113615" spans="2:22">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c r="V113615" s="1"/>
    </row>
    <row r="113616" spans="2:22">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c r="V113616" s="1"/>
    </row>
    <row r="113617" spans="2:22">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c r="V113617" s="1"/>
    </row>
    <row r="113618" spans="2:22">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c r="V113618" s="1"/>
    </row>
    <row r="113619" spans="2:22">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c r="V113619" s="1"/>
    </row>
    <row r="113620" spans="2:22">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c r="V113620" s="1"/>
    </row>
    <row r="113621" spans="2:22">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c r="V113621" s="1"/>
    </row>
    <row r="113622" spans="2:22">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c r="V113622" s="1"/>
    </row>
    <row r="113623" spans="2:22">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c r="V113623" s="1"/>
    </row>
    <row r="113624" spans="2:22">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c r="V113624" s="1"/>
    </row>
    <row r="113625" spans="2:22">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c r="V113625" s="1"/>
    </row>
    <row r="113626" spans="2:22">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c r="V113626" s="1"/>
    </row>
    <row r="113627" spans="2:22">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c r="V113627" s="1"/>
    </row>
    <row r="113628" spans="2:22">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c r="V113628" s="1"/>
    </row>
    <row r="113629" spans="2:22">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c r="V113629" s="1"/>
    </row>
    <row r="113630" spans="2:22">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c r="V113630" s="1"/>
    </row>
    <row r="113631" spans="2:22">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c r="V113631" s="1"/>
    </row>
    <row r="113632" spans="2:22">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c r="V113632" s="1"/>
    </row>
    <row r="113633" spans="2:22">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c r="V113633" s="1"/>
    </row>
    <row r="113634" spans="2:22">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c r="V113634" s="1"/>
    </row>
    <row r="113635" spans="2:22">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c r="V113635" s="1"/>
    </row>
    <row r="113636" spans="2:22">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c r="V113636" s="1"/>
    </row>
    <row r="113637" spans="2:22">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c r="V113637" s="1"/>
    </row>
    <row r="113638" spans="2:22">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c r="V113638" s="1"/>
    </row>
    <row r="113639" spans="2:22">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c r="V113639" s="1"/>
    </row>
    <row r="113640" spans="2:22">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c r="V113640" s="1"/>
    </row>
    <row r="113641" spans="2:22">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c r="V113641" s="1"/>
    </row>
    <row r="113642" spans="2:22">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c r="V113642" s="1"/>
    </row>
    <row r="113643" spans="2:22">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c r="V113643" s="1"/>
    </row>
    <row r="113644" spans="2:22">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c r="V113644" s="1"/>
    </row>
    <row r="113645" spans="2:22">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c r="V113645" s="1"/>
    </row>
    <row r="113646" spans="2:22">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c r="V113646" s="1"/>
    </row>
    <row r="113647" spans="2:22">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c r="V113647" s="1"/>
    </row>
    <row r="113648" spans="2:22">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c r="V113648" s="1"/>
    </row>
    <row r="113649" spans="2:22">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c r="V113649" s="1"/>
    </row>
    <row r="113650" spans="2:22">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c r="V113650" s="1"/>
    </row>
    <row r="113651" spans="2:22">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c r="V113651" s="1"/>
    </row>
    <row r="113652" spans="2:22">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c r="V113652" s="1"/>
    </row>
    <row r="113653" spans="2:22">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c r="V113653" s="1"/>
    </row>
    <row r="113654" spans="2:22">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c r="V113654" s="1"/>
    </row>
    <row r="113655" spans="2:22">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c r="V113655" s="1"/>
    </row>
    <row r="113656" spans="2:22">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c r="V113656" s="1"/>
    </row>
    <row r="113657" spans="2:22">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c r="V113657" s="1"/>
    </row>
    <row r="113658" spans="2:22">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c r="V113658" s="1"/>
    </row>
    <row r="113659" spans="2:22">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c r="V113659" s="1"/>
    </row>
    <row r="113660" spans="2:22">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c r="V113660" s="1"/>
    </row>
    <row r="113661" spans="2:22">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c r="V113661" s="1"/>
    </row>
    <row r="113662" spans="2:22">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c r="V113662" s="1"/>
    </row>
    <row r="113663" spans="2:22">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c r="V113663" s="1"/>
    </row>
    <row r="113664" spans="2:22">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c r="V113664" s="1"/>
    </row>
    <row r="113665" spans="2:22">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c r="V113665" s="1"/>
    </row>
    <row r="113666" spans="2:22">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c r="V113666" s="1"/>
    </row>
    <row r="113667" spans="2:22">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c r="V113667" s="1"/>
    </row>
    <row r="113668" spans="2:22">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c r="V113668" s="1"/>
    </row>
    <row r="113669" spans="2:22">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c r="V113669" s="1"/>
    </row>
    <row r="113670" spans="2:22">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c r="V113670" s="1"/>
    </row>
    <row r="113671" spans="2:22">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c r="V113671" s="1"/>
    </row>
    <row r="113672" spans="2:22">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c r="V113672" s="1"/>
    </row>
    <row r="113673" spans="2:22">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c r="V113673" s="1"/>
    </row>
    <row r="113674" spans="2:22">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c r="V113674" s="1"/>
    </row>
    <row r="113675" spans="2:22">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c r="V113675" s="1"/>
    </row>
    <row r="113676" spans="2:22">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c r="V113676" s="1"/>
    </row>
    <row r="113677" spans="2:22">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c r="V113677" s="1"/>
    </row>
    <row r="113678" spans="2:22">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c r="V113678" s="1"/>
    </row>
    <row r="113679" spans="2:22">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c r="V113679" s="1"/>
    </row>
    <row r="113680" spans="2:22">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c r="V113680" s="1"/>
    </row>
    <row r="113681" spans="2:22">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c r="V113681" s="1"/>
    </row>
    <row r="113682" spans="2:22">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c r="V113682" s="1"/>
    </row>
    <row r="113683" spans="2:22">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c r="V113683" s="1"/>
    </row>
    <row r="113684" spans="2:22">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c r="V113684" s="1"/>
    </row>
    <row r="113685" spans="2:22">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c r="V113685" s="1"/>
    </row>
    <row r="113686" spans="2:22">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c r="V113686" s="1"/>
    </row>
    <row r="113687" spans="2:22">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c r="V113687" s="1"/>
    </row>
    <row r="113688" spans="2:22">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c r="V113688" s="1"/>
    </row>
    <row r="113689" spans="2:22">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c r="V113689" s="1"/>
    </row>
    <row r="113690" spans="2:22">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c r="V113690" s="1"/>
    </row>
    <row r="113691" spans="2:22">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c r="V113691" s="1"/>
    </row>
    <row r="113692" spans="2:22">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c r="V113692" s="1"/>
    </row>
    <row r="113693" spans="2:22">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c r="V113693" s="1"/>
    </row>
    <row r="113694" spans="2:22">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c r="V113694" s="1"/>
    </row>
    <row r="113695" spans="2:22">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c r="V113695" s="1"/>
    </row>
    <row r="113696" spans="2:22">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c r="V113696" s="1"/>
    </row>
    <row r="113697" spans="2:22">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c r="V113697" s="1"/>
    </row>
    <row r="113698" spans="2:22">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c r="V113698" s="1"/>
    </row>
    <row r="113699" spans="2:22">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c r="V113699" s="1"/>
    </row>
    <row r="113700" spans="2:22">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c r="V113700" s="1"/>
    </row>
    <row r="113701" spans="2:22">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c r="V113701" s="1"/>
    </row>
    <row r="113702" spans="2:22">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c r="V113702" s="1"/>
    </row>
    <row r="113703" spans="2:22">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c r="V113703" s="1"/>
    </row>
    <row r="113704" spans="2:22">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c r="V113704" s="1"/>
    </row>
    <row r="113705" spans="2:22">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c r="V113705" s="1"/>
    </row>
    <row r="113706" spans="2:22">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c r="V113706" s="1"/>
    </row>
    <row r="113707" spans="2:22">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c r="V113707" s="1"/>
    </row>
    <row r="113708" spans="2:22">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c r="V113708" s="1"/>
    </row>
    <row r="113709" spans="2:22">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c r="V113709" s="1"/>
    </row>
    <row r="113710" spans="2:22">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c r="V113710" s="1"/>
    </row>
    <row r="113711" spans="2:22">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c r="V113711" s="1"/>
    </row>
    <row r="113712" spans="2:22">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c r="V113712" s="1"/>
    </row>
    <row r="113713" spans="2:22">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c r="V113713" s="1"/>
    </row>
    <row r="113714" spans="2:22">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c r="V113714" s="1"/>
    </row>
    <row r="113715" spans="2:22">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c r="V113715" s="1"/>
    </row>
    <row r="113716" spans="2:22">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c r="V113716" s="1"/>
    </row>
    <row r="113717" spans="2:22">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c r="V113717" s="1"/>
    </row>
    <row r="113718" spans="2:22">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c r="V113718" s="1"/>
    </row>
    <row r="113719" spans="2:22">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c r="V113719" s="1"/>
    </row>
    <row r="113720" spans="2:22">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c r="V113720" s="1"/>
    </row>
    <row r="113721" spans="2:22">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c r="V113721" s="1"/>
    </row>
    <row r="113722" spans="2:22">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c r="V113722" s="1"/>
    </row>
    <row r="113723" spans="2:22">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c r="V113723" s="1"/>
    </row>
    <row r="113724" spans="2:22">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c r="V113724" s="1"/>
    </row>
    <row r="113725" spans="2:22">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c r="V113725" s="1"/>
    </row>
    <row r="113726" spans="2:22">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c r="V113726" s="1"/>
    </row>
    <row r="113727" spans="2:22">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c r="V113727" s="1"/>
    </row>
    <row r="113728" spans="2:22">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c r="V113728" s="1"/>
    </row>
    <row r="113729" spans="2:22">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c r="V113729" s="1"/>
    </row>
    <row r="113730" spans="2:22">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c r="V113730" s="1"/>
    </row>
    <row r="113731" spans="2:22">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c r="V113731" s="1"/>
    </row>
    <row r="113732" spans="2:22">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c r="V113732" s="1"/>
    </row>
    <row r="113733" spans="2:22">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c r="V113733" s="1"/>
    </row>
    <row r="113734" spans="2:22">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c r="V113734" s="1"/>
    </row>
    <row r="113735" spans="2:22">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c r="V113735" s="1"/>
    </row>
    <row r="113736" spans="2:22">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c r="V113736" s="1"/>
    </row>
    <row r="113737" spans="2:22">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c r="V113737" s="1"/>
    </row>
    <row r="113738" spans="2:22">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c r="V113738" s="1"/>
    </row>
    <row r="113739" spans="2:22">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c r="V113739" s="1"/>
    </row>
    <row r="113740" spans="2:22">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c r="V113740" s="1"/>
    </row>
    <row r="113741" spans="2:22">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c r="V113741" s="1"/>
    </row>
    <row r="113742" spans="2:22">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c r="V113742" s="1"/>
    </row>
    <row r="113743" spans="2:22">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c r="V113743" s="1"/>
    </row>
    <row r="113744" spans="2:22">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c r="V113744" s="1"/>
    </row>
    <row r="113745" spans="2:22">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c r="V113745" s="1"/>
    </row>
    <row r="113746" spans="2:22">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c r="V113746" s="1"/>
    </row>
    <row r="113747" spans="2:22">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c r="V113747" s="1"/>
    </row>
    <row r="113748" spans="2:22">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c r="V113748" s="1"/>
    </row>
    <row r="113749" spans="2:22">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c r="V113749" s="1"/>
    </row>
    <row r="113750" spans="2:22">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c r="V113750" s="1"/>
    </row>
    <row r="113751" spans="2:22">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c r="V113751" s="1"/>
    </row>
    <row r="113752" spans="2:22">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c r="V113752" s="1"/>
    </row>
    <row r="113753" spans="2:22">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c r="V113753" s="1"/>
    </row>
    <row r="113754" spans="2:22">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c r="V113754" s="1"/>
    </row>
    <row r="113755" spans="2:22">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c r="V113755" s="1"/>
    </row>
    <row r="113756" spans="2:22">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c r="V113756" s="1"/>
    </row>
    <row r="113757" spans="2:22">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c r="V113757" s="1"/>
    </row>
    <row r="113758" spans="2:22">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c r="V113758" s="1"/>
    </row>
    <row r="113759" spans="2:22">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c r="V113759" s="1"/>
    </row>
    <row r="113760" spans="2:22">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c r="V113760" s="1"/>
    </row>
    <row r="113761" spans="2:22">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c r="V113761" s="1"/>
    </row>
    <row r="113762" spans="2:22">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c r="V113762" s="1"/>
    </row>
    <row r="113763" spans="2:22">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c r="V113763" s="1"/>
    </row>
    <row r="113764" spans="2:22">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c r="V113764" s="1"/>
    </row>
    <row r="113765" spans="2:22">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c r="V113765" s="1"/>
    </row>
    <row r="113766" spans="2:22">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c r="V113766" s="1"/>
    </row>
    <row r="113767" spans="2:22">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c r="V113767" s="1"/>
    </row>
    <row r="113768" spans="2:22">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c r="V113768" s="1"/>
    </row>
    <row r="113769" spans="2:22">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c r="V113769" s="1"/>
    </row>
    <row r="113770" spans="2:22">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c r="V113770" s="1"/>
    </row>
    <row r="113771" spans="2:22">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c r="V113771" s="1"/>
    </row>
    <row r="113772" spans="2:22">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c r="V113772" s="1"/>
    </row>
    <row r="113773" spans="2:22">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c r="V113773" s="1"/>
    </row>
    <row r="113774" spans="2:22">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c r="V113774" s="1"/>
    </row>
    <row r="113775" spans="2:22">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c r="V113775" s="1"/>
    </row>
    <row r="113776" spans="2:22">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c r="V113776" s="1"/>
    </row>
    <row r="113777" spans="2:22">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c r="V113777" s="1"/>
    </row>
    <row r="113778" spans="2:22">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c r="V113778" s="1"/>
    </row>
    <row r="113779" spans="2:22">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c r="V113779" s="1"/>
    </row>
    <row r="113780" spans="2:22">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c r="V113780" s="1"/>
    </row>
    <row r="113781" spans="2:22">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c r="V113781" s="1"/>
    </row>
    <row r="113782" spans="2:22">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c r="V113782" s="1"/>
    </row>
    <row r="113783" spans="2:22">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c r="V113783" s="1"/>
    </row>
    <row r="113784" spans="2:22">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c r="V113784" s="1"/>
    </row>
    <row r="113785" spans="2:22">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c r="V113785" s="1"/>
    </row>
    <row r="113786" spans="2:22">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c r="V113786" s="1"/>
    </row>
    <row r="113787" spans="2:22">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c r="V113787" s="1"/>
    </row>
    <row r="113788" spans="2:22">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c r="V113788" s="1"/>
    </row>
    <row r="113789" spans="2:22">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c r="V113789" s="1"/>
    </row>
    <row r="113790" spans="2:22">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c r="V113790" s="1"/>
    </row>
    <row r="113791" spans="2:22">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c r="V113791" s="1"/>
    </row>
    <row r="113792" spans="2:22">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c r="V113792" s="1"/>
    </row>
    <row r="113793" spans="2:22">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c r="V113793" s="1"/>
    </row>
    <row r="113794" spans="2:22">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c r="V113794" s="1"/>
    </row>
    <row r="113795" spans="2:22">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c r="V113795" s="1"/>
    </row>
    <row r="113796" spans="2:22">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c r="V113796" s="1"/>
    </row>
    <row r="113797" spans="2:22">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c r="V113797" s="1"/>
    </row>
    <row r="113798" spans="2:22">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c r="V113798" s="1"/>
    </row>
    <row r="113799" spans="2:22">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c r="V113799" s="1"/>
    </row>
    <row r="113800" spans="2:22">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c r="V113800" s="1"/>
    </row>
    <row r="113801" spans="2:22">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c r="V113801" s="1"/>
    </row>
    <row r="113802" spans="2:22">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c r="V113802" s="1"/>
    </row>
    <row r="113803" spans="2:22">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c r="V113803" s="1"/>
    </row>
    <row r="113804" spans="2:22">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c r="V113804" s="1"/>
    </row>
    <row r="113805" spans="2:22">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c r="V113805" s="1"/>
    </row>
    <row r="113806" spans="2:22">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c r="V113806" s="1"/>
    </row>
    <row r="113807" spans="2:22">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c r="V113807" s="1"/>
    </row>
    <row r="113808" spans="2:22">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c r="V113808" s="1"/>
    </row>
    <row r="113809" spans="2:22">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c r="V113809" s="1"/>
    </row>
    <row r="113810" spans="2:22">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c r="V113810" s="1"/>
    </row>
    <row r="113811" spans="2:22">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c r="V113811" s="1"/>
    </row>
    <row r="113812" spans="2:22">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c r="V113812" s="1"/>
    </row>
    <row r="113813" spans="2:22">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c r="V113813" s="1"/>
    </row>
    <row r="113814" spans="2:22">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c r="V113814" s="1"/>
    </row>
    <row r="113815" spans="2:22">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c r="V113815" s="1"/>
    </row>
    <row r="113816" spans="2:22">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c r="V113816" s="1"/>
    </row>
    <row r="113817" spans="2:22">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c r="V113817" s="1"/>
    </row>
    <row r="113818" spans="2:22">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c r="V113818" s="1"/>
    </row>
    <row r="113819" spans="2:22">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c r="V113819" s="1"/>
    </row>
    <row r="113820" spans="2:22">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c r="V113820" s="1"/>
    </row>
    <row r="113821" spans="2:22">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c r="V113821" s="1"/>
    </row>
    <row r="113822" spans="2:22">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c r="V113822" s="1"/>
    </row>
    <row r="113823" spans="2:22">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c r="V113823" s="1"/>
    </row>
    <row r="113824" spans="2:22">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c r="V113824" s="1"/>
    </row>
    <row r="113825" spans="2:22">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c r="V113825" s="1"/>
    </row>
    <row r="113826" spans="2:22">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c r="V113826" s="1"/>
    </row>
    <row r="113827" spans="2:22">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c r="V113827" s="1"/>
    </row>
    <row r="113828" spans="2:22">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c r="V113828" s="1"/>
    </row>
    <row r="113829" spans="2:22">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c r="V113829" s="1"/>
    </row>
    <row r="113830" spans="2:22">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c r="V113830" s="1"/>
    </row>
    <row r="113831" spans="2:22">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c r="V113831" s="1"/>
    </row>
    <row r="113832" spans="2:22">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c r="V113832" s="1"/>
    </row>
    <row r="113833" spans="2:22">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c r="V113833" s="1"/>
    </row>
    <row r="113834" spans="2:22">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c r="V113834" s="1"/>
    </row>
    <row r="113835" spans="2:22">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c r="V113835" s="1"/>
    </row>
    <row r="113836" spans="2:22">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c r="V113836" s="1"/>
    </row>
    <row r="113837" spans="2:22">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c r="V113837" s="1"/>
    </row>
    <row r="113838" spans="2:22">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c r="V113838" s="1"/>
    </row>
    <row r="113839" spans="2:22">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c r="V113839" s="1"/>
    </row>
    <row r="113840" spans="2:22">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c r="V113840" s="1"/>
    </row>
    <row r="113841" spans="2:22">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c r="V113841" s="1"/>
    </row>
    <row r="113842" spans="2:22">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c r="V113842" s="1"/>
    </row>
    <row r="113843" spans="2:22">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c r="V113843" s="1"/>
    </row>
    <row r="113844" spans="2:22">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c r="V113844" s="1"/>
    </row>
    <row r="113845" spans="2:22">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c r="V113845" s="1"/>
    </row>
    <row r="113846" spans="2:22">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c r="V113846" s="1"/>
    </row>
    <row r="113847" spans="2:22">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c r="V113847" s="1"/>
    </row>
    <row r="113848" spans="2:22">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c r="V113848" s="1"/>
    </row>
    <row r="113849" spans="2:22">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c r="V113849" s="1"/>
    </row>
    <row r="113850" spans="2:22">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c r="V113850" s="1"/>
    </row>
    <row r="113851" spans="2:22">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c r="V113851" s="1"/>
    </row>
    <row r="113852" spans="2:22">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c r="V113852" s="1"/>
    </row>
    <row r="113853" spans="2:22">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c r="V113853" s="1"/>
    </row>
    <row r="113854" spans="2:22">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c r="V113854" s="1"/>
    </row>
    <row r="113855" spans="2:22">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c r="V113855" s="1"/>
    </row>
    <row r="113856" spans="2:22">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c r="V113856" s="1"/>
    </row>
    <row r="113857" spans="2:22">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c r="V113857" s="1"/>
    </row>
    <row r="113858" spans="2:22">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c r="V113858" s="1"/>
    </row>
    <row r="113859" spans="2:22">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c r="V113859" s="1"/>
    </row>
    <row r="113860" spans="2:22">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c r="V113860" s="1"/>
    </row>
    <row r="113861" spans="2:22">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c r="V113861" s="1"/>
    </row>
    <row r="113862" spans="2:22">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c r="V113862" s="1"/>
    </row>
    <row r="113863" spans="2:22">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c r="V113863" s="1"/>
    </row>
    <row r="113864" spans="2:22">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c r="V113864" s="1"/>
    </row>
    <row r="113865" spans="2:22">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c r="V113865" s="1"/>
    </row>
    <row r="113866" spans="2:22">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c r="V113866" s="1"/>
    </row>
    <row r="113867" spans="2:22">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c r="V113867" s="1"/>
    </row>
    <row r="113868" spans="2:22">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c r="V113868" s="1"/>
    </row>
    <row r="113869" spans="2:22">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c r="V113869" s="1"/>
    </row>
    <row r="113870" spans="2:22">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c r="V113870" s="1"/>
    </row>
    <row r="113871" spans="2:22">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c r="V113871" s="1"/>
    </row>
    <row r="113872" spans="2:22">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c r="V113872" s="1"/>
    </row>
    <row r="113873" spans="2:22">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c r="V113873" s="1"/>
    </row>
    <row r="113874" spans="2:22">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c r="V113874" s="1"/>
    </row>
    <row r="113875" spans="2:22">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c r="V113875" s="1"/>
    </row>
    <row r="113876" spans="2:22">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c r="V113876" s="1"/>
    </row>
    <row r="113877" spans="2:22">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c r="V113877" s="1"/>
    </row>
    <row r="113878" spans="2:22">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c r="V113878" s="1"/>
    </row>
    <row r="113879" spans="2:22">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c r="V113879" s="1"/>
    </row>
    <row r="113880" spans="2:22">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c r="V113880" s="1"/>
    </row>
    <row r="113881" spans="2:22">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c r="V113881" s="1"/>
    </row>
    <row r="113882" spans="2:22">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c r="V113882" s="1"/>
    </row>
    <row r="113883" spans="2:22">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c r="V113883" s="1"/>
    </row>
    <row r="113884" spans="2:22">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c r="V113884" s="1"/>
    </row>
    <row r="113885" spans="2:22">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c r="V113885" s="1"/>
    </row>
    <row r="113886" spans="2:22">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c r="V113886" s="1"/>
    </row>
    <row r="113887" spans="2:22">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c r="V113887" s="1"/>
    </row>
    <row r="113888" spans="2:22">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c r="V113888" s="1"/>
    </row>
    <row r="113889" spans="2:22">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c r="V113889" s="1"/>
    </row>
    <row r="113890" spans="2:22">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c r="V113890" s="1"/>
    </row>
    <row r="113891" spans="2:22">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c r="V113891" s="1"/>
    </row>
    <row r="113892" spans="2:22">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c r="V113892" s="1"/>
    </row>
    <row r="113893" spans="2:22">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c r="V113893" s="1"/>
    </row>
    <row r="113894" spans="2:22">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c r="V113894" s="1"/>
    </row>
    <row r="113895" spans="2:22">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c r="V113895" s="1"/>
    </row>
    <row r="113896" spans="2:22">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c r="V113896" s="1"/>
    </row>
    <row r="113897" spans="2:22">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c r="V113897" s="1"/>
    </row>
    <row r="113898" spans="2:22">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c r="V113898" s="1"/>
    </row>
    <row r="113899" spans="2:22">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c r="V113899" s="1"/>
    </row>
    <row r="113900" spans="2:22">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c r="V113900" s="1"/>
    </row>
    <row r="113901" spans="2:22">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c r="V113901" s="1"/>
    </row>
    <row r="113902" spans="2:22">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c r="V113902" s="1"/>
    </row>
    <row r="113903" spans="2:22">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c r="V113903" s="1"/>
    </row>
    <row r="113904" spans="2:22">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c r="V113904" s="1"/>
    </row>
    <row r="113905" spans="2:22">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c r="V113905" s="1"/>
    </row>
    <row r="113906" spans="2:22">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c r="V113906" s="1"/>
    </row>
    <row r="113907" spans="2:22">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c r="V113907" s="1"/>
    </row>
    <row r="113908" spans="2:22">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c r="V113908" s="1"/>
    </row>
    <row r="113909" spans="2:22">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c r="V113909" s="1"/>
    </row>
    <row r="113910" spans="2:22">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c r="V113910" s="1"/>
    </row>
    <row r="113911" spans="2:22">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c r="V113911" s="1"/>
    </row>
    <row r="113912" spans="2:22">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c r="V113912" s="1"/>
    </row>
    <row r="113913" spans="2:22">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c r="V113913" s="1"/>
    </row>
    <row r="113914" spans="2:22">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c r="V113914" s="1"/>
    </row>
    <row r="113915" spans="2:22">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c r="V113915" s="1"/>
    </row>
    <row r="113916" spans="2:22">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c r="V113916" s="1"/>
    </row>
    <row r="113917" spans="2:22">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c r="V113917" s="1"/>
    </row>
    <row r="113918" spans="2:22">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c r="V113918" s="1"/>
    </row>
    <row r="113919" spans="2:22">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c r="V113919" s="1"/>
    </row>
    <row r="113920" spans="2:22">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c r="V113920" s="1"/>
    </row>
    <row r="113921" spans="2:22">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c r="V113921" s="1"/>
    </row>
    <row r="113922" spans="2:22">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c r="V113922" s="1"/>
    </row>
    <row r="113923" spans="2:22">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c r="V113923" s="1"/>
    </row>
    <row r="113924" spans="2:22">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c r="V113924" s="1"/>
    </row>
    <row r="113925" spans="2:22">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c r="V113925" s="1"/>
    </row>
    <row r="113926" spans="2:22">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c r="V113926" s="1"/>
    </row>
    <row r="113927" spans="2:22">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c r="V113927" s="1"/>
    </row>
    <row r="113928" spans="2:22">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c r="V113928" s="1"/>
    </row>
    <row r="113929" spans="2:22">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c r="V113929" s="1"/>
    </row>
    <row r="113930" spans="2:22">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c r="V113930" s="1"/>
    </row>
    <row r="113931" spans="2:22">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c r="V113931" s="1"/>
    </row>
    <row r="113932" spans="2:22">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c r="V113932" s="1"/>
    </row>
    <row r="113933" spans="2:22">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c r="V113933" s="1"/>
    </row>
    <row r="113934" spans="2:22">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c r="V113934" s="1"/>
    </row>
    <row r="113935" spans="2:22">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c r="V113935" s="1"/>
    </row>
    <row r="113936" spans="2:22">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c r="V113936" s="1"/>
    </row>
    <row r="113937" spans="2:22">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c r="V113937" s="1"/>
    </row>
    <row r="113938" spans="2:22">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c r="V113938" s="1"/>
    </row>
    <row r="113939" spans="2:22">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c r="V113939" s="1"/>
    </row>
    <row r="113940" spans="2:22">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c r="V113940" s="1"/>
    </row>
    <row r="113941" spans="2:22">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c r="V113941" s="1"/>
    </row>
    <row r="113942" spans="2:22">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c r="V113942" s="1"/>
    </row>
    <row r="113943" spans="2:22">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c r="V113943" s="1"/>
    </row>
    <row r="113944" spans="2:22">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c r="V113944" s="1"/>
    </row>
    <row r="113945" spans="2:22">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c r="V113945" s="1"/>
    </row>
    <row r="113946" spans="2:22">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c r="V113946" s="1"/>
    </row>
    <row r="113947" spans="2:22">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c r="V113947" s="1"/>
    </row>
    <row r="113948" spans="2:22">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c r="V113948" s="1"/>
    </row>
    <row r="113949" spans="2:22">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c r="V113949" s="1"/>
    </row>
    <row r="113950" spans="2:22">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c r="V113950" s="1"/>
    </row>
    <row r="113951" spans="2:22">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c r="V113951" s="1"/>
    </row>
    <row r="113952" spans="2:22">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c r="V113952" s="1"/>
    </row>
    <row r="113953" spans="2:22">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c r="V113953" s="1"/>
    </row>
    <row r="113954" spans="2:22">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c r="V113954" s="1"/>
    </row>
    <row r="113955" spans="2:22">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c r="V113955" s="1"/>
    </row>
    <row r="113956" spans="2:22">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c r="V113956" s="1"/>
    </row>
    <row r="113957" spans="2:22">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c r="V113957" s="1"/>
    </row>
    <row r="113958" spans="2:22">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c r="V113958" s="1"/>
    </row>
    <row r="113959" spans="2:22">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c r="V113959" s="1"/>
    </row>
    <row r="113960" spans="2:22">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c r="V113960" s="1"/>
    </row>
    <row r="113961" spans="2:22">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c r="V113961" s="1"/>
    </row>
    <row r="113962" spans="2:22">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c r="V113962" s="1"/>
    </row>
    <row r="113963" spans="2:22">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c r="V113963" s="1"/>
    </row>
    <row r="113964" spans="2:22">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c r="V113964" s="1"/>
    </row>
    <row r="113965" spans="2:22">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c r="V113965" s="1"/>
    </row>
    <row r="113966" spans="2:22">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c r="V113966" s="1"/>
    </row>
    <row r="113967" spans="2:22">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c r="V113967" s="1"/>
    </row>
    <row r="113968" spans="2:22">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c r="V113968" s="1"/>
    </row>
    <row r="113969" spans="2:22">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c r="V113969" s="1"/>
    </row>
    <row r="113970" spans="2:22">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c r="V113970" s="1"/>
    </row>
    <row r="113971" spans="2:22">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c r="V113971" s="1"/>
    </row>
    <row r="113972" spans="2:22">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c r="V113972" s="1"/>
    </row>
    <row r="113973" spans="2:22">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c r="V113973" s="1"/>
    </row>
    <row r="113974" spans="2:22">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c r="V113974" s="1"/>
    </row>
    <row r="113975" spans="2:22">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c r="V113975" s="1"/>
    </row>
    <row r="113976" spans="2:22">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c r="V113976" s="1"/>
    </row>
    <row r="113977" spans="2:22">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c r="V113977" s="1"/>
    </row>
    <row r="113978" spans="2:22">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c r="V113978" s="1"/>
    </row>
    <row r="113979" spans="2:22">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c r="V113979" s="1"/>
    </row>
    <row r="113980" spans="2:22">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c r="V113980" s="1"/>
    </row>
    <row r="113981" spans="2:22">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c r="V113981" s="1"/>
    </row>
    <row r="113982" spans="2:22">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c r="V113982" s="1"/>
    </row>
    <row r="113983" spans="2:22">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c r="V113983" s="1"/>
    </row>
    <row r="113984" spans="2:22">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c r="V113984" s="1"/>
    </row>
    <row r="113985" spans="2:22">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c r="V113985" s="1"/>
    </row>
    <row r="113986" spans="2:22">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c r="V113986" s="1"/>
    </row>
    <row r="113987" spans="2:22">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c r="V113987" s="1"/>
    </row>
    <row r="113988" spans="2:22">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c r="V113988" s="1"/>
    </row>
    <row r="113989" spans="2:22">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c r="V113989" s="1"/>
    </row>
    <row r="113990" spans="2:22">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c r="V113990" s="1"/>
    </row>
    <row r="113991" spans="2:22">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c r="V113991" s="1"/>
    </row>
    <row r="113992" spans="2:22">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c r="V113992" s="1"/>
    </row>
    <row r="113993" spans="2:22">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c r="V113993" s="1"/>
    </row>
    <row r="113994" spans="2:22">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c r="V113994" s="1"/>
    </row>
    <row r="113995" spans="2:22">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c r="V113995" s="1"/>
    </row>
    <row r="113996" spans="2:22">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c r="V113996" s="1"/>
    </row>
    <row r="113997" spans="2:22">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c r="V113997" s="1"/>
    </row>
    <row r="113998" spans="2:22">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c r="V113998" s="1"/>
    </row>
    <row r="113999" spans="2:22">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c r="V113999" s="1"/>
    </row>
    <row r="114000" spans="2:22">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c r="V114000" s="1"/>
    </row>
    <row r="114001" spans="2:22">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c r="V114001" s="1"/>
    </row>
    <row r="114002" spans="2:22">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c r="V114002" s="1"/>
    </row>
    <row r="114003" spans="2:22">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c r="V114003" s="1"/>
    </row>
    <row r="114004" spans="2:22">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c r="V114004" s="1"/>
    </row>
    <row r="114005" spans="2:22">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c r="V114005" s="1"/>
    </row>
    <row r="114006" spans="2:22">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c r="V114006" s="1"/>
    </row>
    <row r="114007" spans="2:22">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c r="V114007" s="1"/>
    </row>
    <row r="114008" spans="2:22">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c r="V114008" s="1"/>
    </row>
    <row r="114009" spans="2:22">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c r="V114009" s="1"/>
    </row>
    <row r="114010" spans="2:22">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c r="V114010" s="1"/>
    </row>
    <row r="114011" spans="2:22">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c r="V114011" s="1"/>
    </row>
    <row r="114012" spans="2:22">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c r="V114012" s="1"/>
    </row>
    <row r="114013" spans="2:22">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c r="V114013" s="1"/>
    </row>
    <row r="114014" spans="2:22">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c r="V114014" s="1"/>
    </row>
    <row r="114015" spans="2:22">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c r="V114015" s="1"/>
    </row>
    <row r="114016" spans="2:22">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c r="V114016" s="1"/>
    </row>
    <row r="114017" spans="2:22">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c r="V114017" s="1"/>
    </row>
    <row r="114018" spans="2:22">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c r="V114018" s="1"/>
    </row>
    <row r="114019" spans="2:22">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c r="V114019" s="1"/>
    </row>
    <row r="114020" spans="2:22">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c r="V114020" s="1"/>
    </row>
    <row r="114021" spans="2:22">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c r="V114021" s="1"/>
    </row>
    <row r="114022" spans="2:22">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c r="V114022" s="1"/>
    </row>
    <row r="114023" spans="2:22">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c r="V114023" s="1"/>
    </row>
    <row r="114024" spans="2:22">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c r="V114024" s="1"/>
    </row>
    <row r="114025" spans="2:22">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c r="V114025" s="1"/>
    </row>
    <row r="114026" spans="2:22">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c r="V114026" s="1"/>
    </row>
    <row r="114027" spans="2:22">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c r="V114027" s="1"/>
    </row>
    <row r="114028" spans="2:22">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c r="V114028" s="1"/>
    </row>
    <row r="114029" spans="2:22">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c r="V114029" s="1"/>
    </row>
    <row r="114030" spans="2:22">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c r="V114030" s="1"/>
    </row>
    <row r="114031" spans="2:22">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c r="V114031" s="1"/>
    </row>
    <row r="114032" spans="2:22">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c r="V114032" s="1"/>
    </row>
    <row r="114033" spans="2:22">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c r="V114033" s="1"/>
    </row>
    <row r="114034" spans="2:22">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c r="V114034" s="1"/>
    </row>
    <row r="114035" spans="2:22">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c r="V114035" s="1"/>
    </row>
    <row r="114036" spans="2:22">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c r="V114036" s="1"/>
    </row>
    <row r="114037" spans="2:22">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c r="V114037" s="1"/>
    </row>
    <row r="114038" spans="2:22">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c r="V114038" s="1"/>
    </row>
    <row r="114039" spans="2:22">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c r="V114039" s="1"/>
    </row>
    <row r="114040" spans="2:22">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c r="V114040" s="1"/>
    </row>
    <row r="114041" spans="2:22">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c r="V114041" s="1"/>
    </row>
    <row r="114042" spans="2:22">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c r="V114042" s="1"/>
    </row>
    <row r="114043" spans="2:22">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c r="V114043" s="1"/>
    </row>
    <row r="114044" spans="2:22">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c r="V114044" s="1"/>
    </row>
    <row r="114045" spans="2:22">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c r="V114045" s="1"/>
    </row>
    <row r="114046" spans="2:22">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c r="V114046" s="1"/>
    </row>
    <row r="114047" spans="2:22">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c r="V114047" s="1"/>
    </row>
    <row r="114048" spans="2:22">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c r="V114048" s="1"/>
    </row>
    <row r="114049" spans="2:22">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c r="V114049" s="1"/>
    </row>
    <row r="114050" spans="2:22">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c r="V114050" s="1"/>
    </row>
    <row r="114051" spans="2:22">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c r="V114051" s="1"/>
    </row>
    <row r="114052" spans="2:22">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c r="V114052" s="1"/>
    </row>
    <row r="114053" spans="2:22">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c r="V114053" s="1"/>
    </row>
    <row r="114054" spans="2:22">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c r="V114054" s="1"/>
    </row>
    <row r="114055" spans="2:22">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c r="V114055" s="1"/>
    </row>
    <row r="114056" spans="2:22">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c r="V114056" s="1"/>
    </row>
    <row r="114057" spans="2:22">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c r="V114057" s="1"/>
    </row>
    <row r="114058" spans="2:22">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c r="V114058" s="1"/>
    </row>
    <row r="114059" spans="2:22">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c r="V114059" s="1"/>
    </row>
    <row r="114060" spans="2:22">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c r="V114060" s="1"/>
    </row>
    <row r="114061" spans="2:22">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c r="V114061" s="1"/>
    </row>
    <row r="114062" spans="2:22">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c r="V114062" s="1"/>
    </row>
    <row r="114063" spans="2:22">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c r="V114063" s="1"/>
    </row>
    <row r="114064" spans="2:22">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c r="V114064" s="1"/>
    </row>
    <row r="114065" spans="2:22">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c r="V114065" s="1"/>
    </row>
    <row r="114066" spans="2:22">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c r="V114066" s="1"/>
    </row>
    <row r="114067" spans="2:22">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c r="V114067" s="1"/>
    </row>
    <row r="114068" spans="2:22">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c r="V114068" s="1"/>
    </row>
    <row r="114069" spans="2:22">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c r="V114069" s="1"/>
    </row>
    <row r="114070" spans="2:22">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c r="V114070" s="1"/>
    </row>
    <row r="114071" spans="2:22">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c r="V114071" s="1"/>
    </row>
    <row r="114072" spans="2:22">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c r="V114072" s="1"/>
    </row>
    <row r="114073" spans="2:22">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c r="V114073" s="1"/>
    </row>
    <row r="114074" spans="2:22">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c r="V114074" s="1"/>
    </row>
    <row r="114075" spans="2:22">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c r="V114075" s="1"/>
    </row>
    <row r="114076" spans="2:22">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c r="V114076" s="1"/>
    </row>
    <row r="114077" spans="2:22">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c r="V114077" s="1"/>
    </row>
    <row r="114078" spans="2:22">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c r="V114078" s="1"/>
    </row>
    <row r="114079" spans="2:22">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c r="V114079" s="1"/>
    </row>
    <row r="114080" spans="2:22">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c r="V114080" s="1"/>
    </row>
    <row r="114081" spans="2:22">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c r="V114081" s="1"/>
    </row>
    <row r="114082" spans="2:22">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c r="V114082" s="1"/>
    </row>
    <row r="114083" spans="2:22">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c r="V114083" s="1"/>
    </row>
    <row r="114084" spans="2:22">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c r="V114084" s="1"/>
    </row>
    <row r="114085" spans="2:22">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c r="V114085" s="1"/>
    </row>
    <row r="114086" spans="2:22">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c r="V114086" s="1"/>
    </row>
    <row r="114087" spans="2:22">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c r="V114087" s="1"/>
    </row>
    <row r="114088" spans="2:22">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c r="V114088" s="1"/>
    </row>
    <row r="114089" spans="2:22">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c r="V114089" s="1"/>
    </row>
    <row r="114090" spans="2:22">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c r="V114090" s="1"/>
    </row>
    <row r="114091" spans="2:22">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c r="V114091" s="1"/>
    </row>
    <row r="114092" spans="2:22">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c r="V114092" s="1"/>
    </row>
    <row r="114093" spans="2:22">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c r="V114093" s="1"/>
    </row>
    <row r="114094" spans="2:22">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c r="V114094" s="1"/>
    </row>
    <row r="114095" spans="2:22">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c r="V114095" s="1"/>
    </row>
    <row r="114096" spans="2:22">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c r="V114096" s="1"/>
    </row>
    <row r="114097" spans="2:22">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c r="V114097" s="1"/>
    </row>
    <row r="114098" spans="2:22">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c r="V114098" s="1"/>
    </row>
    <row r="114099" spans="2:22">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c r="V114099" s="1"/>
    </row>
    <row r="114100" spans="2:22">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c r="V114100" s="1"/>
    </row>
    <row r="114101" spans="2:22">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c r="V114101" s="1"/>
    </row>
    <row r="114102" spans="2:22">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c r="V114102" s="1"/>
    </row>
    <row r="114103" spans="2:22">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c r="V114103" s="1"/>
    </row>
    <row r="114104" spans="2:22">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c r="V114104" s="1"/>
    </row>
    <row r="114105" spans="2:22">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c r="V114105" s="1"/>
    </row>
    <row r="114106" spans="2:22">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c r="V114106" s="1"/>
    </row>
    <row r="114107" spans="2:22">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c r="V114107" s="1"/>
    </row>
    <row r="114108" spans="2:22">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c r="V114108" s="1"/>
    </row>
    <row r="114109" spans="2:22">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c r="V114109" s="1"/>
    </row>
    <row r="114110" spans="2:22">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c r="V114110" s="1"/>
    </row>
    <row r="114111" spans="2:22">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c r="V114111" s="1"/>
    </row>
    <row r="114112" spans="2:22">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c r="V114112" s="1"/>
    </row>
    <row r="114113" spans="2:22">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c r="V114113" s="1"/>
    </row>
    <row r="114114" spans="2:22">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c r="V114114" s="1"/>
    </row>
    <row r="114115" spans="2:22">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c r="V114115" s="1"/>
    </row>
    <row r="114116" spans="2:22">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c r="V114116" s="1"/>
    </row>
    <row r="114117" spans="2:22">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c r="V114117" s="1"/>
    </row>
    <row r="114118" spans="2:22">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c r="V114118" s="1"/>
    </row>
    <row r="114119" spans="2:22">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c r="V114119" s="1"/>
    </row>
    <row r="114120" spans="2:22">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c r="V114120" s="1"/>
    </row>
    <row r="114121" spans="2:22">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c r="V114121" s="1"/>
    </row>
    <row r="114122" spans="2:22">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c r="V114122" s="1"/>
    </row>
    <row r="114123" spans="2:22">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c r="V114123" s="1"/>
    </row>
    <row r="114124" spans="2:22">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c r="V114124" s="1"/>
    </row>
    <row r="114125" spans="2:22">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c r="V114125" s="1"/>
    </row>
    <row r="114126" spans="2:22">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c r="V114126" s="1"/>
    </row>
    <row r="114127" spans="2:22">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c r="V114127" s="1"/>
    </row>
    <row r="114128" spans="2:22">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c r="V114128" s="1"/>
    </row>
    <row r="114129" spans="2:22">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c r="V114129" s="1"/>
    </row>
    <row r="114130" spans="2:22">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c r="V114130" s="1"/>
    </row>
    <row r="114131" spans="2:22">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c r="V114131" s="1"/>
    </row>
    <row r="114132" spans="2:22">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c r="V114132" s="1"/>
    </row>
    <row r="114133" spans="2:22">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c r="V114133" s="1"/>
    </row>
    <row r="114134" spans="2:22">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c r="V114134" s="1"/>
    </row>
    <row r="114135" spans="2:22">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c r="V114135" s="1"/>
    </row>
    <row r="114136" spans="2:22">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c r="V114136" s="1"/>
    </row>
    <row r="114137" spans="2:22">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c r="V114137" s="1"/>
    </row>
    <row r="114138" spans="2:22">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c r="V114138" s="1"/>
    </row>
    <row r="114139" spans="2:22">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c r="V114139" s="1"/>
    </row>
    <row r="114140" spans="2:22">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c r="V114140" s="1"/>
    </row>
    <row r="114141" spans="2:22">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c r="V114141" s="1"/>
    </row>
    <row r="114142" spans="2:22">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c r="V114142" s="1"/>
    </row>
    <row r="114143" spans="2:22">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c r="V114143" s="1"/>
    </row>
    <row r="114144" spans="2:22">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c r="V114144" s="1"/>
    </row>
    <row r="114145" spans="2:22">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c r="V114145" s="1"/>
    </row>
    <row r="114146" spans="2:22">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c r="V114146" s="1"/>
    </row>
    <row r="114147" spans="2:22">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c r="V114147" s="1"/>
    </row>
    <row r="114148" spans="2:22">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c r="V114148" s="1"/>
    </row>
    <row r="114149" spans="2:22">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c r="V114149" s="1"/>
    </row>
    <row r="114150" spans="2:22">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c r="V114150" s="1"/>
    </row>
    <row r="114151" spans="2:22">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c r="V114151" s="1"/>
    </row>
    <row r="114152" spans="2:22">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c r="V114152" s="1"/>
    </row>
    <row r="114153" spans="2:22">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c r="V114153" s="1"/>
    </row>
    <row r="114154" spans="2:22">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c r="V114154" s="1"/>
    </row>
    <row r="114155" spans="2:22">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c r="V114155" s="1"/>
    </row>
    <row r="114156" spans="2:22">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c r="V114156" s="1"/>
    </row>
    <row r="114157" spans="2:22">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c r="V114157" s="1"/>
    </row>
    <row r="114158" spans="2:22">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c r="V114158" s="1"/>
    </row>
    <row r="114159" spans="2:22">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c r="V114159" s="1"/>
    </row>
    <row r="114160" spans="2:22">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c r="V114160" s="1"/>
    </row>
    <row r="114161" spans="2:22">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c r="V114161" s="1"/>
    </row>
    <row r="114162" spans="2:22">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c r="V114162" s="1"/>
    </row>
    <row r="114163" spans="2:22">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c r="V114163" s="1"/>
    </row>
    <row r="114164" spans="2:22">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c r="V114164" s="1"/>
    </row>
    <row r="114165" spans="2:22">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c r="V114165" s="1"/>
    </row>
    <row r="114166" spans="2:22">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c r="V114166" s="1"/>
    </row>
    <row r="114167" spans="2:22">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c r="V114167" s="1"/>
    </row>
    <row r="114168" spans="2:22">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c r="V114168" s="1"/>
    </row>
    <row r="114169" spans="2:22">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c r="V114169" s="1"/>
    </row>
    <row r="114170" spans="2:22">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c r="V114170" s="1"/>
    </row>
    <row r="114171" spans="2:22">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c r="V114171" s="1"/>
    </row>
    <row r="114172" spans="2:22">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c r="V114172" s="1"/>
    </row>
    <row r="114173" spans="2:22">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c r="V114173" s="1"/>
    </row>
    <row r="114174" spans="2:22">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c r="V114174" s="1"/>
    </row>
    <row r="114175" spans="2:22">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c r="V114175" s="1"/>
    </row>
    <row r="114176" spans="2:22">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c r="V114176" s="1"/>
    </row>
    <row r="114177" spans="2:22">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c r="V114177" s="1"/>
    </row>
    <row r="114178" spans="2:22">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c r="V114178" s="1"/>
    </row>
    <row r="114179" spans="2:22">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c r="V114179" s="1"/>
    </row>
    <row r="114180" spans="2:22">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c r="V114180" s="1"/>
    </row>
    <row r="114181" spans="2:22">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c r="V114181" s="1"/>
    </row>
    <row r="114182" spans="2:22">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c r="V114182" s="1"/>
    </row>
    <row r="114183" spans="2:22">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c r="V114183" s="1"/>
    </row>
    <row r="114184" spans="2:22">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c r="V114184" s="1"/>
    </row>
    <row r="114185" spans="2:22">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c r="V114185" s="1"/>
    </row>
    <row r="114186" spans="2:22">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c r="V114186" s="1"/>
    </row>
    <row r="114187" spans="2:22">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c r="V114187" s="1"/>
    </row>
    <row r="114188" spans="2:22">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c r="V114188" s="1"/>
    </row>
    <row r="114189" spans="2:22">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c r="V114189" s="1"/>
    </row>
    <row r="114190" spans="2:22">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c r="V114190" s="1"/>
    </row>
    <row r="114191" spans="2:22">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c r="V114191" s="1"/>
    </row>
    <row r="114192" spans="2:22">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c r="V114192" s="1"/>
    </row>
    <row r="114193" spans="2:22">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c r="V114193" s="1"/>
    </row>
    <row r="114194" spans="2:22">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c r="V114194" s="1"/>
    </row>
    <row r="114195" spans="2:22">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c r="V114195" s="1"/>
    </row>
    <row r="114196" spans="2:22">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c r="V114196" s="1"/>
    </row>
    <row r="114197" spans="2:22">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c r="V114197" s="1"/>
    </row>
    <row r="114198" spans="2:22">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c r="V114198" s="1"/>
    </row>
    <row r="114199" spans="2:22">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c r="V114199" s="1"/>
    </row>
    <row r="114200" spans="2:22">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c r="V114200" s="1"/>
    </row>
    <row r="114201" spans="2:22">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c r="V114201" s="1"/>
    </row>
    <row r="114202" spans="2:22">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c r="V114202" s="1"/>
    </row>
    <row r="114203" spans="2:22">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c r="V114203" s="1"/>
    </row>
    <row r="114204" spans="2:22">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c r="V114204" s="1"/>
    </row>
    <row r="114205" spans="2:22">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c r="V114205" s="1"/>
    </row>
    <row r="114206" spans="2:22">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c r="V114206" s="1"/>
    </row>
    <row r="114207" spans="2:22">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c r="V114207" s="1"/>
    </row>
    <row r="114208" spans="2:22">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c r="V114208" s="1"/>
    </row>
    <row r="114209" spans="2:22">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c r="V114209" s="1"/>
    </row>
    <row r="114210" spans="2:22">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c r="V114210" s="1"/>
    </row>
    <row r="114211" spans="2:22">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c r="V114211" s="1"/>
    </row>
    <row r="114212" spans="2:22">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c r="V114212" s="1"/>
    </row>
    <row r="114213" spans="2:22">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c r="V114213" s="1"/>
    </row>
    <row r="114214" spans="2:22">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c r="V114214" s="1"/>
    </row>
    <row r="114215" spans="2:22">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c r="V114215" s="1"/>
    </row>
    <row r="114216" spans="2:22">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c r="V114216" s="1"/>
    </row>
    <row r="114217" spans="2:22">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c r="V114217" s="1"/>
    </row>
    <row r="114218" spans="2:22">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c r="V114218" s="1"/>
    </row>
    <row r="114219" spans="2:22">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c r="V114219" s="1"/>
    </row>
    <row r="114220" spans="2:22">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c r="V114220" s="1"/>
    </row>
    <row r="114221" spans="2:22">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c r="V114221" s="1"/>
    </row>
    <row r="114222" spans="2:22">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c r="V114222" s="1"/>
    </row>
    <row r="114223" spans="2:22">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c r="V114223" s="1"/>
    </row>
    <row r="114224" spans="2:22">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c r="V114224" s="1"/>
    </row>
    <row r="114225" spans="2:22">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c r="V114225" s="1"/>
    </row>
    <row r="114226" spans="2:22">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c r="V114226" s="1"/>
    </row>
    <row r="114227" spans="2:22">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c r="V114227" s="1"/>
    </row>
    <row r="114228" spans="2:22">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c r="V114228" s="1"/>
    </row>
    <row r="114229" spans="2:22">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c r="V114229" s="1"/>
    </row>
    <row r="114230" spans="2:22">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c r="V114230" s="1"/>
    </row>
    <row r="114231" spans="2:22">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c r="V114231" s="1"/>
    </row>
    <row r="114232" spans="2:22">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c r="V114232" s="1"/>
    </row>
    <row r="114233" spans="2:22">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c r="V114233" s="1"/>
    </row>
    <row r="114234" spans="2:22">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c r="V114234" s="1"/>
    </row>
    <row r="114235" spans="2:22">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c r="V114235" s="1"/>
    </row>
    <row r="114236" spans="2:22">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c r="V114236" s="1"/>
    </row>
    <row r="114237" spans="2:22">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c r="V114237" s="1"/>
    </row>
    <row r="114238" spans="2:22">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c r="V114238" s="1"/>
    </row>
    <row r="114239" spans="2:22">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c r="V114239" s="1"/>
    </row>
    <row r="114240" spans="2:22">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c r="V114240" s="1"/>
    </row>
    <row r="114241" spans="2:22">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c r="V114241" s="1"/>
    </row>
    <row r="114242" spans="2:22">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c r="V114242" s="1"/>
    </row>
    <row r="114243" spans="2:22">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c r="V114243" s="1"/>
    </row>
    <row r="114244" spans="2:22">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c r="V114244" s="1"/>
    </row>
    <row r="114245" spans="2:22">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c r="V114245" s="1"/>
    </row>
    <row r="114246" spans="2:22">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c r="V114246" s="1"/>
    </row>
    <row r="114247" spans="2:22">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c r="V114247" s="1"/>
    </row>
    <row r="114248" spans="2:22">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c r="V114248" s="1"/>
    </row>
    <row r="114249" spans="2:22">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c r="V114249" s="1"/>
    </row>
    <row r="114250" spans="2:22">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c r="V114250" s="1"/>
    </row>
    <row r="114251" spans="2:22">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c r="V114251" s="1"/>
    </row>
    <row r="114252" spans="2:22">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c r="V114252" s="1"/>
    </row>
    <row r="114253" spans="2:22">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c r="V114253" s="1"/>
    </row>
    <row r="114254" spans="2:22">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c r="V114254" s="1"/>
    </row>
    <row r="114255" spans="2:22">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c r="V114255" s="1"/>
    </row>
    <row r="114256" spans="2:22">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c r="V114256" s="1"/>
    </row>
    <row r="114257" spans="2:22">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c r="V114257" s="1"/>
    </row>
    <row r="114258" spans="2:22">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c r="V114258" s="1"/>
    </row>
    <row r="114259" spans="2:22">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c r="V114259" s="1"/>
    </row>
    <row r="114260" spans="2:22">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c r="V114260" s="1"/>
    </row>
    <row r="114261" spans="2:22">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c r="V114261" s="1"/>
    </row>
    <row r="114262" spans="2:22">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c r="V114262" s="1"/>
    </row>
    <row r="114263" spans="2:22">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c r="V114263" s="1"/>
    </row>
    <row r="114264" spans="2:22">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c r="V114264" s="1"/>
    </row>
    <row r="114265" spans="2:22">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c r="V114265" s="1"/>
    </row>
    <row r="114266" spans="2:22">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c r="V114266" s="1"/>
    </row>
    <row r="114267" spans="2:22">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c r="V114267" s="1"/>
    </row>
    <row r="114268" spans="2:22">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c r="V114268" s="1"/>
    </row>
    <row r="114269" spans="2:22">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c r="V114269" s="1"/>
    </row>
    <row r="114270" spans="2:22">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c r="V114270" s="1"/>
    </row>
    <row r="114271" spans="2:22">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c r="V114271" s="1"/>
    </row>
    <row r="114272" spans="2:22">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c r="V114272" s="1"/>
    </row>
    <row r="114273" spans="2:22">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c r="V114273" s="1"/>
    </row>
    <row r="114274" spans="2:22">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c r="V114274" s="1"/>
    </row>
    <row r="114275" spans="2:22">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c r="V114275" s="1"/>
    </row>
    <row r="114276" spans="2:22">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c r="V114276" s="1"/>
    </row>
    <row r="114277" spans="2:22">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c r="V114277" s="1"/>
    </row>
    <row r="114278" spans="2:22">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c r="V114278" s="1"/>
    </row>
    <row r="114279" spans="2:22">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c r="V114279" s="1"/>
    </row>
    <row r="114280" spans="2:22">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c r="V114280" s="1"/>
    </row>
    <row r="114281" spans="2:22">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c r="V114281" s="1"/>
    </row>
    <row r="114282" spans="2:22">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c r="V114282" s="1"/>
    </row>
    <row r="114283" spans="2:22">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c r="V114283" s="1"/>
    </row>
    <row r="114284" spans="2:22">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c r="V114284" s="1"/>
    </row>
  </sheetData>
  <mergeCells count="9">
    <mergeCell ref="A2:U2"/>
    <mergeCell ref="G3:G4"/>
    <mergeCell ref="H3:S3"/>
    <mergeCell ref="T3:U3"/>
    <mergeCell ref="A3:B4"/>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B33" zoomScale="85" zoomScaleNormal="100" zoomScaleSheetLayoutView="85" workbookViewId="0">
      <selection activeCell="T52" sqref="A2:U52"/>
    </sheetView>
  </sheetViews>
  <sheetFormatPr defaultColWidth="8.88671875" defaultRowHeight="12"/>
  <cols>
    <col min="1" max="1" width="2.109375" style="1" customWidth="1"/>
    <col min="2" max="2" width="58.88671875" style="1" customWidth="1"/>
    <col min="3" max="3" width="7" style="2" hidden="1" customWidth="1"/>
    <col min="4" max="7" width="7" style="2" customWidth="1"/>
    <col min="8" max="20" width="8.21875" style="2" customWidth="1"/>
    <col min="21" max="21" width="0.6640625" style="2" customWidth="1"/>
    <col min="22" max="22" width="14.109375" style="1" customWidth="1"/>
    <col min="23" max="16384" width="8.88671875" style="1"/>
  </cols>
  <sheetData>
    <row r="1" spans="1:22" ht="12.75" thickBot="1"/>
    <row r="2" spans="1:22" ht="75" customHeight="1">
      <c r="A2" s="1268" t="s">
        <v>905</v>
      </c>
      <c r="B2" s="1269"/>
      <c r="C2" s="1269"/>
      <c r="D2" s="1269"/>
      <c r="E2" s="1269"/>
      <c r="F2" s="1269"/>
      <c r="G2" s="1269"/>
      <c r="H2" s="1269"/>
      <c r="I2" s="1269"/>
      <c r="J2" s="1269"/>
      <c r="K2" s="1269"/>
      <c r="L2" s="1269"/>
      <c r="M2" s="1269"/>
      <c r="N2" s="1269"/>
      <c r="O2" s="1269"/>
      <c r="P2" s="1269"/>
      <c r="Q2" s="1269"/>
      <c r="R2" s="1269"/>
      <c r="S2" s="1269"/>
      <c r="T2" s="1269"/>
      <c r="U2" s="1270"/>
      <c r="V2" s="23"/>
    </row>
    <row r="3" spans="1:22" ht="22.35" customHeight="1">
      <c r="A3" s="1306" t="s">
        <v>567</v>
      </c>
      <c r="B3" s="1562"/>
      <c r="C3" s="1696" t="s">
        <v>277</v>
      </c>
      <c r="D3" s="1696" t="s">
        <v>842</v>
      </c>
      <c r="E3" s="1265">
        <v>2021</v>
      </c>
      <c r="F3" s="1265">
        <v>2022</v>
      </c>
      <c r="G3" s="1265">
        <v>2023</v>
      </c>
      <c r="H3" s="1265">
        <v>2024</v>
      </c>
      <c r="I3" s="1265"/>
      <c r="J3" s="1265"/>
      <c r="K3" s="1265"/>
      <c r="L3" s="1265"/>
      <c r="M3" s="1265"/>
      <c r="N3" s="1265"/>
      <c r="O3" s="1265"/>
      <c r="P3" s="1265"/>
      <c r="Q3" s="1265"/>
      <c r="R3" s="1265"/>
      <c r="S3" s="1265"/>
      <c r="T3" s="1265">
        <v>2025</v>
      </c>
      <c r="U3" s="1390"/>
    </row>
    <row r="4" spans="1:22" ht="22.35" customHeight="1">
      <c r="A4" s="1306"/>
      <c r="B4" s="1562"/>
      <c r="C4" s="1697"/>
      <c r="D4" s="1697"/>
      <c r="E4" s="1573"/>
      <c r="F4" s="1265"/>
      <c r="G4" s="1265"/>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row>
    <row r="5" spans="1:22" ht="15" customHeight="1">
      <c r="A5" s="1392" t="s">
        <v>511</v>
      </c>
      <c r="B5" s="1699"/>
      <c r="C5" s="69"/>
      <c r="D5" s="69"/>
      <c r="E5" s="69"/>
      <c r="F5" s="69"/>
      <c r="G5" s="69"/>
      <c r="H5" s="69"/>
      <c r="I5" s="69"/>
      <c r="J5" s="69"/>
      <c r="K5" s="69"/>
      <c r="L5" s="69"/>
      <c r="M5" s="69"/>
      <c r="N5" s="69"/>
      <c r="O5" s="69"/>
      <c r="P5" s="69"/>
      <c r="Q5" s="69"/>
      <c r="R5" s="69"/>
      <c r="S5" s="69"/>
      <c r="T5" s="1181" t="s">
        <v>733</v>
      </c>
      <c r="U5" s="369"/>
    </row>
    <row r="6" spans="1:22" ht="12" customHeight="1">
      <c r="A6" s="91" t="s">
        <v>17</v>
      </c>
      <c r="B6" s="1567" t="s">
        <v>663</v>
      </c>
      <c r="C6" s="69">
        <v>4878.339414</v>
      </c>
      <c r="D6" s="69">
        <v>5587.070046294979</v>
      </c>
      <c r="E6" s="69">
        <v>6094.2089593500004</v>
      </c>
      <c r="F6" s="69">
        <v>7586.4449347150003</v>
      </c>
      <c r="G6" s="69">
        <v>8166.6239940690002</v>
      </c>
      <c r="H6" s="69">
        <v>8206.2344112339997</v>
      </c>
      <c r="I6" s="69">
        <v>8320.2754250479993</v>
      </c>
      <c r="J6" s="69">
        <v>8456.5591932770003</v>
      </c>
      <c r="K6" s="69">
        <v>8363.409875284</v>
      </c>
      <c r="L6" s="69">
        <v>8342.4408889730003</v>
      </c>
      <c r="M6" s="69">
        <v>8316.2645834640007</v>
      </c>
      <c r="N6" s="69">
        <v>8312.1363637119994</v>
      </c>
      <c r="O6" s="69">
        <v>8264.3043443049992</v>
      </c>
      <c r="P6" s="69">
        <v>8207.1890151850002</v>
      </c>
      <c r="Q6" s="69">
        <v>8219.8619388749994</v>
      </c>
      <c r="R6" s="69">
        <v>8405.4323007849998</v>
      </c>
      <c r="S6" s="1147">
        <v>8219.8216633829998</v>
      </c>
      <c r="T6" s="69">
        <v>8355.1127965150008</v>
      </c>
      <c r="U6" s="369"/>
      <c r="V6" s="1126"/>
    </row>
    <row r="7" spans="1:22" ht="12" customHeight="1">
      <c r="A7" s="91" t="s">
        <v>17</v>
      </c>
      <c r="B7" s="1567" t="s">
        <v>614</v>
      </c>
      <c r="C7" s="69">
        <v>382.64471900000001</v>
      </c>
      <c r="D7" s="69">
        <v>452.2399587779995</v>
      </c>
      <c r="E7" s="69">
        <v>457.81537488399999</v>
      </c>
      <c r="F7" s="69">
        <v>551.49735732600004</v>
      </c>
      <c r="G7" s="69">
        <v>574.49379624000005</v>
      </c>
      <c r="H7" s="69">
        <v>574.648212661</v>
      </c>
      <c r="I7" s="69">
        <v>572.74604834700006</v>
      </c>
      <c r="J7" s="69">
        <v>558.75541382599999</v>
      </c>
      <c r="K7" s="69">
        <v>558.22154253400004</v>
      </c>
      <c r="L7" s="69">
        <v>550.70761062500003</v>
      </c>
      <c r="M7" s="69">
        <v>554.60873063600002</v>
      </c>
      <c r="N7" s="69">
        <v>550.77559256699999</v>
      </c>
      <c r="O7" s="69">
        <v>546.23004873499997</v>
      </c>
      <c r="P7" s="69">
        <v>543.68293152700005</v>
      </c>
      <c r="Q7" s="69">
        <v>538.03422954099995</v>
      </c>
      <c r="R7" s="69">
        <v>529.15610014100002</v>
      </c>
      <c r="S7" s="1147">
        <v>525.84698322400004</v>
      </c>
      <c r="T7" s="69">
        <v>529.09556683699998</v>
      </c>
      <c r="U7" s="369"/>
      <c r="V7" s="1126"/>
    </row>
    <row r="8" spans="1:22" ht="12" customHeight="1">
      <c r="A8" s="91" t="s">
        <v>17</v>
      </c>
      <c r="B8" s="1567" t="s">
        <v>615</v>
      </c>
      <c r="C8" s="69">
        <v>229.38485299999999</v>
      </c>
      <c r="D8" s="69">
        <v>547.0846656749992</v>
      </c>
      <c r="E8" s="69">
        <v>504.32757853700002</v>
      </c>
      <c r="F8" s="69">
        <v>707.08194543000002</v>
      </c>
      <c r="G8" s="69">
        <v>950.29009305399995</v>
      </c>
      <c r="H8" s="69">
        <v>941.30676806400004</v>
      </c>
      <c r="I8" s="69">
        <v>959.00896346299999</v>
      </c>
      <c r="J8" s="69">
        <v>956.92199860300002</v>
      </c>
      <c r="K8" s="69">
        <v>946.85191153899996</v>
      </c>
      <c r="L8" s="69">
        <v>857.269505826</v>
      </c>
      <c r="M8" s="69">
        <v>867.52070600800005</v>
      </c>
      <c r="N8" s="69">
        <v>855.00062197399996</v>
      </c>
      <c r="O8" s="69">
        <v>851.417580853</v>
      </c>
      <c r="P8" s="69">
        <v>869.10106714400001</v>
      </c>
      <c r="Q8" s="69">
        <v>921.38091481599997</v>
      </c>
      <c r="R8" s="69">
        <v>853.82610134599997</v>
      </c>
      <c r="S8" s="1147">
        <v>762.85717903299997</v>
      </c>
      <c r="T8" s="69">
        <v>796.83537931599994</v>
      </c>
      <c r="U8" s="369"/>
      <c r="V8" s="1126"/>
    </row>
    <row r="9" spans="1:22" ht="12" customHeight="1">
      <c r="A9" s="91" t="s">
        <v>17</v>
      </c>
      <c r="B9" s="1567" t="s">
        <v>568</v>
      </c>
      <c r="C9" s="69">
        <v>1250.446295</v>
      </c>
      <c r="D9" s="69">
        <v>2060.8454266109957</v>
      </c>
      <c r="E9" s="69">
        <v>2381.358675601</v>
      </c>
      <c r="F9" s="69">
        <v>3381.256680295</v>
      </c>
      <c r="G9" s="69">
        <v>4111.9597574279996</v>
      </c>
      <c r="H9" s="69">
        <v>4121.667258034</v>
      </c>
      <c r="I9" s="69">
        <v>4147.5293779719996</v>
      </c>
      <c r="J9" s="69">
        <v>4458.1619469269999</v>
      </c>
      <c r="K9" s="69">
        <v>4588.0002256349999</v>
      </c>
      <c r="L9" s="69">
        <v>4389.140410684</v>
      </c>
      <c r="M9" s="69">
        <v>4413.2157813410004</v>
      </c>
      <c r="N9" s="69">
        <v>4475.8104764489999</v>
      </c>
      <c r="O9" s="69">
        <v>4435.4807917369999</v>
      </c>
      <c r="P9" s="69">
        <v>4479.0640524999999</v>
      </c>
      <c r="Q9" s="69">
        <v>4499.4055888399998</v>
      </c>
      <c r="R9" s="69">
        <v>4556.8870472030003</v>
      </c>
      <c r="S9" s="1147">
        <v>4425.8528398389999</v>
      </c>
      <c r="T9" s="69">
        <v>4723.6216920919996</v>
      </c>
      <c r="U9" s="369"/>
      <c r="V9" s="1126"/>
    </row>
    <row r="10" spans="1:22" ht="12" customHeight="1">
      <c r="A10" s="91" t="s">
        <v>17</v>
      </c>
      <c r="B10" s="1567" t="s">
        <v>664</v>
      </c>
      <c r="C10" s="69">
        <v>123.13582700000001</v>
      </c>
      <c r="D10" s="69">
        <v>131.07058073500002</v>
      </c>
      <c r="E10" s="69">
        <v>140.16664192299999</v>
      </c>
      <c r="F10" s="69">
        <v>134.32367708000001</v>
      </c>
      <c r="G10" s="69">
        <v>169.33905002099999</v>
      </c>
      <c r="H10" s="69">
        <v>133.642150372</v>
      </c>
      <c r="I10" s="69">
        <v>132.318540496</v>
      </c>
      <c r="J10" s="69">
        <v>136.54468045900001</v>
      </c>
      <c r="K10" s="69">
        <v>139.47872146700001</v>
      </c>
      <c r="L10" s="69">
        <v>156.3756085</v>
      </c>
      <c r="M10" s="69">
        <v>151.57504373</v>
      </c>
      <c r="N10" s="69">
        <v>157.15146367599999</v>
      </c>
      <c r="O10" s="69">
        <v>161.23112613800001</v>
      </c>
      <c r="P10" s="69">
        <v>164.681403426</v>
      </c>
      <c r="Q10" s="69">
        <v>194.99624238800001</v>
      </c>
      <c r="R10" s="69">
        <v>196.40095373899999</v>
      </c>
      <c r="S10" s="1147">
        <v>166.23137665499999</v>
      </c>
      <c r="T10" s="69">
        <v>203.92357251999999</v>
      </c>
      <c r="U10" s="369"/>
      <c r="V10" s="1126"/>
    </row>
    <row r="11" spans="1:22" ht="12" customHeight="1">
      <c r="A11" s="91" t="s">
        <v>17</v>
      </c>
      <c r="B11" s="1567" t="s">
        <v>570</v>
      </c>
      <c r="C11" s="69">
        <v>3339.7987830000002</v>
      </c>
      <c r="D11" s="69">
        <v>4037.9709662109963</v>
      </c>
      <c r="E11" s="69">
        <v>4517.3653110499999</v>
      </c>
      <c r="F11" s="69">
        <v>5871.7809107290004</v>
      </c>
      <c r="G11" s="69">
        <v>7313.3792806820002</v>
      </c>
      <c r="H11" s="69">
        <v>7103.3962456090003</v>
      </c>
      <c r="I11" s="69">
        <v>7193.6717978549996</v>
      </c>
      <c r="J11" s="69">
        <v>7335.5401752790003</v>
      </c>
      <c r="K11" s="69">
        <v>7361.7457743049999</v>
      </c>
      <c r="L11" s="69">
        <v>7458.8378276659996</v>
      </c>
      <c r="M11" s="69">
        <v>7605.7914838480001</v>
      </c>
      <c r="N11" s="69">
        <v>7770.1926347750004</v>
      </c>
      <c r="O11" s="69">
        <v>7840.652220856</v>
      </c>
      <c r="P11" s="69">
        <v>7943.9116388550001</v>
      </c>
      <c r="Q11" s="69">
        <v>8016.769371716</v>
      </c>
      <c r="R11" s="69">
        <v>7961.9641442680004</v>
      </c>
      <c r="S11" s="1147">
        <v>7622.9955391940002</v>
      </c>
      <c r="T11" s="69">
        <v>7731.7050513590002</v>
      </c>
      <c r="U11" s="369"/>
      <c r="V11" s="1126"/>
    </row>
    <row r="12" spans="1:22" ht="12" customHeight="1">
      <c r="A12" s="91" t="s">
        <v>17</v>
      </c>
      <c r="B12" s="1567" t="s">
        <v>618</v>
      </c>
      <c r="C12" s="69">
        <v>22369.846237999998</v>
      </c>
      <c r="D12" s="69">
        <v>20983.542662905107</v>
      </c>
      <c r="E12" s="69">
        <v>22295.381637179999</v>
      </c>
      <c r="F12" s="69">
        <v>23954.916691033999</v>
      </c>
      <c r="G12" s="69">
        <v>25921.533544409998</v>
      </c>
      <c r="H12" s="69">
        <v>25728.564007235</v>
      </c>
      <c r="I12" s="69">
        <v>25999.882374409</v>
      </c>
      <c r="J12" s="69">
        <v>26191.294302154001</v>
      </c>
      <c r="K12" s="69">
        <v>26125.876830613</v>
      </c>
      <c r="L12" s="69">
        <v>26047.476936450999</v>
      </c>
      <c r="M12" s="69">
        <v>25920.832823789999</v>
      </c>
      <c r="N12" s="69">
        <v>25962.277063581001</v>
      </c>
      <c r="O12" s="69">
        <v>26040.832475542</v>
      </c>
      <c r="P12" s="69">
        <v>26010.502053808999</v>
      </c>
      <c r="Q12" s="69">
        <v>25841.172625081999</v>
      </c>
      <c r="R12" s="69">
        <v>25873.439249563002</v>
      </c>
      <c r="S12" s="1147">
        <v>25311.807699333</v>
      </c>
      <c r="T12" s="69">
        <v>25678.471015163999</v>
      </c>
      <c r="U12" s="369"/>
      <c r="V12" s="1126"/>
    </row>
    <row r="13" spans="1:22" ht="24">
      <c r="A13" s="91" t="s">
        <v>17</v>
      </c>
      <c r="B13" s="1567" t="s">
        <v>665</v>
      </c>
      <c r="C13" s="69">
        <v>800.80379100000005</v>
      </c>
      <c r="D13" s="69">
        <v>1402.3433166830016</v>
      </c>
      <c r="E13" s="69">
        <v>1654.1267013419999</v>
      </c>
      <c r="F13" s="69">
        <v>2109.9779924579998</v>
      </c>
      <c r="G13" s="69">
        <v>2496.8439528230001</v>
      </c>
      <c r="H13" s="69">
        <v>2522.3660576880002</v>
      </c>
      <c r="I13" s="69">
        <v>2531.9659548250002</v>
      </c>
      <c r="J13" s="69">
        <v>2566.5778677550002</v>
      </c>
      <c r="K13" s="69">
        <v>2455.0816867869999</v>
      </c>
      <c r="L13" s="69">
        <v>2466.2815873650002</v>
      </c>
      <c r="M13" s="69">
        <v>2418.605952593</v>
      </c>
      <c r="N13" s="69">
        <v>2429.5647754840002</v>
      </c>
      <c r="O13" s="69">
        <v>2419.8744049759998</v>
      </c>
      <c r="P13" s="69">
        <v>2458.732284491</v>
      </c>
      <c r="Q13" s="69">
        <v>2465.6698522060001</v>
      </c>
      <c r="R13" s="69">
        <v>2519.3823250629998</v>
      </c>
      <c r="S13" s="1147">
        <v>2459.1668134669999</v>
      </c>
      <c r="T13" s="69">
        <v>2525.835581069</v>
      </c>
      <c r="U13" s="369"/>
      <c r="V13" s="1126"/>
    </row>
    <row r="14" spans="1:22" ht="24">
      <c r="A14" s="91" t="s">
        <v>17</v>
      </c>
      <c r="B14" s="1567" t="s">
        <v>666</v>
      </c>
      <c r="C14" s="69">
        <v>1443.8300019999999</v>
      </c>
      <c r="D14" s="69">
        <v>1859.3631152039929</v>
      </c>
      <c r="E14" s="69">
        <v>2049.7646716119998</v>
      </c>
      <c r="F14" s="69">
        <v>2430.1891899669999</v>
      </c>
      <c r="G14" s="69">
        <v>3277.7446485109999</v>
      </c>
      <c r="H14" s="69">
        <v>3370.5233047390002</v>
      </c>
      <c r="I14" s="69">
        <v>3411.938087047</v>
      </c>
      <c r="J14" s="69">
        <v>3468.4801467960001</v>
      </c>
      <c r="K14" s="69">
        <v>3485.6928885259999</v>
      </c>
      <c r="L14" s="69">
        <v>3572.0948094820001</v>
      </c>
      <c r="M14" s="69">
        <v>3571.3126055009998</v>
      </c>
      <c r="N14" s="69">
        <v>3575.5202608869999</v>
      </c>
      <c r="O14" s="69">
        <v>3680.48256042</v>
      </c>
      <c r="P14" s="69">
        <v>3656.3787623140001</v>
      </c>
      <c r="Q14" s="69">
        <v>3641.2591241979999</v>
      </c>
      <c r="R14" s="69">
        <v>3733.8619098260001</v>
      </c>
      <c r="S14" s="1147">
        <v>3640.2559382009999</v>
      </c>
      <c r="T14" s="69">
        <v>3894.9920815280002</v>
      </c>
      <c r="U14" s="369"/>
      <c r="V14" s="1126"/>
    </row>
    <row r="15" spans="1:22" ht="12" customHeight="1">
      <c r="A15" s="91" t="s">
        <v>17</v>
      </c>
      <c r="B15" s="1567" t="s">
        <v>667</v>
      </c>
      <c r="C15" s="69">
        <v>347.54443500000002</v>
      </c>
      <c r="D15" s="69">
        <v>686.9438488539995</v>
      </c>
      <c r="E15" s="69">
        <v>771.77639889500006</v>
      </c>
      <c r="F15" s="69">
        <v>1583.3858734830001</v>
      </c>
      <c r="G15" s="69">
        <v>1887.9344202310001</v>
      </c>
      <c r="H15" s="69">
        <v>1925.1924317370001</v>
      </c>
      <c r="I15" s="69">
        <v>2034.2392962649999</v>
      </c>
      <c r="J15" s="69">
        <v>2174.7761201640001</v>
      </c>
      <c r="K15" s="69">
        <v>2165.3771941129999</v>
      </c>
      <c r="L15" s="69">
        <v>2133.4634875370002</v>
      </c>
      <c r="M15" s="69">
        <v>2089.4669357369999</v>
      </c>
      <c r="N15" s="69">
        <v>2117.3683506709999</v>
      </c>
      <c r="O15" s="69">
        <v>2134.8838786490001</v>
      </c>
      <c r="P15" s="69">
        <v>2140.8526958269999</v>
      </c>
      <c r="Q15" s="69">
        <v>2127.2546538649999</v>
      </c>
      <c r="R15" s="69">
        <v>2189.6263816539999</v>
      </c>
      <c r="S15" s="1147">
        <v>2262.971415647</v>
      </c>
      <c r="T15" s="69">
        <v>2189.784138773</v>
      </c>
      <c r="U15" s="369"/>
      <c r="V15" s="1126"/>
    </row>
    <row r="16" spans="1:22" ht="24">
      <c r="A16" s="91" t="s">
        <v>17</v>
      </c>
      <c r="B16" s="1567" t="s">
        <v>622</v>
      </c>
      <c r="C16" s="69">
        <v>2326.5186950000002</v>
      </c>
      <c r="D16" s="69">
        <v>3845.3027611860039</v>
      </c>
      <c r="E16" s="69">
        <v>3945.8779529009998</v>
      </c>
      <c r="F16" s="69">
        <v>4366.6564013449997</v>
      </c>
      <c r="G16" s="69">
        <v>5064.157563492</v>
      </c>
      <c r="H16" s="69">
        <v>5071.9680833680004</v>
      </c>
      <c r="I16" s="69">
        <v>5110.3714790909999</v>
      </c>
      <c r="J16" s="69">
        <v>5167.344310939</v>
      </c>
      <c r="K16" s="69">
        <v>5228.0777298370003</v>
      </c>
      <c r="L16" s="69">
        <v>5251.6652498169997</v>
      </c>
      <c r="M16" s="69">
        <v>5316.8436170499999</v>
      </c>
      <c r="N16" s="69">
        <v>5381.0299425960002</v>
      </c>
      <c r="O16" s="69">
        <v>5436.2373838350004</v>
      </c>
      <c r="P16" s="69">
        <v>5563.5378308700001</v>
      </c>
      <c r="Q16" s="69">
        <v>5705.4008899959999</v>
      </c>
      <c r="R16" s="69">
        <v>5779.751997933</v>
      </c>
      <c r="S16" s="1147">
        <v>5717.8193110920001</v>
      </c>
      <c r="T16" s="69">
        <v>5834.4053282690002</v>
      </c>
      <c r="U16" s="369"/>
      <c r="V16" s="1126"/>
    </row>
    <row r="17" spans="1:22" ht="24.75" customHeight="1">
      <c r="A17" s="91" t="s">
        <v>17</v>
      </c>
      <c r="B17" s="1567" t="s">
        <v>668</v>
      </c>
      <c r="C17" s="69">
        <v>113.873119</v>
      </c>
      <c r="D17" s="69">
        <v>62.118429616000007</v>
      </c>
      <c r="E17" s="69">
        <v>65.667805728999994</v>
      </c>
      <c r="F17" s="69">
        <v>167.70271529499999</v>
      </c>
      <c r="G17" s="69">
        <v>188.016645686</v>
      </c>
      <c r="H17" s="69">
        <v>186.092590325</v>
      </c>
      <c r="I17" s="69">
        <v>179.900027303</v>
      </c>
      <c r="J17" s="69">
        <v>181.66252418299999</v>
      </c>
      <c r="K17" s="69">
        <v>183.99018646900001</v>
      </c>
      <c r="L17" s="69">
        <v>188.32011030300001</v>
      </c>
      <c r="M17" s="69">
        <v>183.59824443400001</v>
      </c>
      <c r="N17" s="69">
        <v>185.66487169600001</v>
      </c>
      <c r="O17" s="69">
        <v>177.24773904899999</v>
      </c>
      <c r="P17" s="69">
        <v>183.05431099099999</v>
      </c>
      <c r="Q17" s="69">
        <v>179.32768847299999</v>
      </c>
      <c r="R17" s="69">
        <v>178.61176606800001</v>
      </c>
      <c r="S17" s="1147">
        <v>155.70663724600001</v>
      </c>
      <c r="T17" s="69">
        <v>170.44698073500001</v>
      </c>
      <c r="U17" s="369"/>
      <c r="V17" s="1126"/>
    </row>
    <row r="18" spans="1:22" ht="12" customHeight="1">
      <c r="A18" s="91" t="s">
        <v>17</v>
      </c>
      <c r="B18" s="1567" t="s">
        <v>577</v>
      </c>
      <c r="C18" s="69">
        <v>201.14507</v>
      </c>
      <c r="D18" s="69">
        <v>210.02550057700043</v>
      </c>
      <c r="E18" s="69">
        <v>223.91514858400001</v>
      </c>
      <c r="F18" s="69">
        <v>267.86339294800001</v>
      </c>
      <c r="G18" s="69">
        <v>289.05103260499999</v>
      </c>
      <c r="H18" s="69">
        <v>277.98633234499999</v>
      </c>
      <c r="I18" s="69">
        <v>274.13380830800003</v>
      </c>
      <c r="J18" s="69">
        <v>280.00871611100001</v>
      </c>
      <c r="K18" s="69">
        <v>270.67891008599997</v>
      </c>
      <c r="L18" s="69">
        <v>268.33169179800001</v>
      </c>
      <c r="M18" s="69">
        <v>276.35536270300003</v>
      </c>
      <c r="N18" s="69">
        <v>269.753620195</v>
      </c>
      <c r="O18" s="69">
        <v>260.56307287300001</v>
      </c>
      <c r="P18" s="69">
        <v>268.434752807</v>
      </c>
      <c r="Q18" s="69">
        <v>266.93836687999999</v>
      </c>
      <c r="R18" s="69">
        <v>275.68152604900001</v>
      </c>
      <c r="S18" s="1147">
        <v>286.410812534</v>
      </c>
      <c r="T18" s="69">
        <v>272.977533838</v>
      </c>
      <c r="U18" s="369"/>
      <c r="V18" s="1126"/>
    </row>
    <row r="19" spans="1:22">
      <c r="A19" s="91" t="s">
        <v>17</v>
      </c>
      <c r="B19" s="1567" t="s">
        <v>625</v>
      </c>
      <c r="C19" s="69">
        <v>183.41825600000001</v>
      </c>
      <c r="D19" s="69">
        <v>434.71775403900034</v>
      </c>
      <c r="E19" s="69">
        <v>429.08077283799997</v>
      </c>
      <c r="F19" s="69">
        <v>486.459545687</v>
      </c>
      <c r="G19" s="69">
        <v>501.38839825600002</v>
      </c>
      <c r="H19" s="69">
        <v>475.75381685899998</v>
      </c>
      <c r="I19" s="69">
        <v>465.51464514999998</v>
      </c>
      <c r="J19" s="69">
        <v>495.86455696899998</v>
      </c>
      <c r="K19" s="69">
        <v>473.58069066899998</v>
      </c>
      <c r="L19" s="69">
        <v>468.746841195</v>
      </c>
      <c r="M19" s="69">
        <v>475.33145301100001</v>
      </c>
      <c r="N19" s="69">
        <v>459.98193237999999</v>
      </c>
      <c r="O19" s="69">
        <v>462.68420691699998</v>
      </c>
      <c r="P19" s="69">
        <v>473.21824380599998</v>
      </c>
      <c r="Q19" s="69">
        <v>475.41241339499999</v>
      </c>
      <c r="R19" s="69">
        <v>490.52289324399999</v>
      </c>
      <c r="S19" s="1147">
        <v>483.29466269</v>
      </c>
      <c r="T19" s="69">
        <v>489.79143194099998</v>
      </c>
      <c r="U19" s="369"/>
      <c r="V19" s="1126"/>
    </row>
    <row r="20" spans="1:22" ht="24.6" customHeight="1">
      <c r="A20" s="91" t="s">
        <v>17</v>
      </c>
      <c r="B20" s="1567" t="s">
        <v>669</v>
      </c>
      <c r="C20" s="69">
        <v>2004.9633240000001</v>
      </c>
      <c r="D20" s="69">
        <v>4949.8747819659748</v>
      </c>
      <c r="E20" s="69">
        <v>5432.4403875520002</v>
      </c>
      <c r="F20" s="69">
        <v>7250.425860368</v>
      </c>
      <c r="G20" s="69">
        <v>7383.8070323299999</v>
      </c>
      <c r="H20" s="69">
        <v>7344.569272918</v>
      </c>
      <c r="I20" s="69">
        <v>6967.6007331299998</v>
      </c>
      <c r="J20" s="69">
        <v>6986.4096855090002</v>
      </c>
      <c r="K20" s="69">
        <v>6937.5590270619996</v>
      </c>
      <c r="L20" s="69">
        <v>6860.1246852410004</v>
      </c>
      <c r="M20" s="69">
        <v>6893.8024340310003</v>
      </c>
      <c r="N20" s="69">
        <v>6837.176173199</v>
      </c>
      <c r="O20" s="69">
        <v>6752.4331560979999</v>
      </c>
      <c r="P20" s="69">
        <v>6762.3216904090004</v>
      </c>
      <c r="Q20" s="69">
        <v>6676.2351558230002</v>
      </c>
      <c r="R20" s="69">
        <v>6763.6864323350001</v>
      </c>
      <c r="S20" s="1147">
        <v>7623.9861099500004</v>
      </c>
      <c r="T20" s="69">
        <v>7338.4260956870003</v>
      </c>
      <c r="U20" s="369"/>
      <c r="V20" s="1126"/>
    </row>
    <row r="21" spans="1:22" ht="24">
      <c r="A21" s="91" t="s">
        <v>17</v>
      </c>
      <c r="B21" s="1567" t="s">
        <v>627</v>
      </c>
      <c r="C21" s="193">
        <v>943.23872900000003</v>
      </c>
      <c r="D21" s="193">
        <v>571.32308596099858</v>
      </c>
      <c r="E21" s="193">
        <v>638.11039518699999</v>
      </c>
      <c r="F21" s="193">
        <v>194.20072946400001</v>
      </c>
      <c r="G21" s="193">
        <v>147.09545954000001</v>
      </c>
      <c r="H21" s="193">
        <v>142.33248034100001</v>
      </c>
      <c r="I21" s="193">
        <v>141.922840992</v>
      </c>
      <c r="J21" s="193">
        <v>141.72711718299999</v>
      </c>
      <c r="K21" s="193">
        <v>140.88654237899999</v>
      </c>
      <c r="L21" s="193">
        <v>141.05027076499999</v>
      </c>
      <c r="M21" s="193">
        <v>141.923200194</v>
      </c>
      <c r="N21" s="193">
        <v>137.62677635</v>
      </c>
      <c r="O21" s="193">
        <v>138.99357827399999</v>
      </c>
      <c r="P21" s="193">
        <v>135.316819006</v>
      </c>
      <c r="Q21" s="193">
        <v>131.48320097800001</v>
      </c>
      <c r="R21" s="193">
        <v>129.39236077199999</v>
      </c>
      <c r="S21" s="1106">
        <v>127.572362168</v>
      </c>
      <c r="T21" s="193">
        <v>127.67855229200001</v>
      </c>
      <c r="U21" s="307"/>
      <c r="V21" s="1126"/>
    </row>
    <row r="22" spans="1:22">
      <c r="A22" s="91" t="s">
        <v>17</v>
      </c>
      <c r="B22" s="1567" t="s">
        <v>670</v>
      </c>
      <c r="C22" s="193">
        <v>3340.416107</v>
      </c>
      <c r="D22" s="193">
        <v>2243.406629792999</v>
      </c>
      <c r="E22" s="193">
        <v>2020.9238028</v>
      </c>
      <c r="F22" s="193">
        <v>3.0045386519999999</v>
      </c>
      <c r="G22" s="193">
        <v>12.608168302999999</v>
      </c>
      <c r="H22" s="193">
        <v>14.227753977000001</v>
      </c>
      <c r="I22" s="193">
        <v>14.602493831</v>
      </c>
      <c r="J22" s="193">
        <v>14.980705186</v>
      </c>
      <c r="K22" s="193">
        <v>13.776916196</v>
      </c>
      <c r="L22" s="193">
        <v>16.714213121</v>
      </c>
      <c r="M22" s="193">
        <v>15.660105109</v>
      </c>
      <c r="N22" s="193">
        <v>10.450634765</v>
      </c>
      <c r="O22" s="193">
        <v>10.644412313</v>
      </c>
      <c r="P22" s="193">
        <v>10.596605143</v>
      </c>
      <c r="Q22" s="193">
        <v>9.9610899370000006</v>
      </c>
      <c r="R22" s="193">
        <v>9.1680567780000004</v>
      </c>
      <c r="S22" s="193">
        <v>6.5555872219999998</v>
      </c>
      <c r="T22" s="193">
        <v>6.9677156690000004</v>
      </c>
      <c r="U22" s="307"/>
      <c r="V22" s="1126"/>
    </row>
    <row r="23" spans="1:22">
      <c r="A23" s="91" t="s">
        <v>17</v>
      </c>
      <c r="B23" s="1567"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69">
        <v>0</v>
      </c>
      <c r="U23" s="369"/>
      <c r="V23" s="1126"/>
    </row>
    <row r="24" spans="1:22" ht="18" customHeight="1">
      <c r="A24" s="91" t="s">
        <v>17</v>
      </c>
      <c r="B24" s="1567"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69">
        <v>0</v>
      </c>
      <c r="U24" s="369"/>
      <c r="V24" s="1126"/>
    </row>
    <row r="25" spans="1:22" s="585" customFormat="1" ht="16.5" customHeight="1">
      <c r="A25" s="1393" t="s">
        <v>672</v>
      </c>
      <c r="B25" s="1700"/>
      <c r="C25" s="665">
        <v>44279.347656999998</v>
      </c>
      <c r="D25" s="665">
        <v>50079.595380162042</v>
      </c>
      <c r="E25" s="665">
        <v>53625.584371450001</v>
      </c>
      <c r="F25" s="665">
        <v>61047.168436275999</v>
      </c>
      <c r="G25" s="665">
        <v>68456.266837681003</v>
      </c>
      <c r="H25" s="665">
        <v>68140.471177505999</v>
      </c>
      <c r="I25" s="665">
        <v>68457.621893532007</v>
      </c>
      <c r="J25" s="665">
        <v>69571.609461319997</v>
      </c>
      <c r="K25" s="665">
        <v>69438.286653500982</v>
      </c>
      <c r="L25" s="665">
        <v>69169.041735349005</v>
      </c>
      <c r="M25" s="665">
        <v>69212.709063179995</v>
      </c>
      <c r="N25" s="665">
        <v>69487.481554957005</v>
      </c>
      <c r="O25" s="665">
        <v>69614.192981569999</v>
      </c>
      <c r="P25" s="665">
        <v>69870.576158109994</v>
      </c>
      <c r="Q25" s="665">
        <v>69910.563347008996</v>
      </c>
      <c r="R25" s="665">
        <v>70446.79154676701</v>
      </c>
      <c r="S25" s="1182">
        <v>69799.152930878001</v>
      </c>
      <c r="T25" s="665">
        <v>70870.070513604005</v>
      </c>
      <c r="U25" s="666"/>
      <c r="V25" s="1126"/>
    </row>
    <row r="26" spans="1:22" ht="15.75" customHeight="1">
      <c r="A26" s="1392" t="s">
        <v>30</v>
      </c>
      <c r="B26" s="1699"/>
      <c r="C26" s="69"/>
      <c r="D26" s="69"/>
      <c r="E26" s="69"/>
      <c r="F26" s="69"/>
      <c r="G26" s="69"/>
      <c r="H26" s="69"/>
      <c r="I26" s="69"/>
      <c r="J26" s="69"/>
      <c r="K26" s="69"/>
      <c r="L26" s="69"/>
      <c r="M26" s="69"/>
      <c r="N26" s="69"/>
      <c r="O26" s="69"/>
      <c r="P26" s="69"/>
      <c r="Q26" s="69"/>
      <c r="R26" s="69"/>
      <c r="S26" s="69"/>
      <c r="T26" s="69"/>
      <c r="U26" s="369"/>
      <c r="V26" s="1126"/>
    </row>
    <row r="27" spans="1:22" ht="12" customHeight="1">
      <c r="A27" s="91" t="s">
        <v>17</v>
      </c>
      <c r="B27" s="1567" t="s">
        <v>663</v>
      </c>
      <c r="C27" s="69">
        <v>756.37591799999996</v>
      </c>
      <c r="D27" s="69">
        <v>875.3392337280012</v>
      </c>
      <c r="E27" s="69">
        <v>946.50006403199995</v>
      </c>
      <c r="F27" s="69">
        <v>1029.7147815989999</v>
      </c>
      <c r="G27" s="69">
        <v>1150.086551565</v>
      </c>
      <c r="H27" s="69">
        <v>1164.3223314730001</v>
      </c>
      <c r="I27" s="69">
        <v>1189.8833257379999</v>
      </c>
      <c r="J27" s="69">
        <v>1196.985158404</v>
      </c>
      <c r="K27" s="69">
        <v>1190.1639780789999</v>
      </c>
      <c r="L27" s="69">
        <v>1207.6548777359999</v>
      </c>
      <c r="M27" s="69">
        <v>1213.4936509009999</v>
      </c>
      <c r="N27" s="69">
        <v>1211.6267003779999</v>
      </c>
      <c r="O27" s="69">
        <v>1221.0193106889999</v>
      </c>
      <c r="P27" s="69">
        <v>1254.1848510360001</v>
      </c>
      <c r="Q27" s="69">
        <v>1251.0543959710001</v>
      </c>
      <c r="R27" s="69">
        <v>1268.8761050000001</v>
      </c>
      <c r="S27" s="1147">
        <v>1253.6469854070001</v>
      </c>
      <c r="T27" s="69">
        <v>1279.167643624</v>
      </c>
      <c r="U27" s="369"/>
      <c r="V27" s="1126"/>
    </row>
    <row r="28" spans="1:22" ht="12" customHeight="1">
      <c r="A28" s="91" t="s">
        <v>17</v>
      </c>
      <c r="B28" s="1567" t="s">
        <v>614</v>
      </c>
      <c r="C28" s="69">
        <v>43.509275000000002</v>
      </c>
      <c r="D28" s="69">
        <v>58.931129336999902</v>
      </c>
      <c r="E28" s="69">
        <v>46.338195018</v>
      </c>
      <c r="F28" s="69">
        <v>57.426421179000002</v>
      </c>
      <c r="G28" s="69">
        <v>70.168897676</v>
      </c>
      <c r="H28" s="69">
        <v>69.799914529999995</v>
      </c>
      <c r="I28" s="69">
        <v>70.002270478</v>
      </c>
      <c r="J28" s="69">
        <v>70.800495368</v>
      </c>
      <c r="K28" s="69">
        <v>69.199129370999998</v>
      </c>
      <c r="L28" s="69">
        <v>69.548463756000004</v>
      </c>
      <c r="M28" s="69">
        <v>71.554691388999998</v>
      </c>
      <c r="N28" s="69">
        <v>69.875799173000004</v>
      </c>
      <c r="O28" s="69">
        <v>70.787384332000002</v>
      </c>
      <c r="P28" s="69">
        <v>69.530472794999994</v>
      </c>
      <c r="Q28" s="69">
        <v>68.454043952000006</v>
      </c>
      <c r="R28" s="69">
        <v>68.819676694999998</v>
      </c>
      <c r="S28" s="1147">
        <v>65.884039139999999</v>
      </c>
      <c r="T28" s="69">
        <v>66.206572351000005</v>
      </c>
      <c r="U28" s="369"/>
      <c r="V28" s="1126"/>
    </row>
    <row r="29" spans="1:22" ht="14.25" customHeight="1">
      <c r="A29" s="91" t="s">
        <v>17</v>
      </c>
      <c r="B29" s="1567" t="s">
        <v>615</v>
      </c>
      <c r="C29" s="69">
        <v>52.961551</v>
      </c>
      <c r="D29" s="69">
        <v>119.81782448000001</v>
      </c>
      <c r="E29" s="69">
        <v>130.830989872</v>
      </c>
      <c r="F29" s="69">
        <v>234.103289789</v>
      </c>
      <c r="G29" s="69">
        <v>287.173148094</v>
      </c>
      <c r="H29" s="69">
        <v>283.11189308100001</v>
      </c>
      <c r="I29" s="69">
        <v>272.29520202600003</v>
      </c>
      <c r="J29" s="69">
        <v>256.143085649</v>
      </c>
      <c r="K29" s="69">
        <v>251.44242577099999</v>
      </c>
      <c r="L29" s="69">
        <v>243.085086408</v>
      </c>
      <c r="M29" s="69">
        <v>248.85585894100001</v>
      </c>
      <c r="N29" s="69">
        <v>247.57725098399999</v>
      </c>
      <c r="O29" s="69">
        <v>234.38471117500001</v>
      </c>
      <c r="P29" s="69">
        <v>220.49308844199999</v>
      </c>
      <c r="Q29" s="69">
        <v>219.42612799599999</v>
      </c>
      <c r="R29" s="69">
        <v>237.80995469699999</v>
      </c>
      <c r="S29" s="1147">
        <v>247.08906010800001</v>
      </c>
      <c r="T29" s="69">
        <v>254.21716853500001</v>
      </c>
      <c r="U29" s="369"/>
      <c r="V29" s="1126"/>
    </row>
    <row r="30" spans="1:22" ht="12" customHeight="1">
      <c r="A30" s="91" t="s">
        <v>17</v>
      </c>
      <c r="B30" s="1567" t="s">
        <v>568</v>
      </c>
      <c r="C30" s="69">
        <v>243.827988</v>
      </c>
      <c r="D30" s="69">
        <v>333.71557877000009</v>
      </c>
      <c r="E30" s="69">
        <v>402.21029329800001</v>
      </c>
      <c r="F30" s="69">
        <v>604.53284994199998</v>
      </c>
      <c r="G30" s="69">
        <v>665.81465966799999</v>
      </c>
      <c r="H30" s="69">
        <v>666.922053076</v>
      </c>
      <c r="I30" s="69">
        <v>665.52990129800003</v>
      </c>
      <c r="J30" s="69">
        <v>657.50982489</v>
      </c>
      <c r="K30" s="69">
        <v>628.67562201700002</v>
      </c>
      <c r="L30" s="69">
        <v>615.48868462099995</v>
      </c>
      <c r="M30" s="69">
        <v>603.66793287400003</v>
      </c>
      <c r="N30" s="69">
        <v>613.05826129800005</v>
      </c>
      <c r="O30" s="69">
        <v>655.23062946100004</v>
      </c>
      <c r="P30" s="69">
        <v>651.29645659400001</v>
      </c>
      <c r="Q30" s="69">
        <v>645.49065892500005</v>
      </c>
      <c r="R30" s="69">
        <v>666.14535793699997</v>
      </c>
      <c r="S30" s="1147">
        <v>686.46110969400002</v>
      </c>
      <c r="T30" s="69">
        <v>705.81670194200001</v>
      </c>
      <c r="U30" s="369"/>
      <c r="V30" s="1126"/>
    </row>
    <row r="31" spans="1:22" ht="12" customHeight="1">
      <c r="A31" s="91" t="s">
        <v>17</v>
      </c>
      <c r="B31" s="1567" t="s">
        <v>664</v>
      </c>
      <c r="C31" s="69">
        <v>13.58403</v>
      </c>
      <c r="D31" s="69">
        <v>23.751690136999986</v>
      </c>
      <c r="E31" s="69">
        <v>22.800242117</v>
      </c>
      <c r="F31" s="69">
        <v>24.359227402999998</v>
      </c>
      <c r="G31" s="69">
        <v>41.774782049000002</v>
      </c>
      <c r="H31" s="69">
        <v>48.201095442000003</v>
      </c>
      <c r="I31" s="69">
        <v>49.409697411000003</v>
      </c>
      <c r="J31" s="69">
        <v>52.413547370000003</v>
      </c>
      <c r="K31" s="69">
        <v>48.969646052999998</v>
      </c>
      <c r="L31" s="69">
        <v>52.368709488</v>
      </c>
      <c r="M31" s="69">
        <v>49.162914563000001</v>
      </c>
      <c r="N31" s="69">
        <v>47.972518602999997</v>
      </c>
      <c r="O31" s="69">
        <v>49.569298971999999</v>
      </c>
      <c r="P31" s="69">
        <v>49.722959840000001</v>
      </c>
      <c r="Q31" s="69">
        <v>28.278336571000001</v>
      </c>
      <c r="R31" s="69">
        <v>28.422528151000002</v>
      </c>
      <c r="S31" s="69">
        <v>32.379494258000001</v>
      </c>
      <c r="T31" s="69">
        <v>31.730474653000002</v>
      </c>
      <c r="U31" s="369"/>
      <c r="V31" s="1126"/>
    </row>
    <row r="32" spans="1:22" ht="12" customHeight="1">
      <c r="A32" s="91" t="s">
        <v>17</v>
      </c>
      <c r="B32" s="1567" t="s">
        <v>570</v>
      </c>
      <c r="C32" s="69">
        <v>303.810654</v>
      </c>
      <c r="D32" s="69">
        <v>306.6147576390004</v>
      </c>
      <c r="E32" s="69">
        <v>340.867188505</v>
      </c>
      <c r="F32" s="69">
        <v>548.83703845100001</v>
      </c>
      <c r="G32" s="69">
        <v>715.18962043099998</v>
      </c>
      <c r="H32" s="69">
        <v>728.18960101499999</v>
      </c>
      <c r="I32" s="69">
        <v>745.84886116600001</v>
      </c>
      <c r="J32" s="69">
        <v>759.01973992199999</v>
      </c>
      <c r="K32" s="69">
        <v>746.20141731900003</v>
      </c>
      <c r="L32" s="69">
        <v>744.09296440499998</v>
      </c>
      <c r="M32" s="69">
        <v>758.02983533400004</v>
      </c>
      <c r="N32" s="69">
        <v>795.25672644500003</v>
      </c>
      <c r="O32" s="69">
        <v>791.50313422700003</v>
      </c>
      <c r="P32" s="69">
        <v>817.06538335100004</v>
      </c>
      <c r="Q32" s="69">
        <v>840.49667746299997</v>
      </c>
      <c r="R32" s="69">
        <v>858.11719063199996</v>
      </c>
      <c r="S32" s="1147">
        <v>858.24700856599998</v>
      </c>
      <c r="T32" s="69">
        <v>881.32927621099998</v>
      </c>
      <c r="U32" s="369"/>
      <c r="V32" s="1126"/>
    </row>
    <row r="33" spans="1:22" ht="12" customHeight="1">
      <c r="A33" s="91" t="s">
        <v>17</v>
      </c>
      <c r="B33" s="1567" t="s">
        <v>618</v>
      </c>
      <c r="C33" s="69">
        <v>2311.0504919999998</v>
      </c>
      <c r="D33" s="69">
        <v>2280.5630226260073</v>
      </c>
      <c r="E33" s="69">
        <v>2450.880697173</v>
      </c>
      <c r="F33" s="69">
        <v>2605.2323323159999</v>
      </c>
      <c r="G33" s="69">
        <v>2816.7186582989998</v>
      </c>
      <c r="H33" s="69">
        <v>2809.1608367089998</v>
      </c>
      <c r="I33" s="69">
        <v>2869.4511690320001</v>
      </c>
      <c r="J33" s="69">
        <v>2878.361359261</v>
      </c>
      <c r="K33" s="69">
        <v>2829.8193955669999</v>
      </c>
      <c r="L33" s="69">
        <v>2796.7563169549999</v>
      </c>
      <c r="M33" s="69">
        <v>2816.6661459339998</v>
      </c>
      <c r="N33" s="69">
        <v>2829.276266845</v>
      </c>
      <c r="O33" s="69">
        <v>2838.0313430249998</v>
      </c>
      <c r="P33" s="69">
        <v>2840.7468971479998</v>
      </c>
      <c r="Q33" s="69">
        <v>2807.4932885819999</v>
      </c>
      <c r="R33" s="69">
        <v>2864.1580387610002</v>
      </c>
      <c r="S33" s="1147">
        <v>2850.1588506449998</v>
      </c>
      <c r="T33" s="69">
        <v>2876.2551061250001</v>
      </c>
      <c r="U33" s="369"/>
      <c r="V33" s="1126"/>
    </row>
    <row r="34" spans="1:22" ht="24">
      <c r="A34" s="91" t="s">
        <v>17</v>
      </c>
      <c r="B34" s="1567" t="s">
        <v>665</v>
      </c>
      <c r="C34" s="69">
        <v>288.12167799999997</v>
      </c>
      <c r="D34" s="69">
        <v>565.42202965000104</v>
      </c>
      <c r="E34" s="69">
        <v>573.41338974500002</v>
      </c>
      <c r="F34" s="69">
        <v>883.54798415499999</v>
      </c>
      <c r="G34" s="69">
        <v>1131.790086514</v>
      </c>
      <c r="H34" s="69">
        <v>1140.5957638899999</v>
      </c>
      <c r="I34" s="69">
        <v>1169.3727488750001</v>
      </c>
      <c r="J34" s="69">
        <v>1179.2782690480001</v>
      </c>
      <c r="K34" s="69">
        <v>1104.289688826</v>
      </c>
      <c r="L34" s="69">
        <v>1150.582072381</v>
      </c>
      <c r="M34" s="69">
        <v>1163.742646552</v>
      </c>
      <c r="N34" s="69">
        <v>1187.2356701680001</v>
      </c>
      <c r="O34" s="69">
        <v>1185.7350551330001</v>
      </c>
      <c r="P34" s="69">
        <v>1151.4776669580001</v>
      </c>
      <c r="Q34" s="69">
        <v>1127.9893269849999</v>
      </c>
      <c r="R34" s="69">
        <v>1160.3379577610001</v>
      </c>
      <c r="S34" s="1147">
        <v>1170.9282488240001</v>
      </c>
      <c r="T34" s="69">
        <v>1193.7374619730001</v>
      </c>
      <c r="U34" s="369"/>
      <c r="V34" s="1126"/>
    </row>
    <row r="35" spans="1:22" ht="24">
      <c r="A35" s="91" t="s">
        <v>17</v>
      </c>
      <c r="B35" s="1567" t="s">
        <v>666</v>
      </c>
      <c r="C35" s="69">
        <v>852.57332899999994</v>
      </c>
      <c r="D35" s="69">
        <v>1000.9311581459996</v>
      </c>
      <c r="E35" s="69">
        <v>1054.25357276</v>
      </c>
      <c r="F35" s="69">
        <v>1358.4887523770001</v>
      </c>
      <c r="G35" s="69">
        <v>1811.5537194430001</v>
      </c>
      <c r="H35" s="69">
        <v>1876.820652202</v>
      </c>
      <c r="I35" s="69">
        <v>1882.2920333720001</v>
      </c>
      <c r="J35" s="69">
        <v>1926.3968916920001</v>
      </c>
      <c r="K35" s="69">
        <v>1929.8393268090001</v>
      </c>
      <c r="L35" s="69">
        <v>1927.373778468</v>
      </c>
      <c r="M35" s="69">
        <v>1972.6682290020001</v>
      </c>
      <c r="N35" s="69">
        <v>1995.342308691</v>
      </c>
      <c r="O35" s="69">
        <v>2003.2098534889999</v>
      </c>
      <c r="P35" s="69">
        <v>2023.390884488</v>
      </c>
      <c r="Q35" s="69">
        <v>2056.970264908</v>
      </c>
      <c r="R35" s="69">
        <v>2096.1153523379999</v>
      </c>
      <c r="S35" s="1147">
        <v>2136.2040582700001</v>
      </c>
      <c r="T35" s="69">
        <v>2208.702746079</v>
      </c>
      <c r="U35" s="369"/>
      <c r="V35" s="1126"/>
    </row>
    <row r="36" spans="1:22" ht="12" customHeight="1">
      <c r="A36" s="91" t="s">
        <v>17</v>
      </c>
      <c r="B36" s="1567" t="s">
        <v>667</v>
      </c>
      <c r="C36" s="69">
        <v>31.020893000000001</v>
      </c>
      <c r="D36" s="69">
        <v>48.743748100000019</v>
      </c>
      <c r="E36" s="69">
        <v>63.366963202999997</v>
      </c>
      <c r="F36" s="69">
        <v>56.863347220000001</v>
      </c>
      <c r="G36" s="69">
        <v>80.827218642999995</v>
      </c>
      <c r="H36" s="69">
        <v>80.22537758</v>
      </c>
      <c r="I36" s="69">
        <v>85.585753264000004</v>
      </c>
      <c r="J36" s="69">
        <v>98.533542518999994</v>
      </c>
      <c r="K36" s="69">
        <v>94.324646633</v>
      </c>
      <c r="L36" s="69">
        <v>93.122641496</v>
      </c>
      <c r="M36" s="69">
        <v>96.314571322000006</v>
      </c>
      <c r="N36" s="69">
        <v>105.75819172600001</v>
      </c>
      <c r="O36" s="69">
        <v>107.223581799</v>
      </c>
      <c r="P36" s="69">
        <v>105.532699616</v>
      </c>
      <c r="Q36" s="69">
        <v>104.8019839</v>
      </c>
      <c r="R36" s="69">
        <v>105.79170011399999</v>
      </c>
      <c r="S36" s="1147">
        <v>96.246890867999994</v>
      </c>
      <c r="T36" s="69">
        <v>93.551476713</v>
      </c>
      <c r="U36" s="369"/>
      <c r="V36" s="1126"/>
    </row>
    <row r="37" spans="1:22" ht="13.5" customHeight="1">
      <c r="A37" s="91" t="s">
        <v>17</v>
      </c>
      <c r="B37" s="1567" t="s">
        <v>622</v>
      </c>
      <c r="C37" s="69">
        <v>366.679012</v>
      </c>
      <c r="D37" s="69">
        <v>491.38895279199949</v>
      </c>
      <c r="E37" s="69">
        <v>428.099229315</v>
      </c>
      <c r="F37" s="69">
        <v>539.17377749699995</v>
      </c>
      <c r="G37" s="69">
        <v>645.05837507299998</v>
      </c>
      <c r="H37" s="69">
        <v>669.21152059400004</v>
      </c>
      <c r="I37" s="69">
        <v>616.686371646</v>
      </c>
      <c r="J37" s="69">
        <v>628.47455403900005</v>
      </c>
      <c r="K37" s="69">
        <v>644.65114395199998</v>
      </c>
      <c r="L37" s="69">
        <v>662.97147728799996</v>
      </c>
      <c r="M37" s="69">
        <v>684.13459166500002</v>
      </c>
      <c r="N37" s="69">
        <v>699.95487859499997</v>
      </c>
      <c r="O37" s="69">
        <v>704.677457903</v>
      </c>
      <c r="P37" s="69">
        <v>688.38099611200005</v>
      </c>
      <c r="Q37" s="69">
        <v>697.39830276299995</v>
      </c>
      <c r="R37" s="69">
        <v>722.18496180099999</v>
      </c>
      <c r="S37" s="1147">
        <v>731.62203493200002</v>
      </c>
      <c r="T37" s="69">
        <v>730.39406289600004</v>
      </c>
      <c r="U37" s="369"/>
      <c r="V37" s="1126"/>
    </row>
    <row r="38" spans="1:22" ht="23.85" customHeight="1">
      <c r="A38" s="91" t="s">
        <v>17</v>
      </c>
      <c r="B38" s="1567" t="s">
        <v>668</v>
      </c>
      <c r="C38" s="69">
        <v>34.196640000000002</v>
      </c>
      <c r="D38" s="69">
        <v>28.993101318000004</v>
      </c>
      <c r="E38" s="69">
        <v>36.046225368000002</v>
      </c>
      <c r="F38" s="69">
        <v>68.562263356000003</v>
      </c>
      <c r="G38" s="69">
        <v>60.732347122</v>
      </c>
      <c r="H38" s="69">
        <v>62.121136086</v>
      </c>
      <c r="I38" s="69">
        <v>60.810958497000001</v>
      </c>
      <c r="J38" s="69">
        <v>59.900659144000002</v>
      </c>
      <c r="K38" s="69">
        <v>57.565962097000003</v>
      </c>
      <c r="L38" s="69">
        <v>59.464870996999998</v>
      </c>
      <c r="M38" s="69">
        <v>57.002059551999999</v>
      </c>
      <c r="N38" s="69">
        <v>54.768852297999999</v>
      </c>
      <c r="O38" s="69">
        <v>52.680538597999998</v>
      </c>
      <c r="P38" s="69">
        <v>51.997280341</v>
      </c>
      <c r="Q38" s="69">
        <v>49.923601435000002</v>
      </c>
      <c r="R38" s="69">
        <v>49.579525392999997</v>
      </c>
      <c r="S38" s="1147">
        <v>46.736433624999997</v>
      </c>
      <c r="T38" s="69">
        <v>46.530378476000003</v>
      </c>
      <c r="U38" s="369"/>
      <c r="V38" s="1126"/>
    </row>
    <row r="39" spans="1:22" ht="12" customHeight="1">
      <c r="A39" s="91" t="s">
        <v>17</v>
      </c>
      <c r="B39" s="1567" t="s">
        <v>577</v>
      </c>
      <c r="C39" s="69">
        <v>141.34318500000001</v>
      </c>
      <c r="D39" s="69">
        <v>152.68523383099995</v>
      </c>
      <c r="E39" s="69">
        <v>148.17826305299999</v>
      </c>
      <c r="F39" s="69">
        <v>157.678385741</v>
      </c>
      <c r="G39" s="69">
        <v>219.23558131799999</v>
      </c>
      <c r="H39" s="69">
        <v>225.055579196</v>
      </c>
      <c r="I39" s="69">
        <v>232.47427963499999</v>
      </c>
      <c r="J39" s="69">
        <v>234.76470368599999</v>
      </c>
      <c r="K39" s="69">
        <v>230.11339347399999</v>
      </c>
      <c r="L39" s="69">
        <v>228.87145762500001</v>
      </c>
      <c r="M39" s="69">
        <v>231.168112205</v>
      </c>
      <c r="N39" s="69">
        <v>235.46137569699999</v>
      </c>
      <c r="O39" s="69">
        <v>246.236294071</v>
      </c>
      <c r="P39" s="69">
        <v>248.99874539800001</v>
      </c>
      <c r="Q39" s="69">
        <v>257.79970120199999</v>
      </c>
      <c r="R39" s="69">
        <v>256.81642013999999</v>
      </c>
      <c r="S39" s="1147">
        <v>256.14805762100002</v>
      </c>
      <c r="T39" s="69">
        <v>252.083910984</v>
      </c>
      <c r="U39" s="369"/>
      <c r="V39" s="1126"/>
    </row>
    <row r="40" spans="1:22" ht="15" customHeight="1">
      <c r="A40" s="91" t="s">
        <v>17</v>
      </c>
      <c r="B40" s="1567" t="s">
        <v>625</v>
      </c>
      <c r="C40" s="69">
        <v>91.864523000000005</v>
      </c>
      <c r="D40" s="69">
        <v>184.84916645200002</v>
      </c>
      <c r="E40" s="69">
        <v>207.160430899</v>
      </c>
      <c r="F40" s="69">
        <v>211.147121795</v>
      </c>
      <c r="G40" s="69">
        <v>256.54794597099999</v>
      </c>
      <c r="H40" s="69">
        <v>266.93940981700001</v>
      </c>
      <c r="I40" s="69">
        <v>276.917796313</v>
      </c>
      <c r="J40" s="69">
        <v>278.742847385</v>
      </c>
      <c r="K40" s="69">
        <v>283.303436396</v>
      </c>
      <c r="L40" s="69">
        <v>279.11090745600001</v>
      </c>
      <c r="M40" s="69">
        <v>278.36881605899998</v>
      </c>
      <c r="N40" s="69">
        <v>277.62622562600001</v>
      </c>
      <c r="O40" s="69">
        <v>236.07813621899999</v>
      </c>
      <c r="P40" s="69">
        <v>237.05388810400001</v>
      </c>
      <c r="Q40" s="69">
        <v>240.246749647</v>
      </c>
      <c r="R40" s="69">
        <v>237.78755857100001</v>
      </c>
      <c r="S40" s="1147">
        <v>230.988918033</v>
      </c>
      <c r="T40" s="69">
        <v>234.24038027399999</v>
      </c>
      <c r="U40" s="369"/>
      <c r="V40" s="1126"/>
    </row>
    <row r="41" spans="1:22" ht="24">
      <c r="A41" s="91" t="s">
        <v>17</v>
      </c>
      <c r="B41" s="1567" t="s">
        <v>669</v>
      </c>
      <c r="C41" s="69">
        <v>544.16832099999999</v>
      </c>
      <c r="D41" s="69">
        <v>1330.9201465740014</v>
      </c>
      <c r="E41" s="69">
        <v>1469.0630948410001</v>
      </c>
      <c r="F41" s="69">
        <v>1809.1274135420001</v>
      </c>
      <c r="G41" s="69">
        <v>1969.955698125</v>
      </c>
      <c r="H41" s="69">
        <v>1966.398966879</v>
      </c>
      <c r="I41" s="69">
        <v>2036.408027984</v>
      </c>
      <c r="J41" s="69">
        <v>2047.17565057</v>
      </c>
      <c r="K41" s="69">
        <v>2061.2767381379999</v>
      </c>
      <c r="L41" s="69">
        <v>2047.0805239920001</v>
      </c>
      <c r="M41" s="69">
        <v>2060.2574475000001</v>
      </c>
      <c r="N41" s="69">
        <v>2086.5477054580001</v>
      </c>
      <c r="O41" s="69">
        <v>2091.3157473169999</v>
      </c>
      <c r="P41" s="69">
        <v>2111.0649579679998</v>
      </c>
      <c r="Q41" s="69">
        <v>2128.5779737849998</v>
      </c>
      <c r="R41" s="69">
        <v>2116.9457238740001</v>
      </c>
      <c r="S41" s="1147">
        <v>2131.2333879910002</v>
      </c>
      <c r="T41" s="69">
        <v>2120.9784679939999</v>
      </c>
      <c r="U41" s="369"/>
      <c r="V41" s="1126"/>
    </row>
    <row r="42" spans="1:22" ht="24">
      <c r="A42" s="91" t="s">
        <v>17</v>
      </c>
      <c r="B42" s="1567" t="s">
        <v>627</v>
      </c>
      <c r="C42" s="193">
        <v>268.78451799999999</v>
      </c>
      <c r="D42" s="193">
        <v>181.18100208600001</v>
      </c>
      <c r="E42" s="193">
        <v>177.77076622499999</v>
      </c>
      <c r="F42" s="193">
        <v>65.045276145000003</v>
      </c>
      <c r="G42" s="193">
        <v>52.709302794000003</v>
      </c>
      <c r="H42" s="193">
        <v>51.544739860999996</v>
      </c>
      <c r="I42" s="193">
        <v>49.778233704999998</v>
      </c>
      <c r="J42" s="193">
        <v>48.500520971999997</v>
      </c>
      <c r="K42" s="193">
        <v>47.789301227000003</v>
      </c>
      <c r="L42" s="193">
        <v>47.432805504999997</v>
      </c>
      <c r="M42" s="193">
        <v>47.042759527000001</v>
      </c>
      <c r="N42" s="193">
        <v>41.461141654000002</v>
      </c>
      <c r="O42" s="193">
        <v>42.286389077999999</v>
      </c>
      <c r="P42" s="193">
        <v>39.958830874</v>
      </c>
      <c r="Q42" s="193">
        <v>38.308193439</v>
      </c>
      <c r="R42" s="193">
        <v>37.706550081000003</v>
      </c>
      <c r="S42" s="193">
        <v>35.993372610000002</v>
      </c>
      <c r="T42" s="193">
        <v>36.464090872</v>
      </c>
      <c r="U42" s="307"/>
      <c r="V42" s="1126"/>
    </row>
    <row r="43" spans="1:22">
      <c r="A43" s="91" t="s">
        <v>17</v>
      </c>
      <c r="B43" s="1567" t="s">
        <v>670</v>
      </c>
      <c r="C43" s="193">
        <v>1041.269963</v>
      </c>
      <c r="D43" s="193">
        <v>531.05982932799986</v>
      </c>
      <c r="E43" s="193">
        <v>606.98880972200004</v>
      </c>
      <c r="F43" s="193">
        <v>0.47949405499999997</v>
      </c>
      <c r="G43" s="193">
        <v>0.47133685600000003</v>
      </c>
      <c r="H43" s="193">
        <v>0.463615157</v>
      </c>
      <c r="I43" s="193">
        <v>0.45245085499999999</v>
      </c>
      <c r="J43" s="193">
        <v>0.43835666600000001</v>
      </c>
      <c r="K43" s="193">
        <v>0.421332176</v>
      </c>
      <c r="L43" s="193">
        <v>0.41012705599999999</v>
      </c>
      <c r="M43" s="193">
        <v>0.34176246599999999</v>
      </c>
      <c r="N43" s="193">
        <v>0.77384345099999996</v>
      </c>
      <c r="O43" s="193">
        <v>1.1164290699999999</v>
      </c>
      <c r="P43" s="193">
        <v>0.74522716600000005</v>
      </c>
      <c r="Q43" s="193">
        <v>0.63845685200000002</v>
      </c>
      <c r="R43" s="193">
        <v>1.010292757</v>
      </c>
      <c r="S43" s="193">
        <v>0.988612194</v>
      </c>
      <c r="T43" s="193">
        <v>0.98581197300000001</v>
      </c>
      <c r="U43" s="307"/>
      <c r="V43" s="1126"/>
    </row>
    <row r="44" spans="1:22">
      <c r="A44" s="91" t="s">
        <v>17</v>
      </c>
      <c r="B44" s="1567" t="s">
        <v>673</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165">
        <v>0</v>
      </c>
      <c r="U44" s="667"/>
      <c r="V44" s="1126"/>
    </row>
    <row r="45" spans="1:22" ht="15" customHeight="1">
      <c r="A45" s="91" t="s">
        <v>17</v>
      </c>
      <c r="B45" s="1567" t="s">
        <v>671</v>
      </c>
      <c r="C45" s="165">
        <v>0</v>
      </c>
      <c r="D45" s="165">
        <v>0.36758513400000004</v>
      </c>
      <c r="E45" s="165">
        <v>0.35896213300000002</v>
      </c>
      <c r="F45" s="165">
        <v>0</v>
      </c>
      <c r="G45" s="165">
        <v>0</v>
      </c>
      <c r="H45" s="165">
        <v>0</v>
      </c>
      <c r="I45" s="165">
        <v>0</v>
      </c>
      <c r="J45" s="165">
        <v>0</v>
      </c>
      <c r="K45" s="165">
        <v>0</v>
      </c>
      <c r="L45" s="165">
        <v>0</v>
      </c>
      <c r="M45" s="165">
        <v>0</v>
      </c>
      <c r="N45" s="165">
        <v>0</v>
      </c>
      <c r="O45" s="165">
        <v>0</v>
      </c>
      <c r="P45" s="165">
        <v>0</v>
      </c>
      <c r="Q45" s="165">
        <v>0</v>
      </c>
      <c r="R45" s="165">
        <v>0</v>
      </c>
      <c r="S45" s="165">
        <v>0</v>
      </c>
      <c r="T45" s="165">
        <v>0</v>
      </c>
      <c r="U45" s="667"/>
      <c r="V45" s="1126"/>
    </row>
    <row r="46" spans="1:22" s="585" customFormat="1" ht="14.25" customHeight="1">
      <c r="A46" s="1393" t="s">
        <v>674</v>
      </c>
      <c r="B46" s="1632"/>
      <c r="C46" s="498">
        <v>7385.1419699999997</v>
      </c>
      <c r="D46" s="498">
        <v>8515.2751901280117</v>
      </c>
      <c r="E46" s="498">
        <v>9105.1273772789991</v>
      </c>
      <c r="F46" s="498">
        <v>10254.319756561999</v>
      </c>
      <c r="G46" s="498">
        <v>11975.807929641</v>
      </c>
      <c r="H46" s="498">
        <v>12109.084486588001</v>
      </c>
      <c r="I46" s="498">
        <v>12273.199081295001</v>
      </c>
      <c r="J46" s="498">
        <v>12373.439206584999</v>
      </c>
      <c r="K46" s="498">
        <v>12218.046583904998</v>
      </c>
      <c r="L46" s="498">
        <v>12225.415765633001</v>
      </c>
      <c r="M46" s="498">
        <v>12352.472025786001</v>
      </c>
      <c r="N46" s="498">
        <v>12499.573717089997</v>
      </c>
      <c r="O46" s="498">
        <v>12531.085294558001</v>
      </c>
      <c r="P46" s="498">
        <v>12561.641286231001</v>
      </c>
      <c r="Q46" s="498">
        <v>12563.348084376001</v>
      </c>
      <c r="R46" s="498">
        <v>12776.624894703</v>
      </c>
      <c r="S46" s="1183">
        <v>12830.956562785997</v>
      </c>
      <c r="T46" s="498">
        <v>13012.391731674999</v>
      </c>
      <c r="U46" s="499"/>
      <c r="V46" s="1126"/>
    </row>
    <row r="47" spans="1:22" ht="15" customHeight="1">
      <c r="A47" s="1392" t="s">
        <v>513</v>
      </c>
      <c r="B47" s="1701"/>
      <c r="C47" s="1631"/>
      <c r="D47" s="1631"/>
      <c r="E47" s="1631"/>
      <c r="F47" s="1631"/>
      <c r="G47" s="1631"/>
      <c r="H47" s="1631"/>
      <c r="I47" s="1631"/>
      <c r="J47" s="1631"/>
      <c r="K47" s="1631"/>
      <c r="L47" s="1631"/>
      <c r="M47" s="1631"/>
      <c r="N47" s="1631"/>
      <c r="O47" s="1631"/>
      <c r="P47" s="1631"/>
      <c r="Q47" s="1631"/>
      <c r="R47" s="1631"/>
      <c r="S47" s="1631"/>
      <c r="T47" s="1631"/>
      <c r="U47" s="569"/>
      <c r="V47" s="1126"/>
    </row>
    <row r="48" spans="1:22" ht="24">
      <c r="A48" s="91" t="s">
        <v>17</v>
      </c>
      <c r="B48" s="1702" t="s">
        <v>675</v>
      </c>
      <c r="C48" s="305">
        <v>1909.634327</v>
      </c>
      <c r="D48" s="305">
        <v>1998.1812467090035</v>
      </c>
      <c r="E48" s="305">
        <v>1971.684324311</v>
      </c>
      <c r="F48" s="305">
        <v>2158.292143187</v>
      </c>
      <c r="G48" s="305">
        <v>2170.5879682519999</v>
      </c>
      <c r="H48" s="305">
        <v>2135.5723953390002</v>
      </c>
      <c r="I48" s="305">
        <v>2074.5317907899998</v>
      </c>
      <c r="J48" s="305">
        <v>2079.1623229349998</v>
      </c>
      <c r="K48" s="305">
        <v>2093.8436458050001</v>
      </c>
      <c r="L48" s="305">
        <v>2088.1927895150002</v>
      </c>
      <c r="M48" s="305">
        <v>2094.5391510320001</v>
      </c>
      <c r="N48" s="305">
        <v>2112.3672905769999</v>
      </c>
      <c r="O48" s="305">
        <v>2097.972612994</v>
      </c>
      <c r="P48" s="305">
        <v>2090.7028143480002</v>
      </c>
      <c r="Q48" s="305">
        <v>2093.56949265</v>
      </c>
      <c r="R48" s="305">
        <v>2084.7675900730001</v>
      </c>
      <c r="S48" s="1184">
        <v>2065.2491688700002</v>
      </c>
      <c r="T48" s="305">
        <v>2045.8609512109999</v>
      </c>
      <c r="U48" s="326"/>
      <c r="V48" s="1126"/>
    </row>
    <row r="49" spans="1:22" ht="15" customHeight="1">
      <c r="A49" s="91" t="s">
        <v>17</v>
      </c>
      <c r="B49" s="1702" t="s">
        <v>676</v>
      </c>
      <c r="C49" s="305">
        <v>1068.5215450000001</v>
      </c>
      <c r="D49" s="305">
        <v>1042.7802413000006</v>
      </c>
      <c r="E49" s="305">
        <v>1080.332925039</v>
      </c>
      <c r="F49" s="305">
        <v>1171.6502840369999</v>
      </c>
      <c r="G49" s="305">
        <v>1264.395193675</v>
      </c>
      <c r="H49" s="305">
        <v>1274.1856064149999</v>
      </c>
      <c r="I49" s="305">
        <v>1291.8248330209999</v>
      </c>
      <c r="J49" s="305">
        <v>1306.487463142</v>
      </c>
      <c r="K49" s="305">
        <v>1308.6457186990001</v>
      </c>
      <c r="L49" s="305">
        <v>1306.0728280599999</v>
      </c>
      <c r="M49" s="305">
        <v>1323.028906218</v>
      </c>
      <c r="N49" s="305">
        <v>1339.647838076</v>
      </c>
      <c r="O49" s="305">
        <v>1366.2753285589999</v>
      </c>
      <c r="P49" s="305">
        <v>1380.308156562</v>
      </c>
      <c r="Q49" s="305">
        <v>1407.256191535</v>
      </c>
      <c r="R49" s="305">
        <v>1432.108707824</v>
      </c>
      <c r="S49" s="1184">
        <v>1469.3107166110001</v>
      </c>
      <c r="T49" s="305">
        <v>1440.778816364</v>
      </c>
      <c r="U49" s="326"/>
      <c r="V49" s="1126"/>
    </row>
    <row r="50" spans="1:22" ht="15" customHeight="1">
      <c r="A50" s="91" t="s">
        <v>17</v>
      </c>
      <c r="B50" s="1702" t="s">
        <v>677</v>
      </c>
      <c r="C50" s="305">
        <v>43577.765513999999</v>
      </c>
      <c r="D50" s="305">
        <v>49134.521846811251</v>
      </c>
      <c r="E50" s="305">
        <v>50797.494649736997</v>
      </c>
      <c r="F50" s="305">
        <v>54663.314337404998</v>
      </c>
      <c r="G50" s="305">
        <v>56923.468822194998</v>
      </c>
      <c r="H50" s="305">
        <v>57515.512316690998</v>
      </c>
      <c r="I50" s="305">
        <v>58094.835736747998</v>
      </c>
      <c r="J50" s="305">
        <v>58878.990926405</v>
      </c>
      <c r="K50" s="305">
        <v>58760.856128975996</v>
      </c>
      <c r="L50" s="305">
        <v>59131.259934859998</v>
      </c>
      <c r="M50" s="305">
        <v>59613.856901455998</v>
      </c>
      <c r="N50" s="305">
        <v>60073.319511201997</v>
      </c>
      <c r="O50" s="305">
        <v>60610.761543465</v>
      </c>
      <c r="P50" s="305">
        <v>60918.586492556999</v>
      </c>
      <c r="Q50" s="305">
        <v>61151.403024744002</v>
      </c>
      <c r="R50" s="305">
        <v>61343.120833303001</v>
      </c>
      <c r="S50" s="1184">
        <v>62730.647598778</v>
      </c>
      <c r="T50" s="305">
        <v>61801.392455710004</v>
      </c>
      <c r="U50" s="326"/>
      <c r="V50" s="1126"/>
    </row>
    <row r="51" spans="1:22" s="585" customFormat="1" ht="15" customHeight="1">
      <c r="A51" s="1393" t="s">
        <v>678</v>
      </c>
      <c r="B51" s="1632"/>
      <c r="C51" s="498">
        <v>46555.921386000002</v>
      </c>
      <c r="D51" s="498">
        <v>52175.483334820252</v>
      </c>
      <c r="E51" s="498">
        <v>53849.511899087003</v>
      </c>
      <c r="F51" s="498">
        <v>57993.256764628997</v>
      </c>
      <c r="G51" s="498">
        <v>60358.451984122003</v>
      </c>
      <c r="H51" s="498">
        <v>60925.270318445</v>
      </c>
      <c r="I51" s="498">
        <v>61461.192360558998</v>
      </c>
      <c r="J51" s="498">
        <v>62264.640712481996</v>
      </c>
      <c r="K51" s="498">
        <v>62163.345493479996</v>
      </c>
      <c r="L51" s="498">
        <v>62525.525552435</v>
      </c>
      <c r="M51" s="498">
        <v>63031.424958705997</v>
      </c>
      <c r="N51" s="498">
        <v>63525.334639854998</v>
      </c>
      <c r="O51" s="498">
        <v>64075.009485018003</v>
      </c>
      <c r="P51" s="498">
        <v>64389.597463466998</v>
      </c>
      <c r="Q51" s="498">
        <v>64652.228708929004</v>
      </c>
      <c r="R51" s="498">
        <v>64859.997131199998</v>
      </c>
      <c r="S51" s="1183">
        <v>66265.207484258994</v>
      </c>
      <c r="T51" s="498">
        <v>65288.032223285001</v>
      </c>
      <c r="U51" s="499"/>
      <c r="V51" s="1126"/>
    </row>
    <row r="52" spans="1:22" ht="23.25" customHeight="1" thickBot="1">
      <c r="A52" s="668"/>
      <c r="B52" s="669" t="s">
        <v>72</v>
      </c>
      <c r="C52" s="670">
        <f>C25+C46+C51</f>
        <v>98220.411013000004</v>
      </c>
      <c r="D52" s="670">
        <v>110770.3539051103</v>
      </c>
      <c r="E52" s="670">
        <v>116580.223647816</v>
      </c>
      <c r="F52" s="670">
        <v>129294.744957467</v>
      </c>
      <c r="G52" s="670">
        <v>140790.52675144401</v>
      </c>
      <c r="H52" s="670">
        <v>141174.82598253901</v>
      </c>
      <c r="I52" s="670">
        <v>142192.013335386</v>
      </c>
      <c r="J52" s="670">
        <v>144209.68938038699</v>
      </c>
      <c r="K52" s="670">
        <v>143819.67873088596</v>
      </c>
      <c r="L52" s="670">
        <v>143919.983053417</v>
      </c>
      <c r="M52" s="670">
        <v>144596.60604767199</v>
      </c>
      <c r="N52" s="670">
        <v>145512.38991190199</v>
      </c>
      <c r="O52" s="670">
        <v>146220.287761146</v>
      </c>
      <c r="P52" s="670">
        <v>146821.81490780797</v>
      </c>
      <c r="Q52" s="670">
        <v>147126.140140314</v>
      </c>
      <c r="R52" s="670">
        <v>148083.41357267002</v>
      </c>
      <c r="S52" s="1185">
        <v>148895.31697792298</v>
      </c>
      <c r="T52" s="670">
        <v>149170.49446856399</v>
      </c>
      <c r="U52" s="671"/>
      <c r="V52" s="1126"/>
    </row>
    <row r="53" spans="1:22" s="48" customFormat="1" ht="24" hidden="1" customHeight="1" thickBot="1">
      <c r="A53" s="1391" t="s">
        <v>239</v>
      </c>
      <c r="B53" s="1391"/>
      <c r="C53" s="664"/>
      <c r="D53" s="664"/>
      <c r="E53" s="664"/>
      <c r="F53" s="664"/>
      <c r="G53" s="664"/>
      <c r="H53" s="664"/>
      <c r="I53" s="664"/>
      <c r="J53" s="664"/>
      <c r="K53" s="664"/>
      <c r="L53" s="664"/>
      <c r="M53" s="664"/>
      <c r="N53" s="664"/>
      <c r="O53" s="664"/>
      <c r="P53" s="664"/>
      <c r="Q53" s="664"/>
      <c r="R53" s="664"/>
      <c r="S53" s="664"/>
      <c r="T53" s="664"/>
      <c r="U53" s="664"/>
    </row>
    <row r="84" spans="3:21">
      <c r="C84" s="21"/>
      <c r="D84" s="21"/>
      <c r="E84" s="21"/>
      <c r="F84" s="21"/>
      <c r="G84" s="21"/>
      <c r="H84" s="21"/>
      <c r="I84" s="21"/>
      <c r="J84" s="21"/>
      <c r="K84" s="21"/>
      <c r="L84" s="21"/>
      <c r="M84" s="21"/>
      <c r="N84" s="21"/>
      <c r="O84" s="21"/>
      <c r="P84" s="21"/>
      <c r="Q84" s="21"/>
      <c r="R84" s="21"/>
      <c r="S84" s="21"/>
      <c r="T84" s="21"/>
      <c r="U84" s="21"/>
    </row>
    <row r="85" spans="3:21">
      <c r="C85" s="21"/>
      <c r="D85" s="21"/>
      <c r="E85" s="21"/>
      <c r="F85" s="21"/>
      <c r="G85" s="21"/>
      <c r="H85" s="21"/>
      <c r="I85" s="21"/>
      <c r="J85" s="21"/>
      <c r="K85" s="21"/>
      <c r="L85" s="21"/>
      <c r="M85" s="21"/>
      <c r="N85" s="21"/>
      <c r="O85" s="21"/>
      <c r="P85" s="21"/>
      <c r="Q85" s="21"/>
      <c r="R85" s="21"/>
      <c r="S85" s="21"/>
      <c r="T85" s="21"/>
      <c r="U85" s="21"/>
    </row>
    <row r="86" spans="3:21">
      <c r="C86" s="21"/>
      <c r="D86" s="21"/>
      <c r="E86" s="21"/>
      <c r="F86" s="21"/>
      <c r="G86" s="21"/>
      <c r="H86" s="21"/>
      <c r="I86" s="21"/>
      <c r="J86" s="21"/>
      <c r="K86" s="21"/>
      <c r="L86" s="21"/>
      <c r="M86" s="21"/>
      <c r="N86" s="21"/>
      <c r="O86" s="21"/>
      <c r="P86" s="21"/>
      <c r="Q86" s="21"/>
      <c r="R86" s="21"/>
      <c r="S86" s="21"/>
      <c r="T86" s="21"/>
      <c r="U86" s="21"/>
    </row>
    <row r="87" spans="3:21">
      <c r="C87" s="21"/>
      <c r="D87" s="21"/>
      <c r="E87" s="21"/>
      <c r="F87" s="21"/>
      <c r="G87" s="21"/>
      <c r="H87" s="21"/>
      <c r="I87" s="21"/>
      <c r="J87" s="21"/>
      <c r="K87" s="21"/>
      <c r="L87" s="21"/>
      <c r="M87" s="21"/>
      <c r="N87" s="21"/>
      <c r="O87" s="21"/>
      <c r="P87" s="21"/>
      <c r="Q87" s="21"/>
      <c r="R87" s="21"/>
      <c r="S87" s="21"/>
      <c r="T87" s="21"/>
      <c r="U87" s="21"/>
    </row>
    <row r="88" spans="3:21">
      <c r="C88" s="21"/>
      <c r="D88" s="21"/>
      <c r="E88" s="21"/>
      <c r="F88" s="21"/>
      <c r="G88" s="21"/>
      <c r="H88" s="21"/>
      <c r="I88" s="21"/>
      <c r="J88" s="21"/>
      <c r="K88" s="21"/>
      <c r="L88" s="21"/>
      <c r="M88" s="21"/>
      <c r="N88" s="21"/>
      <c r="O88" s="21"/>
      <c r="P88" s="21"/>
      <c r="Q88" s="21"/>
      <c r="R88" s="21"/>
      <c r="S88" s="21"/>
      <c r="T88" s="21"/>
      <c r="U88" s="21"/>
    </row>
    <row r="89" spans="3:21">
      <c r="C89" s="21"/>
      <c r="D89" s="21"/>
      <c r="E89" s="21"/>
      <c r="F89" s="21"/>
      <c r="G89" s="21"/>
      <c r="H89" s="21"/>
      <c r="I89" s="21"/>
      <c r="J89" s="21"/>
      <c r="K89" s="21"/>
      <c r="L89" s="21"/>
      <c r="M89" s="21"/>
      <c r="N89" s="21"/>
      <c r="O89" s="21"/>
      <c r="P89" s="21"/>
      <c r="Q89" s="21"/>
      <c r="R89" s="21"/>
      <c r="S89" s="21"/>
      <c r="T89" s="21"/>
      <c r="U89" s="21"/>
    </row>
    <row r="90" spans="3:21">
      <c r="C90" s="21"/>
      <c r="D90" s="21"/>
      <c r="E90" s="21"/>
      <c r="F90" s="21"/>
      <c r="G90" s="21"/>
      <c r="H90" s="21"/>
      <c r="I90" s="21"/>
      <c r="J90" s="21"/>
      <c r="K90" s="21"/>
      <c r="L90" s="21"/>
      <c r="M90" s="21"/>
      <c r="N90" s="21"/>
      <c r="O90" s="21"/>
      <c r="P90" s="21"/>
      <c r="Q90" s="21"/>
      <c r="R90" s="21"/>
      <c r="S90" s="21"/>
      <c r="T90" s="21"/>
      <c r="U90" s="21"/>
    </row>
    <row r="91" spans="3:21">
      <c r="C91" s="21"/>
      <c r="D91" s="21"/>
      <c r="E91" s="21"/>
      <c r="F91" s="21"/>
      <c r="G91" s="21"/>
      <c r="H91" s="21"/>
      <c r="I91" s="21"/>
      <c r="J91" s="21"/>
      <c r="K91" s="21"/>
      <c r="L91" s="21"/>
      <c r="M91" s="21"/>
      <c r="N91" s="21"/>
      <c r="O91" s="21"/>
      <c r="P91" s="21"/>
      <c r="Q91" s="21"/>
      <c r="R91" s="21"/>
      <c r="S91" s="21"/>
      <c r="T91" s="21"/>
      <c r="U91" s="21"/>
    </row>
    <row r="92" spans="3:21">
      <c r="C92" s="21"/>
      <c r="D92" s="21"/>
      <c r="E92" s="21"/>
      <c r="F92" s="21"/>
      <c r="G92" s="21"/>
      <c r="H92" s="21"/>
      <c r="I92" s="21"/>
      <c r="J92" s="21"/>
      <c r="K92" s="21"/>
      <c r="L92" s="21"/>
      <c r="M92" s="21"/>
      <c r="N92" s="21"/>
      <c r="O92" s="21"/>
      <c r="P92" s="21"/>
      <c r="Q92" s="21"/>
      <c r="R92" s="21"/>
      <c r="S92" s="21"/>
      <c r="T92" s="21"/>
      <c r="U92" s="21"/>
    </row>
    <row r="93" spans="3:21">
      <c r="C93" s="21"/>
      <c r="D93" s="21"/>
      <c r="E93" s="21"/>
      <c r="F93" s="21"/>
      <c r="G93" s="21"/>
      <c r="H93" s="21"/>
      <c r="I93" s="21"/>
      <c r="J93" s="21"/>
      <c r="K93" s="21"/>
      <c r="L93" s="21"/>
      <c r="M93" s="21"/>
      <c r="N93" s="21"/>
      <c r="O93" s="21"/>
      <c r="P93" s="21"/>
      <c r="Q93" s="21"/>
      <c r="R93" s="21"/>
      <c r="S93" s="21"/>
      <c r="T93" s="21"/>
      <c r="U93" s="21"/>
    </row>
    <row r="94" spans="3:21">
      <c r="C94" s="21"/>
      <c r="D94" s="21"/>
      <c r="E94" s="21"/>
      <c r="F94" s="21"/>
      <c r="G94" s="21"/>
      <c r="H94" s="21"/>
      <c r="I94" s="21"/>
      <c r="J94" s="21"/>
      <c r="K94" s="21"/>
      <c r="L94" s="21"/>
      <c r="M94" s="21"/>
      <c r="N94" s="21"/>
      <c r="O94" s="21"/>
      <c r="P94" s="21"/>
      <c r="Q94" s="21"/>
      <c r="R94" s="21"/>
      <c r="S94" s="21"/>
      <c r="T94" s="21"/>
      <c r="U94" s="21"/>
    </row>
    <row r="95" spans="3:21">
      <c r="C95" s="21"/>
      <c r="D95" s="21"/>
      <c r="E95" s="21"/>
      <c r="F95" s="21"/>
      <c r="G95" s="21"/>
      <c r="H95" s="21"/>
      <c r="I95" s="21"/>
      <c r="J95" s="21"/>
      <c r="K95" s="21"/>
      <c r="L95" s="21"/>
      <c r="M95" s="21"/>
      <c r="N95" s="21"/>
      <c r="O95" s="21"/>
      <c r="P95" s="21"/>
      <c r="Q95" s="21"/>
      <c r="R95" s="21"/>
      <c r="S95" s="21"/>
      <c r="T95" s="21"/>
      <c r="U95" s="21"/>
    </row>
    <row r="96" spans="3:21">
      <c r="C96" s="21"/>
      <c r="D96" s="21"/>
      <c r="E96" s="21"/>
      <c r="F96" s="21"/>
      <c r="G96" s="21"/>
      <c r="H96" s="21"/>
      <c r="I96" s="21"/>
      <c r="J96" s="21"/>
      <c r="K96" s="21"/>
      <c r="L96" s="21"/>
      <c r="M96" s="21"/>
      <c r="N96" s="21"/>
      <c r="O96" s="21"/>
      <c r="P96" s="21"/>
      <c r="Q96" s="21"/>
      <c r="R96" s="21"/>
      <c r="S96" s="21"/>
      <c r="T96" s="21"/>
      <c r="U96" s="21"/>
    </row>
    <row r="97" spans="3:21">
      <c r="C97" s="21"/>
      <c r="D97" s="21"/>
      <c r="E97" s="21"/>
      <c r="F97" s="21"/>
      <c r="G97" s="21"/>
      <c r="H97" s="21"/>
      <c r="I97" s="21"/>
      <c r="J97" s="21"/>
      <c r="K97" s="21"/>
      <c r="L97" s="21"/>
      <c r="M97" s="21"/>
      <c r="N97" s="21"/>
      <c r="O97" s="21"/>
      <c r="P97" s="21"/>
      <c r="Q97" s="21"/>
      <c r="R97" s="21"/>
      <c r="S97" s="21"/>
      <c r="T97" s="21"/>
      <c r="U97" s="21"/>
    </row>
    <row r="98" spans="3:21">
      <c r="C98" s="21"/>
      <c r="D98" s="21"/>
      <c r="E98" s="21"/>
      <c r="F98" s="21"/>
      <c r="G98" s="21"/>
      <c r="H98" s="21"/>
      <c r="I98" s="21"/>
      <c r="J98" s="21"/>
      <c r="K98" s="21"/>
      <c r="L98" s="21"/>
      <c r="M98" s="21"/>
      <c r="N98" s="21"/>
      <c r="O98" s="21"/>
      <c r="P98" s="21"/>
      <c r="Q98" s="21"/>
      <c r="R98" s="21"/>
      <c r="S98" s="21"/>
      <c r="T98" s="21"/>
      <c r="U98" s="21"/>
    </row>
    <row r="99" spans="3:21">
      <c r="C99" s="21"/>
      <c r="D99" s="21"/>
      <c r="E99" s="21"/>
      <c r="F99" s="21"/>
      <c r="G99" s="21"/>
      <c r="H99" s="21"/>
      <c r="I99" s="21"/>
      <c r="J99" s="21"/>
      <c r="K99" s="21"/>
      <c r="L99" s="21"/>
      <c r="M99" s="21"/>
      <c r="N99" s="21"/>
      <c r="O99" s="21"/>
      <c r="P99" s="21"/>
      <c r="Q99" s="21"/>
      <c r="R99" s="21"/>
      <c r="S99" s="21"/>
      <c r="T99" s="21"/>
      <c r="U99" s="21"/>
    </row>
    <row r="100" spans="3:21">
      <c r="C100" s="21"/>
      <c r="D100" s="21"/>
      <c r="E100" s="21"/>
      <c r="F100" s="21"/>
      <c r="G100" s="21"/>
      <c r="H100" s="21"/>
      <c r="I100" s="21"/>
      <c r="J100" s="21"/>
      <c r="K100" s="21"/>
      <c r="L100" s="21"/>
      <c r="M100" s="21"/>
      <c r="N100" s="21"/>
      <c r="O100" s="21"/>
      <c r="P100" s="21"/>
      <c r="Q100" s="21"/>
      <c r="R100" s="21"/>
      <c r="S100" s="21"/>
      <c r="T100" s="21"/>
      <c r="U100" s="21"/>
    </row>
    <row r="101" spans="3:21">
      <c r="C101" s="21"/>
      <c r="D101" s="21"/>
      <c r="E101" s="21"/>
      <c r="F101" s="21"/>
      <c r="G101" s="21"/>
      <c r="H101" s="21"/>
      <c r="I101" s="21"/>
      <c r="J101" s="21"/>
      <c r="K101" s="21"/>
      <c r="L101" s="21"/>
      <c r="M101" s="21"/>
      <c r="N101" s="21"/>
      <c r="O101" s="21"/>
      <c r="P101" s="21"/>
      <c r="Q101" s="21"/>
      <c r="R101" s="21"/>
      <c r="S101" s="21"/>
      <c r="T101" s="21"/>
      <c r="U101" s="21"/>
    </row>
    <row r="102" spans="3:21">
      <c r="C102" s="21"/>
      <c r="D102" s="21"/>
      <c r="E102" s="21"/>
      <c r="F102" s="21"/>
      <c r="G102" s="21"/>
      <c r="H102" s="21"/>
      <c r="I102" s="21"/>
      <c r="J102" s="21"/>
      <c r="K102" s="21"/>
      <c r="L102" s="21"/>
      <c r="M102" s="21"/>
      <c r="N102" s="21"/>
      <c r="O102" s="21"/>
      <c r="P102" s="21"/>
      <c r="Q102" s="21"/>
      <c r="R102" s="21"/>
      <c r="S102" s="21"/>
      <c r="T102" s="21"/>
      <c r="U102" s="21"/>
    </row>
    <row r="103" spans="3:21">
      <c r="C103" s="21"/>
      <c r="D103" s="21"/>
      <c r="E103" s="21"/>
      <c r="F103" s="21"/>
      <c r="G103" s="21"/>
      <c r="H103" s="21"/>
      <c r="I103" s="21"/>
      <c r="J103" s="21"/>
      <c r="K103" s="21"/>
      <c r="L103" s="21"/>
      <c r="M103" s="21"/>
      <c r="N103" s="21"/>
      <c r="O103" s="21"/>
      <c r="P103" s="21"/>
      <c r="Q103" s="21"/>
      <c r="R103" s="21"/>
      <c r="S103" s="21"/>
      <c r="T103" s="21"/>
      <c r="U103" s="21"/>
    </row>
    <row r="104" spans="3:21">
      <c r="C104" s="21"/>
      <c r="D104" s="21"/>
      <c r="E104" s="21"/>
      <c r="F104" s="21"/>
      <c r="G104" s="21"/>
      <c r="H104" s="21"/>
      <c r="I104" s="21"/>
      <c r="J104" s="21"/>
      <c r="K104" s="21"/>
      <c r="L104" s="21"/>
      <c r="M104" s="21"/>
      <c r="N104" s="21"/>
      <c r="O104" s="21"/>
      <c r="P104" s="21"/>
      <c r="Q104" s="21"/>
      <c r="R104" s="21"/>
      <c r="S104" s="21"/>
      <c r="T104" s="21"/>
      <c r="U104" s="21"/>
    </row>
    <row r="105" spans="3:21">
      <c r="C105" s="21"/>
      <c r="D105" s="21"/>
      <c r="E105" s="21"/>
      <c r="F105" s="21"/>
      <c r="G105" s="21"/>
      <c r="H105" s="21"/>
      <c r="I105" s="21"/>
      <c r="J105" s="21"/>
      <c r="K105" s="21"/>
      <c r="L105" s="21"/>
      <c r="M105" s="21"/>
      <c r="N105" s="21"/>
      <c r="O105" s="21"/>
      <c r="P105" s="21"/>
      <c r="Q105" s="21"/>
      <c r="R105" s="21"/>
      <c r="S105" s="21"/>
      <c r="T105" s="21"/>
      <c r="U105" s="21"/>
    </row>
    <row r="106" spans="3:21">
      <c r="C106" s="21"/>
      <c r="D106" s="21"/>
      <c r="E106" s="21"/>
      <c r="F106" s="21"/>
      <c r="G106" s="21"/>
      <c r="H106" s="21"/>
      <c r="I106" s="21"/>
      <c r="J106" s="21"/>
      <c r="K106" s="21"/>
      <c r="L106" s="21"/>
      <c r="M106" s="21"/>
      <c r="N106" s="21"/>
      <c r="O106" s="21"/>
      <c r="P106" s="21"/>
      <c r="Q106" s="21"/>
      <c r="R106" s="21"/>
      <c r="S106" s="21"/>
      <c r="T106" s="21"/>
      <c r="U106" s="21"/>
    </row>
    <row r="107" spans="3:21">
      <c r="C107" s="21"/>
      <c r="D107" s="21"/>
      <c r="E107" s="21"/>
      <c r="F107" s="21"/>
      <c r="G107" s="21"/>
      <c r="H107" s="21"/>
      <c r="I107" s="21"/>
      <c r="J107" s="21"/>
      <c r="K107" s="21"/>
      <c r="L107" s="21"/>
      <c r="M107" s="21"/>
      <c r="N107" s="21"/>
      <c r="O107" s="21"/>
      <c r="P107" s="21"/>
      <c r="Q107" s="21"/>
      <c r="R107" s="21"/>
      <c r="S107" s="21"/>
      <c r="T107" s="21"/>
      <c r="U107" s="21"/>
    </row>
    <row r="108" spans="3:21">
      <c r="C108" s="21"/>
      <c r="D108" s="21"/>
      <c r="E108" s="21"/>
      <c r="F108" s="21"/>
      <c r="G108" s="21"/>
      <c r="H108" s="21"/>
      <c r="I108" s="21"/>
      <c r="J108" s="21"/>
      <c r="K108" s="21"/>
      <c r="L108" s="21"/>
      <c r="M108" s="21"/>
      <c r="N108" s="21"/>
      <c r="O108" s="21"/>
      <c r="P108" s="21"/>
      <c r="Q108" s="21"/>
      <c r="R108" s="21"/>
      <c r="S108" s="21"/>
      <c r="T108" s="21"/>
      <c r="U108" s="21"/>
    </row>
    <row r="109" spans="3:21">
      <c r="C109" s="21"/>
      <c r="D109" s="21"/>
      <c r="E109" s="21"/>
      <c r="F109" s="21"/>
      <c r="G109" s="21"/>
      <c r="H109" s="21"/>
      <c r="I109" s="21"/>
      <c r="J109" s="21"/>
      <c r="K109" s="21"/>
      <c r="L109" s="21"/>
      <c r="M109" s="21"/>
      <c r="N109" s="21"/>
      <c r="O109" s="21"/>
      <c r="P109" s="21"/>
      <c r="Q109" s="21"/>
      <c r="R109" s="21"/>
      <c r="S109" s="21"/>
      <c r="T109" s="21"/>
      <c r="U109" s="21"/>
    </row>
    <row r="110" spans="3:21">
      <c r="C110" s="21"/>
      <c r="D110" s="21"/>
      <c r="E110" s="21"/>
      <c r="F110" s="21"/>
      <c r="G110" s="21"/>
      <c r="H110" s="21"/>
      <c r="I110" s="21"/>
      <c r="J110" s="21"/>
      <c r="K110" s="21"/>
      <c r="L110" s="21"/>
      <c r="M110" s="21"/>
      <c r="N110" s="21"/>
      <c r="O110" s="21"/>
      <c r="P110" s="21"/>
      <c r="Q110" s="21"/>
      <c r="R110" s="21"/>
      <c r="S110" s="21"/>
      <c r="T110" s="21"/>
      <c r="U110" s="21"/>
    </row>
    <row r="111" spans="3:21">
      <c r="C111" s="21"/>
      <c r="D111" s="21"/>
      <c r="E111" s="21"/>
      <c r="F111" s="21"/>
      <c r="G111" s="21"/>
      <c r="H111" s="21"/>
      <c r="I111" s="21"/>
      <c r="J111" s="21"/>
      <c r="K111" s="21"/>
      <c r="L111" s="21"/>
      <c r="M111" s="21"/>
      <c r="N111" s="21"/>
      <c r="O111" s="21"/>
      <c r="P111" s="21"/>
      <c r="Q111" s="21"/>
      <c r="R111" s="21"/>
      <c r="S111" s="21"/>
      <c r="T111" s="21"/>
      <c r="U111" s="21"/>
    </row>
    <row r="112" spans="3:21">
      <c r="C112" s="21"/>
      <c r="D112" s="21"/>
      <c r="E112" s="21"/>
      <c r="F112" s="21"/>
      <c r="G112" s="21"/>
      <c r="H112" s="21"/>
      <c r="I112" s="21"/>
      <c r="J112" s="21"/>
      <c r="K112" s="21"/>
      <c r="L112" s="21"/>
      <c r="M112" s="21"/>
      <c r="N112" s="21"/>
      <c r="O112" s="21"/>
      <c r="P112" s="21"/>
      <c r="Q112" s="21"/>
      <c r="R112" s="21"/>
      <c r="S112" s="21"/>
      <c r="T112" s="21"/>
      <c r="U112" s="21"/>
    </row>
    <row r="113" spans="1:21">
      <c r="C113" s="21"/>
      <c r="D113" s="21"/>
      <c r="E113" s="21"/>
      <c r="F113" s="21"/>
      <c r="G113" s="21"/>
      <c r="H113" s="21"/>
      <c r="I113" s="21"/>
      <c r="J113" s="21"/>
      <c r="K113" s="21"/>
      <c r="L113" s="21"/>
      <c r="M113" s="21"/>
      <c r="N113" s="21"/>
      <c r="O113" s="21"/>
      <c r="P113" s="21"/>
      <c r="Q113" s="21"/>
      <c r="R113" s="21"/>
      <c r="S113" s="21"/>
      <c r="T113" s="21"/>
      <c r="U113" s="21"/>
    </row>
    <row r="114" spans="1:21">
      <c r="C114" s="21"/>
      <c r="D114" s="21"/>
      <c r="E114" s="21"/>
      <c r="F114" s="21"/>
      <c r="G114" s="21"/>
      <c r="H114" s="21"/>
      <c r="I114" s="21"/>
      <c r="J114" s="21"/>
      <c r="K114" s="21"/>
      <c r="L114" s="21"/>
      <c r="M114" s="21"/>
      <c r="N114" s="21"/>
      <c r="O114" s="21"/>
      <c r="P114" s="21"/>
      <c r="Q114" s="21"/>
      <c r="R114" s="21"/>
      <c r="S114" s="21"/>
      <c r="T114" s="21"/>
      <c r="U114" s="21"/>
    </row>
    <row r="115" spans="1:21">
      <c r="C115" s="21"/>
      <c r="D115" s="21"/>
      <c r="E115" s="21"/>
      <c r="F115" s="21"/>
      <c r="G115" s="21"/>
      <c r="H115" s="21"/>
      <c r="I115" s="21"/>
      <c r="J115" s="21"/>
      <c r="K115" s="21"/>
      <c r="L115" s="21"/>
      <c r="M115" s="21"/>
      <c r="N115" s="21"/>
      <c r="O115" s="21"/>
      <c r="P115" s="21"/>
      <c r="Q115" s="21"/>
      <c r="R115" s="21"/>
      <c r="S115" s="21"/>
      <c r="T115" s="21"/>
      <c r="U115" s="21"/>
    </row>
    <row r="116" spans="1:21">
      <c r="C116" s="21"/>
      <c r="D116" s="21"/>
      <c r="E116" s="21"/>
      <c r="F116" s="21"/>
      <c r="G116" s="21"/>
      <c r="H116" s="21"/>
      <c r="I116" s="21"/>
      <c r="J116" s="21"/>
      <c r="K116" s="21"/>
      <c r="L116" s="21"/>
      <c r="M116" s="21"/>
      <c r="N116" s="21"/>
      <c r="O116" s="21"/>
      <c r="P116" s="21"/>
      <c r="Q116" s="21"/>
      <c r="R116" s="21"/>
      <c r="S116" s="21"/>
      <c r="T116" s="21"/>
      <c r="U116" s="21"/>
    </row>
    <row r="117" spans="1:21">
      <c r="C117" s="21"/>
      <c r="D117" s="21"/>
      <c r="E117" s="21"/>
      <c r="F117" s="21"/>
      <c r="G117" s="21"/>
      <c r="H117" s="21"/>
      <c r="I117" s="21"/>
      <c r="J117" s="21"/>
      <c r="K117" s="21"/>
      <c r="L117" s="21"/>
      <c r="M117" s="21"/>
      <c r="N117" s="21"/>
      <c r="O117" s="21"/>
      <c r="P117" s="21"/>
      <c r="Q117" s="21"/>
      <c r="R117" s="21"/>
      <c r="S117" s="21"/>
      <c r="T117" s="21"/>
      <c r="U117" s="21"/>
    </row>
    <row r="118" spans="1:21">
      <c r="C118" s="21"/>
      <c r="D118" s="21"/>
      <c r="E118" s="21"/>
      <c r="F118" s="21"/>
      <c r="G118" s="21"/>
      <c r="H118" s="21"/>
      <c r="I118" s="21"/>
      <c r="J118" s="21"/>
      <c r="K118" s="21"/>
      <c r="L118" s="21"/>
      <c r="M118" s="21"/>
      <c r="N118" s="21"/>
      <c r="O118" s="21"/>
      <c r="P118" s="21"/>
      <c r="Q118" s="21"/>
      <c r="R118" s="21"/>
      <c r="S118" s="21"/>
      <c r="T118" s="21"/>
      <c r="U118" s="21"/>
    </row>
    <row r="126" spans="1:21">
      <c r="A126" s="47"/>
      <c r="C126" s="21"/>
      <c r="D126" s="21"/>
      <c r="E126" s="21"/>
      <c r="F126" s="21"/>
      <c r="G126" s="21"/>
      <c r="H126" s="21"/>
      <c r="I126" s="21"/>
      <c r="J126" s="21"/>
      <c r="K126" s="21"/>
      <c r="L126" s="21"/>
      <c r="M126" s="21"/>
      <c r="N126" s="21"/>
      <c r="O126" s="21"/>
      <c r="P126" s="21"/>
      <c r="Q126" s="21"/>
      <c r="R126" s="21"/>
      <c r="S126" s="21"/>
      <c r="T126" s="21"/>
      <c r="U126" s="21"/>
    </row>
    <row r="127" spans="1:21">
      <c r="C127" s="21"/>
      <c r="D127" s="21"/>
      <c r="E127" s="21"/>
      <c r="F127" s="21"/>
      <c r="G127" s="21"/>
      <c r="H127" s="21"/>
      <c r="I127" s="21"/>
      <c r="J127" s="21"/>
      <c r="K127" s="21"/>
      <c r="L127" s="21"/>
      <c r="M127" s="21"/>
      <c r="N127" s="21"/>
      <c r="O127" s="21"/>
      <c r="P127" s="21"/>
      <c r="Q127" s="21"/>
      <c r="R127" s="21"/>
      <c r="S127" s="21"/>
      <c r="T127" s="21"/>
      <c r="U127" s="21"/>
    </row>
    <row r="128" spans="1:21">
      <c r="C128" s="21"/>
      <c r="D128" s="21"/>
      <c r="E128" s="21"/>
      <c r="F128" s="21"/>
      <c r="G128" s="21"/>
      <c r="H128" s="21"/>
      <c r="I128" s="21"/>
      <c r="J128" s="21"/>
      <c r="K128" s="21"/>
      <c r="L128" s="21"/>
      <c r="M128" s="21"/>
      <c r="N128" s="21"/>
      <c r="O128" s="21"/>
      <c r="P128" s="21"/>
      <c r="Q128" s="21"/>
      <c r="R128" s="21"/>
      <c r="S128" s="21"/>
      <c r="T128" s="21"/>
      <c r="U128" s="21"/>
    </row>
    <row r="129" spans="3:21">
      <c r="C129" s="21"/>
      <c r="D129" s="21"/>
      <c r="E129" s="21"/>
      <c r="F129" s="21"/>
      <c r="G129" s="21"/>
      <c r="H129" s="21"/>
      <c r="I129" s="21"/>
      <c r="J129" s="21"/>
      <c r="K129" s="21"/>
      <c r="L129" s="21"/>
      <c r="M129" s="21"/>
      <c r="N129" s="21"/>
      <c r="O129" s="21"/>
      <c r="P129" s="21"/>
      <c r="Q129" s="21"/>
      <c r="R129" s="21"/>
      <c r="S129" s="21"/>
      <c r="T129" s="21"/>
      <c r="U129" s="21"/>
    </row>
    <row r="130" spans="3:21">
      <c r="C130" s="21"/>
      <c r="D130" s="21"/>
      <c r="E130" s="21"/>
      <c r="F130" s="21"/>
      <c r="G130" s="21"/>
      <c r="H130" s="21"/>
      <c r="I130" s="21"/>
      <c r="J130" s="21"/>
      <c r="K130" s="21"/>
      <c r="L130" s="21"/>
      <c r="M130" s="21"/>
      <c r="N130" s="21"/>
      <c r="O130" s="21"/>
      <c r="P130" s="21"/>
      <c r="Q130" s="21"/>
      <c r="R130" s="21"/>
      <c r="S130" s="21"/>
      <c r="T130" s="21"/>
      <c r="U130" s="21"/>
    </row>
    <row r="131" spans="3:21">
      <c r="C131" s="21"/>
      <c r="D131" s="21"/>
      <c r="E131" s="21"/>
      <c r="F131" s="21"/>
      <c r="G131" s="21"/>
      <c r="H131" s="21"/>
      <c r="I131" s="21"/>
      <c r="J131" s="21"/>
      <c r="K131" s="21"/>
      <c r="L131" s="21"/>
      <c r="M131" s="21"/>
      <c r="N131" s="21"/>
      <c r="O131" s="21"/>
      <c r="P131" s="21"/>
      <c r="Q131" s="21"/>
      <c r="R131" s="21"/>
      <c r="S131" s="21"/>
      <c r="T131" s="21"/>
      <c r="U131" s="21"/>
    </row>
    <row r="132" spans="3:21">
      <c r="C132" s="21"/>
      <c r="D132" s="21"/>
      <c r="E132" s="21"/>
      <c r="F132" s="21"/>
      <c r="G132" s="21"/>
      <c r="H132" s="21"/>
      <c r="I132" s="21"/>
      <c r="J132" s="21"/>
      <c r="K132" s="21"/>
      <c r="L132" s="21"/>
      <c r="M132" s="21"/>
      <c r="N132" s="21"/>
      <c r="O132" s="21"/>
      <c r="P132" s="21"/>
      <c r="Q132" s="21"/>
      <c r="R132" s="21"/>
      <c r="S132" s="21"/>
      <c r="T132" s="21"/>
      <c r="U132" s="21"/>
    </row>
    <row r="133" spans="3:21">
      <c r="C133" s="21"/>
      <c r="D133" s="21"/>
      <c r="E133" s="21"/>
      <c r="F133" s="21"/>
      <c r="G133" s="21"/>
      <c r="H133" s="21"/>
      <c r="I133" s="21"/>
      <c r="J133" s="21"/>
      <c r="K133" s="21"/>
      <c r="L133" s="21"/>
      <c r="M133" s="21"/>
      <c r="N133" s="21"/>
      <c r="O133" s="21"/>
      <c r="P133" s="21"/>
      <c r="Q133" s="21"/>
      <c r="R133" s="21"/>
      <c r="S133" s="21"/>
      <c r="T133" s="21"/>
      <c r="U133" s="21"/>
    </row>
    <row r="134" spans="3:21">
      <c r="C134" s="21"/>
      <c r="D134" s="21"/>
      <c r="E134" s="21"/>
      <c r="F134" s="21"/>
      <c r="G134" s="21"/>
      <c r="H134" s="21"/>
      <c r="I134" s="21"/>
      <c r="J134" s="21"/>
      <c r="K134" s="21"/>
      <c r="L134" s="21"/>
      <c r="M134" s="21"/>
      <c r="N134" s="21"/>
      <c r="O134" s="21"/>
      <c r="P134" s="21"/>
      <c r="Q134" s="21"/>
      <c r="R134" s="21"/>
      <c r="S134" s="21"/>
      <c r="T134" s="21"/>
      <c r="U134" s="21"/>
    </row>
    <row r="135" spans="3:21">
      <c r="C135" s="21"/>
      <c r="D135" s="21"/>
      <c r="E135" s="21"/>
      <c r="F135" s="21"/>
      <c r="G135" s="21"/>
      <c r="H135" s="21"/>
      <c r="I135" s="21"/>
      <c r="J135" s="21"/>
      <c r="K135" s="21"/>
      <c r="L135" s="21"/>
      <c r="M135" s="21"/>
      <c r="N135" s="21"/>
      <c r="O135" s="21"/>
      <c r="P135" s="21"/>
      <c r="Q135" s="21"/>
      <c r="R135" s="21"/>
      <c r="S135" s="21"/>
      <c r="T135" s="21"/>
      <c r="U135" s="21"/>
    </row>
    <row r="136" spans="3:21">
      <c r="C136" s="21"/>
      <c r="D136" s="21"/>
      <c r="E136" s="21"/>
      <c r="F136" s="21"/>
      <c r="G136" s="21"/>
      <c r="H136" s="21"/>
      <c r="I136" s="21"/>
      <c r="J136" s="21"/>
      <c r="K136" s="21"/>
      <c r="L136" s="21"/>
      <c r="M136" s="21"/>
      <c r="N136" s="21"/>
      <c r="O136" s="21"/>
      <c r="P136" s="21"/>
      <c r="Q136" s="21"/>
      <c r="R136" s="21"/>
      <c r="S136" s="21"/>
      <c r="T136" s="21"/>
      <c r="U136" s="21"/>
    </row>
    <row r="137" spans="3:21">
      <c r="C137" s="21"/>
      <c r="D137" s="21"/>
      <c r="E137" s="21"/>
      <c r="F137" s="21"/>
      <c r="G137" s="21"/>
      <c r="H137" s="21"/>
      <c r="I137" s="21"/>
      <c r="J137" s="21"/>
      <c r="K137" s="21"/>
      <c r="L137" s="21"/>
      <c r="M137" s="21"/>
      <c r="N137" s="21"/>
      <c r="O137" s="21"/>
      <c r="P137" s="21"/>
      <c r="Q137" s="21"/>
      <c r="R137" s="21"/>
      <c r="S137" s="21"/>
      <c r="T137" s="21"/>
      <c r="U137" s="21"/>
    </row>
    <row r="138" spans="3:21">
      <c r="C138" s="21"/>
      <c r="D138" s="21"/>
      <c r="E138" s="21"/>
      <c r="F138" s="21"/>
      <c r="G138" s="21"/>
      <c r="H138" s="21"/>
      <c r="I138" s="21"/>
      <c r="J138" s="21"/>
      <c r="K138" s="21"/>
      <c r="L138" s="21"/>
      <c r="M138" s="21"/>
      <c r="N138" s="21"/>
      <c r="O138" s="21"/>
      <c r="P138" s="21"/>
      <c r="Q138" s="21"/>
      <c r="R138" s="21"/>
      <c r="S138" s="21"/>
      <c r="T138" s="21"/>
      <c r="U138" s="21"/>
    </row>
    <row r="139" spans="3:21">
      <c r="C139" s="21"/>
      <c r="D139" s="21"/>
      <c r="E139" s="21"/>
      <c r="F139" s="21"/>
      <c r="G139" s="21"/>
      <c r="H139" s="21"/>
      <c r="I139" s="21"/>
      <c r="J139" s="21"/>
      <c r="K139" s="21"/>
      <c r="L139" s="21"/>
      <c r="M139" s="21"/>
      <c r="N139" s="21"/>
      <c r="O139" s="21"/>
      <c r="P139" s="21"/>
      <c r="Q139" s="21"/>
      <c r="R139" s="21"/>
      <c r="S139" s="21"/>
      <c r="T139" s="21"/>
      <c r="U139" s="21"/>
    </row>
    <row r="140" spans="3:21">
      <c r="C140" s="21"/>
      <c r="D140" s="21"/>
      <c r="E140" s="21"/>
      <c r="F140" s="21"/>
      <c r="G140" s="21"/>
      <c r="H140" s="21"/>
      <c r="I140" s="21"/>
      <c r="J140" s="21"/>
      <c r="K140" s="21"/>
      <c r="L140" s="21"/>
      <c r="M140" s="21"/>
      <c r="N140" s="21"/>
      <c r="O140" s="21"/>
      <c r="P140" s="21"/>
      <c r="Q140" s="21"/>
      <c r="R140" s="21"/>
      <c r="S140" s="21"/>
      <c r="T140" s="21"/>
      <c r="U140" s="21"/>
    </row>
    <row r="141" spans="3:21">
      <c r="C141" s="21"/>
      <c r="D141" s="21"/>
      <c r="E141" s="21"/>
      <c r="F141" s="21"/>
      <c r="G141" s="21"/>
      <c r="H141" s="21"/>
      <c r="I141" s="21"/>
      <c r="J141" s="21"/>
      <c r="K141" s="21"/>
      <c r="L141" s="21"/>
      <c r="M141" s="21"/>
      <c r="N141" s="21"/>
      <c r="O141" s="21"/>
      <c r="P141" s="21"/>
      <c r="Q141" s="21"/>
      <c r="R141" s="21"/>
      <c r="S141" s="21"/>
      <c r="T141" s="21"/>
      <c r="U141" s="21"/>
    </row>
    <row r="142" spans="3:21">
      <c r="C142" s="21"/>
      <c r="D142" s="21"/>
      <c r="E142" s="21"/>
      <c r="F142" s="21"/>
      <c r="G142" s="21"/>
      <c r="H142" s="21"/>
      <c r="I142" s="21"/>
      <c r="J142" s="21"/>
      <c r="K142" s="21"/>
      <c r="L142" s="21"/>
      <c r="M142" s="21"/>
      <c r="N142" s="21"/>
      <c r="O142" s="21"/>
      <c r="P142" s="21"/>
      <c r="Q142" s="21"/>
      <c r="R142" s="21"/>
      <c r="S142" s="21"/>
      <c r="T142" s="21"/>
      <c r="U142" s="21"/>
    </row>
    <row r="143" spans="3:21">
      <c r="C143" s="21"/>
      <c r="D143" s="21"/>
      <c r="E143" s="21"/>
      <c r="F143" s="21"/>
      <c r="G143" s="21"/>
      <c r="H143" s="21"/>
      <c r="I143" s="21"/>
      <c r="J143" s="21"/>
      <c r="K143" s="21"/>
      <c r="L143" s="21"/>
      <c r="M143" s="21"/>
      <c r="N143" s="21"/>
      <c r="O143" s="21"/>
      <c r="P143" s="21"/>
      <c r="Q143" s="21"/>
      <c r="R143" s="21"/>
      <c r="S143" s="21"/>
      <c r="T143" s="21"/>
      <c r="U143" s="21"/>
    </row>
    <row r="144" spans="3:21">
      <c r="C144" s="21"/>
      <c r="D144" s="21"/>
      <c r="E144" s="21"/>
      <c r="F144" s="21"/>
      <c r="G144" s="21"/>
      <c r="H144" s="21"/>
      <c r="I144" s="21"/>
      <c r="J144" s="21"/>
      <c r="K144" s="21"/>
      <c r="L144" s="21"/>
      <c r="M144" s="21"/>
      <c r="N144" s="21"/>
      <c r="O144" s="21"/>
      <c r="P144" s="21"/>
      <c r="Q144" s="21"/>
      <c r="R144" s="21"/>
      <c r="S144" s="21"/>
      <c r="T144" s="21"/>
      <c r="U144" s="21"/>
    </row>
    <row r="145" spans="3:21">
      <c r="C145" s="21"/>
      <c r="D145" s="21"/>
      <c r="E145" s="21"/>
      <c r="F145" s="21"/>
      <c r="G145" s="21"/>
      <c r="H145" s="21"/>
      <c r="I145" s="21"/>
      <c r="J145" s="21"/>
      <c r="K145" s="21"/>
      <c r="L145" s="21"/>
      <c r="M145" s="21"/>
      <c r="N145" s="21"/>
      <c r="O145" s="21"/>
      <c r="P145" s="21"/>
      <c r="Q145" s="21"/>
      <c r="R145" s="21"/>
      <c r="S145" s="21"/>
      <c r="T145" s="21"/>
      <c r="U145" s="21"/>
    </row>
    <row r="146" spans="3:21">
      <c r="C146" s="21"/>
      <c r="D146" s="21"/>
      <c r="E146" s="21"/>
      <c r="F146" s="21"/>
      <c r="G146" s="21"/>
      <c r="H146" s="21"/>
      <c r="I146" s="21"/>
      <c r="J146" s="21"/>
      <c r="K146" s="21"/>
      <c r="L146" s="21"/>
      <c r="M146" s="21"/>
      <c r="N146" s="21"/>
      <c r="O146" s="21"/>
      <c r="P146" s="21"/>
      <c r="Q146" s="21"/>
      <c r="R146" s="21"/>
      <c r="S146" s="21"/>
      <c r="T146" s="21"/>
      <c r="U146" s="21"/>
    </row>
    <row r="147" spans="3:21">
      <c r="C147" s="21"/>
      <c r="D147" s="21"/>
      <c r="E147" s="21"/>
      <c r="F147" s="21"/>
      <c r="G147" s="21"/>
      <c r="H147" s="21"/>
      <c r="I147" s="21"/>
      <c r="J147" s="21"/>
      <c r="K147" s="21"/>
      <c r="L147" s="21"/>
      <c r="M147" s="21"/>
      <c r="N147" s="21"/>
      <c r="O147" s="21"/>
      <c r="P147" s="21"/>
      <c r="Q147" s="21"/>
      <c r="R147" s="21"/>
      <c r="S147" s="21"/>
      <c r="T147" s="21"/>
      <c r="U147" s="21"/>
    </row>
    <row r="148" spans="3:21">
      <c r="C148" s="21"/>
      <c r="D148" s="21"/>
      <c r="E148" s="21"/>
      <c r="F148" s="21"/>
      <c r="G148" s="21"/>
      <c r="H148" s="21"/>
      <c r="I148" s="21"/>
      <c r="J148" s="21"/>
      <c r="K148" s="21"/>
      <c r="L148" s="21"/>
      <c r="M148" s="21"/>
      <c r="N148" s="21"/>
      <c r="O148" s="21"/>
      <c r="P148" s="21"/>
      <c r="Q148" s="21"/>
      <c r="R148" s="21"/>
      <c r="S148" s="21"/>
      <c r="T148" s="21"/>
      <c r="U148" s="21"/>
    </row>
    <row r="149" spans="3:21">
      <c r="C149" s="21"/>
      <c r="D149" s="21"/>
      <c r="E149" s="21"/>
      <c r="F149" s="21"/>
      <c r="G149" s="21"/>
      <c r="H149" s="21"/>
      <c r="I149" s="21"/>
      <c r="J149" s="21"/>
      <c r="K149" s="21"/>
      <c r="L149" s="21"/>
      <c r="M149" s="21"/>
      <c r="N149" s="21"/>
      <c r="O149" s="21"/>
      <c r="P149" s="21"/>
      <c r="Q149" s="21"/>
      <c r="R149" s="21"/>
      <c r="S149" s="21"/>
      <c r="T149" s="21"/>
      <c r="U149" s="21"/>
    </row>
    <row r="150" spans="3:21">
      <c r="C150" s="21"/>
      <c r="D150" s="21"/>
      <c r="E150" s="21"/>
      <c r="F150" s="21"/>
      <c r="G150" s="21"/>
      <c r="H150" s="21"/>
      <c r="I150" s="21"/>
      <c r="J150" s="21"/>
      <c r="K150" s="21"/>
      <c r="L150" s="21"/>
      <c r="M150" s="21"/>
      <c r="N150" s="21"/>
      <c r="O150" s="21"/>
      <c r="P150" s="21"/>
      <c r="Q150" s="21"/>
      <c r="R150" s="21"/>
      <c r="S150" s="21"/>
      <c r="T150" s="21"/>
      <c r="U150" s="21"/>
    </row>
    <row r="151" spans="3:21">
      <c r="C151" s="21"/>
      <c r="D151" s="21"/>
      <c r="E151" s="21"/>
      <c r="F151" s="21"/>
      <c r="G151" s="21"/>
      <c r="H151" s="21"/>
      <c r="I151" s="21"/>
      <c r="J151" s="21"/>
      <c r="K151" s="21"/>
      <c r="L151" s="21"/>
      <c r="M151" s="21"/>
      <c r="N151" s="21"/>
      <c r="O151" s="21"/>
      <c r="P151" s="21"/>
      <c r="Q151" s="21"/>
      <c r="R151" s="21"/>
      <c r="S151" s="21"/>
      <c r="T151" s="21"/>
      <c r="U151" s="21"/>
    </row>
    <row r="152" spans="3:21">
      <c r="C152" s="21"/>
      <c r="D152" s="21"/>
      <c r="E152" s="21"/>
      <c r="F152" s="21"/>
      <c r="G152" s="21"/>
      <c r="H152" s="21"/>
      <c r="I152" s="21"/>
      <c r="J152" s="21"/>
      <c r="K152" s="21"/>
      <c r="L152" s="21"/>
      <c r="M152" s="21"/>
      <c r="N152" s="21"/>
      <c r="O152" s="21"/>
      <c r="P152" s="21"/>
      <c r="Q152" s="21"/>
      <c r="R152" s="21"/>
      <c r="S152" s="21"/>
      <c r="T152" s="21"/>
      <c r="U152" s="21"/>
    </row>
    <row r="153" spans="3:21">
      <c r="C153" s="21"/>
      <c r="D153" s="21"/>
      <c r="E153" s="21"/>
      <c r="F153" s="21"/>
      <c r="G153" s="21"/>
      <c r="H153" s="21"/>
      <c r="I153" s="21"/>
      <c r="J153" s="21"/>
      <c r="K153" s="21"/>
      <c r="L153" s="21"/>
      <c r="M153" s="21"/>
      <c r="N153" s="21"/>
      <c r="O153" s="21"/>
      <c r="P153" s="21"/>
      <c r="Q153" s="21"/>
      <c r="R153" s="21"/>
      <c r="S153" s="21"/>
      <c r="T153" s="21"/>
      <c r="U153" s="21"/>
    </row>
    <row r="154" spans="3:21">
      <c r="C154" s="21"/>
      <c r="D154" s="21"/>
      <c r="E154" s="21"/>
      <c r="F154" s="21"/>
      <c r="G154" s="21"/>
      <c r="H154" s="21"/>
      <c r="I154" s="21"/>
      <c r="J154" s="21"/>
      <c r="K154" s="21"/>
      <c r="L154" s="21"/>
      <c r="M154" s="21"/>
      <c r="N154" s="21"/>
      <c r="O154" s="21"/>
      <c r="P154" s="21"/>
      <c r="Q154" s="21"/>
      <c r="R154" s="21"/>
      <c r="S154" s="21"/>
      <c r="T154" s="21"/>
      <c r="U154" s="21"/>
    </row>
    <row r="155" spans="3:21">
      <c r="C155" s="21"/>
      <c r="D155" s="21"/>
      <c r="E155" s="21"/>
      <c r="F155" s="21"/>
      <c r="G155" s="21"/>
      <c r="H155" s="21"/>
      <c r="I155" s="21"/>
      <c r="J155" s="21"/>
      <c r="K155" s="21"/>
      <c r="L155" s="21"/>
      <c r="M155" s="21"/>
      <c r="N155" s="21"/>
      <c r="O155" s="21"/>
      <c r="P155" s="21"/>
      <c r="Q155" s="21"/>
      <c r="R155" s="21"/>
      <c r="S155" s="21"/>
      <c r="T155" s="21"/>
      <c r="U155" s="21"/>
    </row>
    <row r="156" spans="3:21">
      <c r="C156" s="21"/>
      <c r="D156" s="21"/>
      <c r="E156" s="21"/>
      <c r="F156" s="21"/>
      <c r="G156" s="21"/>
      <c r="H156" s="21"/>
      <c r="I156" s="21"/>
      <c r="J156" s="21"/>
      <c r="K156" s="21"/>
      <c r="L156" s="21"/>
      <c r="M156" s="21"/>
      <c r="N156" s="21"/>
      <c r="O156" s="21"/>
      <c r="P156" s="21"/>
      <c r="Q156" s="21"/>
      <c r="R156" s="21"/>
      <c r="S156" s="21"/>
      <c r="T156" s="21"/>
      <c r="U156" s="21"/>
    </row>
    <row r="157" spans="3:21">
      <c r="C157" s="21"/>
      <c r="D157" s="21"/>
      <c r="E157" s="21"/>
      <c r="F157" s="21"/>
      <c r="G157" s="21"/>
      <c r="H157" s="21"/>
      <c r="I157" s="21"/>
      <c r="J157" s="21"/>
      <c r="K157" s="21"/>
      <c r="L157" s="21"/>
      <c r="M157" s="21"/>
      <c r="N157" s="21"/>
      <c r="O157" s="21"/>
      <c r="P157" s="21"/>
      <c r="Q157" s="21"/>
      <c r="R157" s="21"/>
      <c r="S157" s="21"/>
      <c r="T157" s="21"/>
      <c r="U157" s="21"/>
    </row>
    <row r="158" spans="3:21">
      <c r="C158" s="21"/>
      <c r="D158" s="21"/>
      <c r="E158" s="21"/>
      <c r="F158" s="21"/>
      <c r="G158" s="21"/>
      <c r="H158" s="21"/>
      <c r="I158" s="21"/>
      <c r="J158" s="21"/>
      <c r="K158" s="21"/>
      <c r="L158" s="21"/>
      <c r="M158" s="21"/>
      <c r="N158" s="21"/>
      <c r="O158" s="21"/>
      <c r="P158" s="21"/>
      <c r="Q158" s="21"/>
      <c r="R158" s="21"/>
      <c r="S158" s="21"/>
      <c r="T158" s="21"/>
      <c r="U158" s="21"/>
    </row>
    <row r="159" spans="3:21">
      <c r="C159" s="21"/>
      <c r="D159" s="21"/>
      <c r="E159" s="21"/>
      <c r="F159" s="21"/>
      <c r="G159" s="21"/>
      <c r="H159" s="21"/>
      <c r="I159" s="21"/>
      <c r="J159" s="21"/>
      <c r="K159" s="21"/>
      <c r="L159" s="21"/>
      <c r="M159" s="21"/>
      <c r="N159" s="21"/>
      <c r="O159" s="21"/>
      <c r="P159" s="21"/>
      <c r="Q159" s="21"/>
      <c r="R159" s="21"/>
      <c r="S159" s="21"/>
      <c r="T159" s="21"/>
      <c r="U159" s="21"/>
    </row>
    <row r="160" spans="3:21">
      <c r="C160" s="21"/>
      <c r="D160" s="21"/>
      <c r="E160" s="21"/>
      <c r="F160" s="21"/>
      <c r="G160" s="21"/>
      <c r="H160" s="21"/>
      <c r="I160" s="21"/>
      <c r="J160" s="21"/>
      <c r="K160" s="21"/>
      <c r="L160" s="21"/>
      <c r="M160" s="21"/>
      <c r="N160" s="21"/>
      <c r="O160" s="21"/>
      <c r="P160" s="21"/>
      <c r="Q160" s="21"/>
      <c r="R160" s="21"/>
      <c r="S160" s="21"/>
      <c r="T160" s="21"/>
      <c r="U160" s="21"/>
    </row>
    <row r="161" spans="3:21">
      <c r="C161" s="21"/>
      <c r="D161" s="21"/>
      <c r="E161" s="21"/>
      <c r="F161" s="21"/>
      <c r="G161" s="21"/>
      <c r="H161" s="21"/>
      <c r="I161" s="21"/>
      <c r="J161" s="21"/>
      <c r="K161" s="21"/>
      <c r="L161" s="21"/>
      <c r="M161" s="21"/>
      <c r="N161" s="21"/>
      <c r="O161" s="21"/>
      <c r="P161" s="21"/>
      <c r="Q161" s="21"/>
      <c r="R161" s="21"/>
      <c r="S161" s="21"/>
      <c r="T161" s="21"/>
      <c r="U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6">
    <mergeCell ref="A2:U2"/>
    <mergeCell ref="G3:G4"/>
    <mergeCell ref="H3:S3"/>
    <mergeCell ref="T3:U3"/>
    <mergeCell ref="A53:B53"/>
    <mergeCell ref="A5:B5"/>
    <mergeCell ref="A3:B4"/>
    <mergeCell ref="A51:B51"/>
    <mergeCell ref="A47:B47"/>
    <mergeCell ref="A46:B46"/>
    <mergeCell ref="A26:B26"/>
    <mergeCell ref="C3:C4"/>
    <mergeCell ref="A25:B25"/>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B2" sqref="B2:V40"/>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1" width="8.109375" style="2" customWidth="1"/>
    <col min="22" max="22" width="0.88671875" style="2" customWidth="1"/>
    <col min="23" max="23" width="4.88671875" style="2" bestFit="1" customWidth="1"/>
    <col min="24" max="16384" width="8.88671875" style="1"/>
  </cols>
  <sheetData>
    <row r="1" spans="2:23" ht="12.75" thickBot="1"/>
    <row r="2" spans="2:23" ht="75" customHeight="1">
      <c r="B2" s="1323" t="s">
        <v>906</v>
      </c>
      <c r="C2" s="1324"/>
      <c r="D2" s="1324"/>
      <c r="E2" s="1324"/>
      <c r="F2" s="1324"/>
      <c r="G2" s="1324"/>
      <c r="H2" s="1324"/>
      <c r="I2" s="1324"/>
      <c r="J2" s="1324"/>
      <c r="K2" s="1324"/>
      <c r="L2" s="1324"/>
      <c r="M2" s="1324"/>
      <c r="N2" s="1324"/>
      <c r="O2" s="1324"/>
      <c r="P2" s="1324"/>
      <c r="Q2" s="1324"/>
      <c r="R2" s="1324"/>
      <c r="S2" s="1324"/>
      <c r="T2" s="1324"/>
      <c r="U2" s="1324"/>
      <c r="V2" s="1325"/>
      <c r="W2" s="35"/>
    </row>
    <row r="3" spans="2:23" ht="20.100000000000001" customHeight="1">
      <c r="B3" s="1396" t="s">
        <v>480</v>
      </c>
      <c r="C3" s="1530"/>
      <c r="D3" s="1696" t="s">
        <v>277</v>
      </c>
      <c r="E3" s="1696" t="s">
        <v>842</v>
      </c>
      <c r="F3" s="1265">
        <v>2021</v>
      </c>
      <c r="G3" s="1562">
        <v>2022</v>
      </c>
      <c r="H3" s="1265">
        <v>2023</v>
      </c>
      <c r="I3" s="1265">
        <v>2024</v>
      </c>
      <c r="J3" s="1265"/>
      <c r="K3" s="1265"/>
      <c r="L3" s="1265"/>
      <c r="M3" s="1265"/>
      <c r="N3" s="1265"/>
      <c r="O3" s="1265"/>
      <c r="P3" s="1265"/>
      <c r="Q3" s="1265"/>
      <c r="R3" s="1265"/>
      <c r="S3" s="1265"/>
      <c r="T3" s="1265"/>
      <c r="U3" s="1265">
        <v>2025</v>
      </c>
      <c r="V3" s="1390"/>
    </row>
    <row r="4" spans="2:23" ht="20.100000000000001" customHeight="1">
      <c r="B4" s="1273"/>
      <c r="C4" s="1530"/>
      <c r="D4" s="1697"/>
      <c r="E4" s="1697"/>
      <c r="F4" s="1573"/>
      <c r="G4" s="1562"/>
      <c r="H4" s="1265"/>
      <c r="I4" s="885" t="s">
        <v>0</v>
      </c>
      <c r="J4" s="885" t="s">
        <v>892</v>
      </c>
      <c r="K4" s="885" t="s">
        <v>2</v>
      </c>
      <c r="L4" s="885" t="s">
        <v>3</v>
      </c>
      <c r="M4" s="885" t="s">
        <v>4</v>
      </c>
      <c r="N4" s="885" t="s">
        <v>5</v>
      </c>
      <c r="O4" s="898" t="s">
        <v>6</v>
      </c>
      <c r="P4" s="885" t="s">
        <v>267</v>
      </c>
      <c r="Q4" s="885" t="s">
        <v>7</v>
      </c>
      <c r="R4" s="885" t="s">
        <v>13</v>
      </c>
      <c r="S4" s="885" t="s">
        <v>14</v>
      </c>
      <c r="T4" s="898" t="s">
        <v>913</v>
      </c>
      <c r="U4" s="885" t="s">
        <v>0</v>
      </c>
      <c r="V4" s="933"/>
    </row>
    <row r="5" spans="2:23" ht="20.100000000000001" customHeight="1">
      <c r="B5" s="139" t="s">
        <v>18</v>
      </c>
      <c r="C5" s="1703" t="s">
        <v>37</v>
      </c>
      <c r="D5" s="206">
        <v>12554.325853</v>
      </c>
      <c r="E5" s="206">
        <v>13222.675754118995</v>
      </c>
      <c r="F5" s="206">
        <v>13960.579584581999</v>
      </c>
      <c r="G5" s="206">
        <v>15834.232749945</v>
      </c>
      <c r="H5" s="206">
        <v>16393.142326278001</v>
      </c>
      <c r="I5" s="206">
        <v>16445.988858452001</v>
      </c>
      <c r="J5" s="206">
        <v>16740.429034533001</v>
      </c>
      <c r="K5" s="206">
        <v>17335.520331447999</v>
      </c>
      <c r="L5" s="206">
        <v>17342.632315375002</v>
      </c>
      <c r="M5" s="206">
        <v>17220.13467739</v>
      </c>
      <c r="N5" s="206">
        <v>17292.860273073002</v>
      </c>
      <c r="O5" s="206">
        <v>17447.811159143999</v>
      </c>
      <c r="P5" s="206">
        <v>17515.294308042001</v>
      </c>
      <c r="Q5" s="206">
        <v>17533.636919157001</v>
      </c>
      <c r="R5" s="206">
        <v>17564.630574649</v>
      </c>
      <c r="S5" s="206">
        <v>17641.596247500001</v>
      </c>
      <c r="T5" s="1186">
        <v>17713.410841689001</v>
      </c>
      <c r="U5" s="206">
        <v>17618.703229748</v>
      </c>
      <c r="V5" s="652"/>
      <c r="W5" s="49"/>
    </row>
    <row r="6" spans="2:23" ht="20.100000000000001" customHeight="1">
      <c r="B6" s="139" t="s">
        <v>19</v>
      </c>
      <c r="C6" s="1703" t="s">
        <v>38</v>
      </c>
      <c r="D6" s="206">
        <v>3393.3719110000002</v>
      </c>
      <c r="E6" s="206">
        <v>3982.170771696</v>
      </c>
      <c r="F6" s="206">
        <v>4095.997208152</v>
      </c>
      <c r="G6" s="206">
        <v>4917.8391046079996</v>
      </c>
      <c r="H6" s="206">
        <v>5614.2734199759998</v>
      </c>
      <c r="I6" s="206">
        <v>5652.1473474309996</v>
      </c>
      <c r="J6" s="206">
        <v>5678.1631257970002</v>
      </c>
      <c r="K6" s="206">
        <v>5825.6366880590003</v>
      </c>
      <c r="L6" s="206">
        <v>5854.8715843030004</v>
      </c>
      <c r="M6" s="206">
        <v>5847.4489755389995</v>
      </c>
      <c r="N6" s="206">
        <v>5864.8397746959999</v>
      </c>
      <c r="O6" s="206">
        <v>5934.1157957300002</v>
      </c>
      <c r="P6" s="206">
        <v>5974.1905595939998</v>
      </c>
      <c r="Q6" s="206">
        <v>6009.532334167</v>
      </c>
      <c r="R6" s="206">
        <v>6054.2314726710001</v>
      </c>
      <c r="S6" s="206">
        <v>6162.4079921740004</v>
      </c>
      <c r="T6" s="1186">
        <v>6259.6775856719996</v>
      </c>
      <c r="U6" s="206">
        <v>6313.3336083080003</v>
      </c>
      <c r="V6" s="652"/>
      <c r="W6" s="49"/>
    </row>
    <row r="7" spans="2:23" ht="20.100000000000001" customHeight="1">
      <c r="B7" s="139" t="s">
        <v>20</v>
      </c>
      <c r="C7" s="1703" t="s">
        <v>39</v>
      </c>
      <c r="D7" s="206">
        <v>1570.5847819999999</v>
      </c>
      <c r="E7" s="206">
        <v>2051.4439104630001</v>
      </c>
      <c r="F7" s="206">
        <v>2426.6093135639999</v>
      </c>
      <c r="G7" s="206">
        <v>2994.5391086260001</v>
      </c>
      <c r="H7" s="206">
        <v>3503.2873267949999</v>
      </c>
      <c r="I7" s="206">
        <v>3427.5152754380001</v>
      </c>
      <c r="J7" s="206">
        <v>3465.6931732580001</v>
      </c>
      <c r="K7" s="206">
        <v>3559.2551496609999</v>
      </c>
      <c r="L7" s="206">
        <v>3545.4836305919998</v>
      </c>
      <c r="M7" s="206">
        <v>3539.1948976970002</v>
      </c>
      <c r="N7" s="206">
        <v>3545.5709090659998</v>
      </c>
      <c r="O7" s="206">
        <v>3560.558066047</v>
      </c>
      <c r="P7" s="206">
        <v>3562.2833828849998</v>
      </c>
      <c r="Q7" s="206">
        <v>3666.6619850699999</v>
      </c>
      <c r="R7" s="206">
        <v>3700.1914297759999</v>
      </c>
      <c r="S7" s="206">
        <v>3724.723183133</v>
      </c>
      <c r="T7" s="206">
        <v>3795.0915828090001</v>
      </c>
      <c r="U7" s="206">
        <v>3794.9863201570001</v>
      </c>
      <c r="V7" s="652"/>
      <c r="W7" s="49"/>
    </row>
    <row r="8" spans="2:23" ht="20.100000000000001" customHeight="1">
      <c r="B8" s="139" t="s">
        <v>22</v>
      </c>
      <c r="C8" s="1703" t="s">
        <v>40</v>
      </c>
      <c r="D8" s="206">
        <v>4724.2231620000002</v>
      </c>
      <c r="E8" s="206">
        <v>5678.9901090320081</v>
      </c>
      <c r="F8" s="206">
        <v>5805.4761843870001</v>
      </c>
      <c r="G8" s="206">
        <v>6145.8511856719997</v>
      </c>
      <c r="H8" s="206">
        <v>6582.5956096789996</v>
      </c>
      <c r="I8" s="206">
        <v>6584.1860690579997</v>
      </c>
      <c r="J8" s="206">
        <v>6643.0976670709997</v>
      </c>
      <c r="K8" s="206">
        <v>6692.9579391030002</v>
      </c>
      <c r="L8" s="206">
        <v>6662.062625304</v>
      </c>
      <c r="M8" s="206">
        <v>6688.1490852110001</v>
      </c>
      <c r="N8" s="206">
        <v>6706.8270192099999</v>
      </c>
      <c r="O8" s="206">
        <v>6745.3341436359997</v>
      </c>
      <c r="P8" s="206">
        <v>6793.1199221529996</v>
      </c>
      <c r="Q8" s="206">
        <v>6780.8808580269997</v>
      </c>
      <c r="R8" s="206">
        <v>6773.6537310490003</v>
      </c>
      <c r="S8" s="206">
        <v>6788.3230669559998</v>
      </c>
      <c r="T8" s="206">
        <v>6811.6503139360002</v>
      </c>
      <c r="U8" s="206">
        <v>6808.0080872059998</v>
      </c>
      <c r="V8" s="652"/>
      <c r="W8" s="49"/>
    </row>
    <row r="9" spans="2:23" ht="20.100000000000001" customHeight="1">
      <c r="B9" s="139" t="s">
        <v>23</v>
      </c>
      <c r="C9" s="1703" t="s">
        <v>41</v>
      </c>
      <c r="D9" s="206">
        <v>23619.911835999999</v>
      </c>
      <c r="E9" s="206">
        <v>28081.94299228301</v>
      </c>
      <c r="F9" s="206">
        <v>29847.101170963</v>
      </c>
      <c r="G9" s="206">
        <v>33362.533373938997</v>
      </c>
      <c r="H9" s="206">
        <v>34702.378824904998</v>
      </c>
      <c r="I9" s="206">
        <v>34674.386500936002</v>
      </c>
      <c r="J9" s="206">
        <v>34800.997326896999</v>
      </c>
      <c r="K9" s="206">
        <v>35074.140152284999</v>
      </c>
      <c r="L9" s="206">
        <v>34879.199102507999</v>
      </c>
      <c r="M9" s="206">
        <v>34588.047267064001</v>
      </c>
      <c r="N9" s="206">
        <v>34628.074762620003</v>
      </c>
      <c r="O9" s="206">
        <v>34675.006968515001</v>
      </c>
      <c r="P9" s="206">
        <v>34697.367793247002</v>
      </c>
      <c r="Q9" s="206">
        <v>34719.423229599997</v>
      </c>
      <c r="R9" s="206">
        <v>34611.613410559003</v>
      </c>
      <c r="S9" s="206">
        <v>34582.553621838997</v>
      </c>
      <c r="T9" s="1186">
        <v>34648.990323186001</v>
      </c>
      <c r="U9" s="206">
        <v>34607.017483916003</v>
      </c>
      <c r="V9" s="652"/>
      <c r="W9" s="49"/>
    </row>
    <row r="10" spans="2:23" ht="20.100000000000001" customHeight="1">
      <c r="B10" s="139" t="s">
        <v>24</v>
      </c>
      <c r="C10" s="1703" t="s">
        <v>42</v>
      </c>
      <c r="D10" s="206">
        <v>9835.7472699999998</v>
      </c>
      <c r="E10" s="206">
        <v>10841.42117160401</v>
      </c>
      <c r="F10" s="206">
        <v>11554.206993350001</v>
      </c>
      <c r="G10" s="206">
        <v>12773.743833052</v>
      </c>
      <c r="H10" s="206">
        <v>15276.838396237999</v>
      </c>
      <c r="I10" s="206">
        <v>15332.317185446</v>
      </c>
      <c r="J10" s="206">
        <v>15572.634050055</v>
      </c>
      <c r="K10" s="206">
        <v>15842.681380776001</v>
      </c>
      <c r="L10" s="206">
        <v>15784.208862834999</v>
      </c>
      <c r="M10" s="206">
        <v>15824.953682122999</v>
      </c>
      <c r="N10" s="206">
        <v>15989.168579951</v>
      </c>
      <c r="O10" s="206">
        <v>16112.931459743</v>
      </c>
      <c r="P10" s="206">
        <v>16137.924145081</v>
      </c>
      <c r="Q10" s="206">
        <v>16193.843229390999</v>
      </c>
      <c r="R10" s="206">
        <v>16282.304216107001</v>
      </c>
      <c r="S10" s="206">
        <v>16379.979900046001</v>
      </c>
      <c r="T10" s="1186">
        <v>16546.351754472998</v>
      </c>
      <c r="U10" s="206">
        <v>16631.538385699001</v>
      </c>
      <c r="V10" s="652"/>
      <c r="W10" s="49"/>
    </row>
    <row r="11" spans="2:23" ht="20.100000000000001" customHeight="1">
      <c r="B11" s="139" t="s">
        <v>25</v>
      </c>
      <c r="C11" s="1703" t="s">
        <v>43</v>
      </c>
      <c r="D11" s="206">
        <v>70.601653999999996</v>
      </c>
      <c r="E11" s="206">
        <v>74.368610250999978</v>
      </c>
      <c r="F11" s="206">
        <v>79.234212615999994</v>
      </c>
      <c r="G11" s="206">
        <v>101.61408605699999</v>
      </c>
      <c r="H11" s="206">
        <v>140.84010468899999</v>
      </c>
      <c r="I11" s="206">
        <v>143.882521567</v>
      </c>
      <c r="J11" s="206">
        <v>148.97611118200001</v>
      </c>
      <c r="K11" s="206">
        <v>150.239327965</v>
      </c>
      <c r="L11" s="206">
        <v>148.69070555799999</v>
      </c>
      <c r="M11" s="206">
        <v>147.27353342699999</v>
      </c>
      <c r="N11" s="206">
        <v>146.99190415300001</v>
      </c>
      <c r="O11" s="206">
        <v>146.36769525299999</v>
      </c>
      <c r="P11" s="206">
        <v>148.88228833400001</v>
      </c>
      <c r="Q11" s="206">
        <v>147.33789974600001</v>
      </c>
      <c r="R11" s="206">
        <v>150.31268122899999</v>
      </c>
      <c r="S11" s="206">
        <v>152.51624330499999</v>
      </c>
      <c r="T11" s="206">
        <v>151.970155551</v>
      </c>
      <c r="U11" s="206">
        <v>159.713556686</v>
      </c>
      <c r="V11" s="652"/>
      <c r="W11" s="49"/>
    </row>
    <row r="12" spans="2:23" ht="20.100000000000001" customHeight="1">
      <c r="B12" s="139" t="s">
        <v>26</v>
      </c>
      <c r="C12" s="1703" t="s">
        <v>44</v>
      </c>
      <c r="D12" s="206">
        <v>687.33278700000005</v>
      </c>
      <c r="E12" s="206">
        <v>802.9831357009997</v>
      </c>
      <c r="F12" s="206">
        <v>862.80627593199995</v>
      </c>
      <c r="G12" s="206">
        <v>969.091803067</v>
      </c>
      <c r="H12" s="206">
        <v>1080.602713864</v>
      </c>
      <c r="I12" s="206">
        <v>1089.927997211</v>
      </c>
      <c r="J12" s="206">
        <v>1099.5802042329999</v>
      </c>
      <c r="K12" s="206">
        <v>1119.2785367419999</v>
      </c>
      <c r="L12" s="206">
        <v>1106.914535373</v>
      </c>
      <c r="M12" s="206">
        <v>1100.236035161</v>
      </c>
      <c r="N12" s="206">
        <v>1100.905686371</v>
      </c>
      <c r="O12" s="206">
        <v>1109.0831682590001</v>
      </c>
      <c r="P12" s="206">
        <v>1111.8039475999999</v>
      </c>
      <c r="Q12" s="206">
        <v>1118.8324739330001</v>
      </c>
      <c r="R12" s="206">
        <v>1119.0330012049999</v>
      </c>
      <c r="S12" s="206">
        <v>1134.8255624609999</v>
      </c>
      <c r="T12" s="1186">
        <v>1136.642985938</v>
      </c>
      <c r="U12" s="206">
        <v>1132.1093120190001</v>
      </c>
      <c r="V12" s="652"/>
      <c r="W12" s="49"/>
    </row>
    <row r="13" spans="2:23" ht="20.100000000000001" customHeight="1">
      <c r="B13" s="139" t="s">
        <v>27</v>
      </c>
      <c r="C13" s="1704" t="s">
        <v>45</v>
      </c>
      <c r="D13" s="206">
        <v>153.30420799999999</v>
      </c>
      <c r="E13" s="206">
        <v>135.36341252500003</v>
      </c>
      <c r="F13" s="206">
        <v>56.943923992999999</v>
      </c>
      <c r="G13" s="206">
        <v>48.344196396000001</v>
      </c>
      <c r="H13" s="206">
        <v>33.360937823999997</v>
      </c>
      <c r="I13" s="206">
        <v>34.027137003999997</v>
      </c>
      <c r="J13" s="206">
        <v>34.437117186999998</v>
      </c>
      <c r="K13" s="206">
        <v>33.696141431999997</v>
      </c>
      <c r="L13" s="206">
        <v>32.388227031</v>
      </c>
      <c r="M13" s="206">
        <v>32.075766207999997</v>
      </c>
      <c r="N13" s="206">
        <v>30.990480907999999</v>
      </c>
      <c r="O13" s="206">
        <v>31.282113378999998</v>
      </c>
      <c r="P13" s="206">
        <v>31.612273716000001</v>
      </c>
      <c r="Q13" s="206">
        <v>31.093706511000001</v>
      </c>
      <c r="R13" s="206">
        <v>29.694715075000001</v>
      </c>
      <c r="S13" s="206">
        <v>29.831022162</v>
      </c>
      <c r="T13" s="206">
        <v>29.431739384</v>
      </c>
      <c r="U13" s="206">
        <v>28.443064796000002</v>
      </c>
      <c r="V13" s="652"/>
      <c r="W13" s="49"/>
    </row>
    <row r="14" spans="2:23" ht="20.100000000000001" customHeight="1">
      <c r="B14" s="139" t="s">
        <v>28</v>
      </c>
      <c r="C14" s="1704" t="s">
        <v>46</v>
      </c>
      <c r="D14" s="206">
        <v>1127.755122</v>
      </c>
      <c r="E14" s="206">
        <v>1204.8201962020014</v>
      </c>
      <c r="F14" s="206">
        <v>1405.9754975349999</v>
      </c>
      <c r="G14" s="206">
        <v>1565.584796077</v>
      </c>
      <c r="H14" s="206">
        <v>1759.8485604570001</v>
      </c>
      <c r="I14" s="206">
        <v>1757.5724712460001</v>
      </c>
      <c r="J14" s="206">
        <v>1776.3645298829999</v>
      </c>
      <c r="K14" s="206">
        <v>1807.3366332840001</v>
      </c>
      <c r="L14" s="206">
        <v>1816.7076673280001</v>
      </c>
      <c r="M14" s="206">
        <v>1829.0484681360001</v>
      </c>
      <c r="N14" s="206">
        <v>1843.7098091810001</v>
      </c>
      <c r="O14" s="206">
        <v>1875.7596422940001</v>
      </c>
      <c r="P14" s="206">
        <v>1886.179043441</v>
      </c>
      <c r="Q14" s="206">
        <v>1910.2966275240001</v>
      </c>
      <c r="R14" s="206">
        <v>1925.176371558</v>
      </c>
      <c r="S14" s="206">
        <v>1933.6237549800001</v>
      </c>
      <c r="T14" s="1186">
        <v>1940.5008778260001</v>
      </c>
      <c r="U14" s="206">
        <v>1941.418368826</v>
      </c>
      <c r="V14" s="652"/>
      <c r="W14" s="49"/>
    </row>
    <row r="15" spans="2:23" ht="20.100000000000001" customHeight="1">
      <c r="B15" s="139" t="s">
        <v>119</v>
      </c>
      <c r="C15" s="1703" t="s">
        <v>47</v>
      </c>
      <c r="D15" s="206">
        <v>1237.97046</v>
      </c>
      <c r="E15" s="206">
        <v>1354.7549134750038</v>
      </c>
      <c r="F15" s="206">
        <v>1368.7141488780001</v>
      </c>
      <c r="G15" s="206">
        <v>1449.458152228</v>
      </c>
      <c r="H15" s="206">
        <v>1507.700910345</v>
      </c>
      <c r="I15" s="206">
        <v>1504.6770222770001</v>
      </c>
      <c r="J15" s="206">
        <v>1500.0782226450001</v>
      </c>
      <c r="K15" s="206">
        <v>1510.544507776</v>
      </c>
      <c r="L15" s="206">
        <v>1512.9519480920001</v>
      </c>
      <c r="M15" s="206">
        <v>1521.4740892289999</v>
      </c>
      <c r="N15" s="206">
        <v>1530.2024305729999</v>
      </c>
      <c r="O15" s="206">
        <v>1530.8845439690001</v>
      </c>
      <c r="P15" s="206">
        <v>1539.0273580850001</v>
      </c>
      <c r="Q15" s="206">
        <v>1547.863169471</v>
      </c>
      <c r="R15" s="206">
        <v>1481.462829174</v>
      </c>
      <c r="S15" s="206">
        <v>1484.306198447</v>
      </c>
      <c r="T15" s="1186">
        <v>1480.8796825679999</v>
      </c>
      <c r="U15" s="206">
        <v>1533.830980401</v>
      </c>
      <c r="V15" s="652"/>
      <c r="W15" s="49"/>
    </row>
    <row r="16" spans="2:23" ht="20.100000000000001" customHeight="1">
      <c r="B16" s="139" t="s">
        <v>81</v>
      </c>
      <c r="C16" s="1703" t="s">
        <v>48</v>
      </c>
      <c r="D16" s="206">
        <v>938.97040500000003</v>
      </c>
      <c r="E16" s="206">
        <v>953.58699667300027</v>
      </c>
      <c r="F16" s="206">
        <v>1028.0545203219999</v>
      </c>
      <c r="G16" s="206">
        <v>1177.2401270610001</v>
      </c>
      <c r="H16" s="206">
        <v>1441.027969317</v>
      </c>
      <c r="I16" s="206">
        <v>1454.784561126</v>
      </c>
      <c r="J16" s="206">
        <v>1476.40747906</v>
      </c>
      <c r="K16" s="206">
        <v>1512.3941236159999</v>
      </c>
      <c r="L16" s="206">
        <v>1517.983001674</v>
      </c>
      <c r="M16" s="206">
        <v>1529.4020485450001</v>
      </c>
      <c r="N16" s="206">
        <v>1547.5887093609999</v>
      </c>
      <c r="O16" s="206">
        <v>1594.008060875</v>
      </c>
      <c r="P16" s="206">
        <v>1624.6875164989999</v>
      </c>
      <c r="Q16" s="206">
        <v>1630.511852464</v>
      </c>
      <c r="R16" s="206">
        <v>1626.6164084940001</v>
      </c>
      <c r="S16" s="206">
        <v>1647.36646546</v>
      </c>
      <c r="T16" s="1186">
        <v>1653.832738175</v>
      </c>
      <c r="U16" s="206">
        <v>1668.3121368290001</v>
      </c>
      <c r="V16" s="652"/>
      <c r="W16" s="49"/>
    </row>
    <row r="17" spans="2:23" ht="20.100000000000001" customHeight="1">
      <c r="B17" s="139" t="s">
        <v>82</v>
      </c>
      <c r="C17" s="1703" t="s">
        <v>49</v>
      </c>
      <c r="D17" s="206">
        <v>5094.0842419999999</v>
      </c>
      <c r="E17" s="206">
        <v>5151.724598551993</v>
      </c>
      <c r="F17" s="206">
        <v>5220.4508676280002</v>
      </c>
      <c r="G17" s="206">
        <v>6219.2325824899999</v>
      </c>
      <c r="H17" s="206">
        <v>7457.9863326049999</v>
      </c>
      <c r="I17" s="206">
        <v>7631.3142118819997</v>
      </c>
      <c r="J17" s="206">
        <v>7730.1985198559996</v>
      </c>
      <c r="K17" s="206">
        <v>7856.4446309349996</v>
      </c>
      <c r="L17" s="206">
        <v>7940.7299470830003</v>
      </c>
      <c r="M17" s="206">
        <v>8042.4116853539999</v>
      </c>
      <c r="N17" s="206">
        <v>8229.5449344089993</v>
      </c>
      <c r="O17" s="206">
        <v>8373.4437939710006</v>
      </c>
      <c r="P17" s="206">
        <v>8465.9157039740003</v>
      </c>
      <c r="Q17" s="206">
        <v>8551.2714572789992</v>
      </c>
      <c r="R17" s="206">
        <v>8708.6444520650002</v>
      </c>
      <c r="S17" s="206">
        <v>8884.2843074850007</v>
      </c>
      <c r="T17" s="1186">
        <v>9049.4791464369991</v>
      </c>
      <c r="U17" s="206">
        <v>9052.8820835620008</v>
      </c>
      <c r="V17" s="652"/>
      <c r="W17" s="49"/>
    </row>
    <row r="18" spans="2:23" ht="20.100000000000001" customHeight="1">
      <c r="B18" s="139" t="s">
        <v>83</v>
      </c>
      <c r="C18" s="1703" t="s">
        <v>50</v>
      </c>
      <c r="D18" s="206">
        <v>1205.6984190000001</v>
      </c>
      <c r="E18" s="206">
        <v>1456.7597853809996</v>
      </c>
      <c r="F18" s="206">
        <v>1473.9718871709999</v>
      </c>
      <c r="G18" s="206">
        <v>1621.2710172770001</v>
      </c>
      <c r="H18" s="206">
        <v>1904.128509764</v>
      </c>
      <c r="I18" s="206">
        <v>1911.3295508419999</v>
      </c>
      <c r="J18" s="206">
        <v>1941.871469941</v>
      </c>
      <c r="K18" s="206">
        <v>1954.372614504</v>
      </c>
      <c r="L18" s="206">
        <v>1966.564637749</v>
      </c>
      <c r="M18" s="206">
        <v>1974.5720563310001</v>
      </c>
      <c r="N18" s="206">
        <v>1981.0928257820001</v>
      </c>
      <c r="O18" s="206">
        <v>1987.6458544310001</v>
      </c>
      <c r="P18" s="206">
        <v>2007.6287640170001</v>
      </c>
      <c r="Q18" s="206">
        <v>2019.8856240299999</v>
      </c>
      <c r="R18" s="206">
        <v>2039.30915175</v>
      </c>
      <c r="S18" s="206">
        <v>2044.1384533769999</v>
      </c>
      <c r="T18" s="1186">
        <v>2082.468708765</v>
      </c>
      <c r="U18" s="206">
        <v>2088.4984715589999</v>
      </c>
      <c r="V18" s="652"/>
      <c r="W18" s="49"/>
    </row>
    <row r="19" spans="2:23" ht="20.100000000000001" customHeight="1">
      <c r="B19" s="139" t="s">
        <v>84</v>
      </c>
      <c r="C19" s="1703" t="s">
        <v>51</v>
      </c>
      <c r="D19" s="206">
        <v>94.427328000000003</v>
      </c>
      <c r="E19" s="206">
        <v>119.23023871600003</v>
      </c>
      <c r="F19" s="206">
        <v>108.978226996</v>
      </c>
      <c r="G19" s="206">
        <v>111.832682272</v>
      </c>
      <c r="H19" s="206">
        <v>137.09243109799999</v>
      </c>
      <c r="I19" s="206">
        <v>138.90743472</v>
      </c>
      <c r="J19" s="206">
        <v>145.91928197499999</v>
      </c>
      <c r="K19" s="206">
        <v>148.72236261200001</v>
      </c>
      <c r="L19" s="206">
        <v>148.01777538900001</v>
      </c>
      <c r="M19" s="206">
        <v>149.64278414500001</v>
      </c>
      <c r="N19" s="206">
        <v>151.140766724</v>
      </c>
      <c r="O19" s="206">
        <v>153.13749787399999</v>
      </c>
      <c r="P19" s="206">
        <v>153.264215624</v>
      </c>
      <c r="Q19" s="206">
        <v>154.93734335100001</v>
      </c>
      <c r="R19" s="206">
        <v>155.54232927999999</v>
      </c>
      <c r="S19" s="206">
        <v>156.25350912900001</v>
      </c>
      <c r="T19" s="206">
        <v>158.76453659800001</v>
      </c>
      <c r="U19" s="206">
        <v>159.934993838</v>
      </c>
      <c r="V19" s="652"/>
      <c r="W19" s="49"/>
    </row>
    <row r="20" spans="2:23" ht="20.100000000000001" customHeight="1">
      <c r="B20" s="139" t="s">
        <v>85</v>
      </c>
      <c r="C20" s="1703" t="s">
        <v>52</v>
      </c>
      <c r="D20" s="206">
        <v>9111.3753820000002</v>
      </c>
      <c r="E20" s="206">
        <v>10096.224028043982</v>
      </c>
      <c r="F20" s="206">
        <v>10322.470417013001</v>
      </c>
      <c r="G20" s="206">
        <v>10868.94654117</v>
      </c>
      <c r="H20" s="206">
        <v>11768.820241845</v>
      </c>
      <c r="I20" s="206">
        <v>11821.303577342</v>
      </c>
      <c r="J20" s="206">
        <v>11835.305844805</v>
      </c>
      <c r="K20" s="206">
        <v>11980.938396396999</v>
      </c>
      <c r="L20" s="206">
        <v>12029.337569371</v>
      </c>
      <c r="M20" s="206">
        <v>12153.921162076</v>
      </c>
      <c r="N20" s="206">
        <v>12215.786391506001</v>
      </c>
      <c r="O20" s="206">
        <v>12257.429479252</v>
      </c>
      <c r="P20" s="206">
        <v>12322.306849895</v>
      </c>
      <c r="Q20" s="206">
        <v>12475.30712148</v>
      </c>
      <c r="R20" s="206">
        <v>12479.873752559</v>
      </c>
      <c r="S20" s="206">
        <v>12538.248122991001</v>
      </c>
      <c r="T20" s="1186">
        <v>12736.241120893001</v>
      </c>
      <c r="U20" s="206">
        <v>12862.687665150001</v>
      </c>
      <c r="V20" s="652"/>
      <c r="W20" s="49"/>
    </row>
    <row r="21" spans="2:23" ht="20.100000000000001" customHeight="1">
      <c r="B21" s="139" t="s">
        <v>86</v>
      </c>
      <c r="C21" s="1703" t="s">
        <v>53</v>
      </c>
      <c r="D21" s="206">
        <v>360.08781900000002</v>
      </c>
      <c r="E21" s="206">
        <v>425.33537113999978</v>
      </c>
      <c r="F21" s="206">
        <v>519.58516385899998</v>
      </c>
      <c r="G21" s="206">
        <v>598.76355323200005</v>
      </c>
      <c r="H21" s="206">
        <v>1106.652709105</v>
      </c>
      <c r="I21" s="206">
        <v>1202.818792047</v>
      </c>
      <c r="J21" s="206">
        <v>1191.143492212</v>
      </c>
      <c r="K21" s="206">
        <v>1185.5290160919999</v>
      </c>
      <c r="L21" s="206">
        <v>1152.940714564</v>
      </c>
      <c r="M21" s="206">
        <v>1154.526638845</v>
      </c>
      <c r="N21" s="206">
        <v>1154.5551183309999</v>
      </c>
      <c r="O21" s="206">
        <v>1151.032540572</v>
      </c>
      <c r="P21" s="206">
        <v>1204.332285879</v>
      </c>
      <c r="Q21" s="206">
        <v>1201.6009505280001</v>
      </c>
      <c r="R21" s="206">
        <v>1195.622238297</v>
      </c>
      <c r="S21" s="206">
        <v>1262.8129012540001</v>
      </c>
      <c r="T21" s="1186">
        <v>1259.06712352</v>
      </c>
      <c r="U21" s="206">
        <v>1365.741116813</v>
      </c>
      <c r="V21" s="652"/>
      <c r="W21" s="49"/>
    </row>
    <row r="22" spans="2:23" ht="20.100000000000001" customHeight="1">
      <c r="B22" s="139" t="s">
        <v>87</v>
      </c>
      <c r="C22" s="1703" t="s">
        <v>54</v>
      </c>
      <c r="D22" s="206">
        <v>629.96599000000003</v>
      </c>
      <c r="E22" s="206">
        <v>758.13235121199943</v>
      </c>
      <c r="F22" s="206">
        <v>977.34904244200004</v>
      </c>
      <c r="G22" s="206">
        <v>1123.361734887</v>
      </c>
      <c r="H22" s="206">
        <v>1203.362814612</v>
      </c>
      <c r="I22" s="206">
        <v>1183.00515995</v>
      </c>
      <c r="J22" s="206">
        <v>1152.0771608780001</v>
      </c>
      <c r="K22" s="206">
        <v>1179.809636252</v>
      </c>
      <c r="L22" s="206">
        <v>1166.6622068900001</v>
      </c>
      <c r="M22" s="206">
        <v>1147.853515665</v>
      </c>
      <c r="N22" s="206">
        <v>1174.5738528520001</v>
      </c>
      <c r="O22" s="206">
        <v>1160.245256098</v>
      </c>
      <c r="P22" s="206">
        <v>1166.8382852249999</v>
      </c>
      <c r="Q22" s="206">
        <v>1158.4288590260001</v>
      </c>
      <c r="R22" s="206">
        <v>1152.377782992</v>
      </c>
      <c r="S22" s="206">
        <v>1127.447053525</v>
      </c>
      <c r="T22" s="1186">
        <v>1082.3947927679999</v>
      </c>
      <c r="U22" s="206">
        <v>1045.2755040879999</v>
      </c>
      <c r="V22" s="652"/>
      <c r="W22" s="49"/>
    </row>
    <row r="23" spans="2:23" ht="20.100000000000001" customHeight="1">
      <c r="B23" s="139" t="s">
        <v>88</v>
      </c>
      <c r="C23" s="1703" t="s">
        <v>55</v>
      </c>
      <c r="D23" s="206">
        <v>251.64966999999999</v>
      </c>
      <c r="E23" s="206">
        <v>241.19838084800017</v>
      </c>
      <c r="F23" s="206">
        <v>269.89672067499998</v>
      </c>
      <c r="G23" s="206">
        <v>326.81443442199998</v>
      </c>
      <c r="H23" s="206">
        <v>408.90017534200001</v>
      </c>
      <c r="I23" s="206">
        <v>368.32285803799999</v>
      </c>
      <c r="J23" s="206">
        <v>380.22739982799999</v>
      </c>
      <c r="K23" s="206">
        <v>389.901827529</v>
      </c>
      <c r="L23" s="206">
        <v>423.13556970899998</v>
      </c>
      <c r="M23" s="206">
        <v>435.00812730799998</v>
      </c>
      <c r="N23" s="206">
        <v>443.96608041299999</v>
      </c>
      <c r="O23" s="206">
        <v>447.63523315700002</v>
      </c>
      <c r="P23" s="206">
        <v>453.51446570899998</v>
      </c>
      <c r="Q23" s="206">
        <v>453.90641884600001</v>
      </c>
      <c r="R23" s="206">
        <v>461.50453339199998</v>
      </c>
      <c r="S23" s="206">
        <v>465.545100386</v>
      </c>
      <c r="T23" s="206">
        <v>449.22443864899998</v>
      </c>
      <c r="U23" s="206">
        <v>402.716089926</v>
      </c>
      <c r="V23" s="652"/>
      <c r="W23" s="49"/>
    </row>
    <row r="24" spans="2:23" ht="20.100000000000001" customHeight="1">
      <c r="B24" s="139" t="s">
        <v>120</v>
      </c>
      <c r="C24" s="1703" t="s">
        <v>56</v>
      </c>
      <c r="D24" s="206">
        <v>435.547009</v>
      </c>
      <c r="E24" s="206">
        <v>560.84341414099993</v>
      </c>
      <c r="F24" s="206">
        <v>826.19182478499999</v>
      </c>
      <c r="G24" s="206">
        <v>1533.5382985240001</v>
      </c>
      <c r="H24" s="206">
        <v>1829.8481199979999</v>
      </c>
      <c r="I24" s="206">
        <v>1811.2393410679999</v>
      </c>
      <c r="J24" s="206">
        <v>1862.0159344230001</v>
      </c>
      <c r="K24" s="206">
        <v>1881.0124148899999</v>
      </c>
      <c r="L24" s="206">
        <v>1862.3645698790001</v>
      </c>
      <c r="M24" s="206">
        <v>1844.690565333</v>
      </c>
      <c r="N24" s="206">
        <v>1814.2630341639999</v>
      </c>
      <c r="O24" s="206">
        <v>1798.174537677</v>
      </c>
      <c r="P24" s="206">
        <v>1805.501458383</v>
      </c>
      <c r="Q24" s="206">
        <v>1797.800357592</v>
      </c>
      <c r="R24" s="206">
        <v>1811.1531681829999</v>
      </c>
      <c r="S24" s="206">
        <v>1862.436550528</v>
      </c>
      <c r="T24" s="1186">
        <v>1975.350876301</v>
      </c>
      <c r="U24" s="206">
        <v>2038.161251541</v>
      </c>
      <c r="V24" s="652"/>
      <c r="W24" s="49"/>
    </row>
    <row r="25" spans="2:23" ht="20.100000000000001" customHeight="1">
      <c r="B25" s="139" t="s">
        <v>186</v>
      </c>
      <c r="C25" s="1703" t="s">
        <v>278</v>
      </c>
      <c r="D25" s="206">
        <v>0</v>
      </c>
      <c r="E25" s="206">
        <v>39.074854814999995</v>
      </c>
      <c r="F25" s="206">
        <v>56.178054121999999</v>
      </c>
      <c r="G25" s="206">
        <v>65.929190766999994</v>
      </c>
      <c r="H25" s="206">
        <v>94.423669625000002</v>
      </c>
      <c r="I25" s="206">
        <v>93.027429190000007</v>
      </c>
      <c r="J25" s="206">
        <v>95.622159938999999</v>
      </c>
      <c r="K25" s="206">
        <v>103.93090510099999</v>
      </c>
      <c r="L25" s="206">
        <v>104.394172074</v>
      </c>
      <c r="M25" s="206">
        <v>108.27088508</v>
      </c>
      <c r="N25" s="206">
        <v>114.80817314799999</v>
      </c>
      <c r="O25" s="206">
        <v>118.700430963</v>
      </c>
      <c r="P25" s="206">
        <v>127.050785209</v>
      </c>
      <c r="Q25" s="206">
        <v>129.42087887400001</v>
      </c>
      <c r="R25" s="206">
        <v>130.221268915</v>
      </c>
      <c r="S25" s="206">
        <v>129.41405506300001</v>
      </c>
      <c r="T25" s="206">
        <v>130.981714745</v>
      </c>
      <c r="U25" s="206">
        <v>129.155813276</v>
      </c>
      <c r="V25" s="652"/>
      <c r="W25" s="49"/>
    </row>
    <row r="26" spans="2:23" ht="20.100000000000001" customHeight="1">
      <c r="B26" s="139" t="s">
        <v>187</v>
      </c>
      <c r="C26" s="1704" t="s">
        <v>57</v>
      </c>
      <c r="D26" s="206">
        <v>2164.8701510000001</v>
      </c>
      <c r="E26" s="206">
        <v>2287.5741172669987</v>
      </c>
      <c r="F26" s="206">
        <v>2223.6981084409999</v>
      </c>
      <c r="G26" s="206">
        <v>2212.3102399230002</v>
      </c>
      <c r="H26" s="206">
        <v>2131.450687345</v>
      </c>
      <c r="I26" s="206">
        <v>2131.8752811559998</v>
      </c>
      <c r="J26" s="206">
        <v>2134.5527260859999</v>
      </c>
      <c r="K26" s="206">
        <v>2146.5004755509999</v>
      </c>
      <c r="L26" s="206">
        <v>2159.1504690020001</v>
      </c>
      <c r="M26" s="206">
        <v>2172.8867061679998</v>
      </c>
      <c r="N26" s="206">
        <v>2185.5389968459999</v>
      </c>
      <c r="O26" s="206">
        <v>2202.5896685799999</v>
      </c>
      <c r="P26" s="206">
        <v>2216.2568976050002</v>
      </c>
      <c r="Q26" s="206">
        <v>2227.9780668879998</v>
      </c>
      <c r="R26" s="206">
        <v>2232.8427052980001</v>
      </c>
      <c r="S26" s="206">
        <v>2226.049897892</v>
      </c>
      <c r="T26" s="206">
        <v>2221.3058355980002</v>
      </c>
      <c r="U26" s="206">
        <v>2223.1072528899999</v>
      </c>
      <c r="V26" s="652"/>
      <c r="W26" s="49"/>
    </row>
    <row r="27" spans="2:23" ht="20.100000000000001" customHeight="1">
      <c r="B27" s="139" t="s">
        <v>188</v>
      </c>
      <c r="C27" s="1704" t="s">
        <v>58</v>
      </c>
      <c r="D27" s="206">
        <v>2226.494588</v>
      </c>
      <c r="E27" s="206">
        <v>2267.5559684719997</v>
      </c>
      <c r="F27" s="206">
        <v>2384.02437831</v>
      </c>
      <c r="G27" s="206">
        <v>2537.4577520930002</v>
      </c>
      <c r="H27" s="206">
        <v>2822.0897713459999</v>
      </c>
      <c r="I27" s="206">
        <v>2836.1167971089999</v>
      </c>
      <c r="J27" s="206">
        <v>2854.6812777300001</v>
      </c>
      <c r="K27" s="206">
        <v>2889.3357126609999</v>
      </c>
      <c r="L27" s="206">
        <v>2916.4913502079999</v>
      </c>
      <c r="M27" s="206">
        <v>2946.8134997940001</v>
      </c>
      <c r="N27" s="206">
        <v>2981.8773343299999</v>
      </c>
      <c r="O27" s="206">
        <v>3017.7011046819998</v>
      </c>
      <c r="P27" s="206">
        <v>3032.1060008509999</v>
      </c>
      <c r="Q27" s="206">
        <v>3052.058338371</v>
      </c>
      <c r="R27" s="206">
        <v>3083.4615726400002</v>
      </c>
      <c r="S27" s="206">
        <v>3093.4423249360002</v>
      </c>
      <c r="T27" s="206">
        <v>3097.376376786</v>
      </c>
      <c r="U27" s="206">
        <v>3103.802453367</v>
      </c>
      <c r="V27" s="652"/>
      <c r="W27" s="49"/>
    </row>
    <row r="28" spans="2:23" ht="20.100000000000001" customHeight="1">
      <c r="B28" s="139" t="s">
        <v>189</v>
      </c>
      <c r="C28" s="1704" t="s">
        <v>59</v>
      </c>
      <c r="D28" s="206">
        <v>976.71702800000003</v>
      </c>
      <c r="E28" s="206">
        <v>1328.542801036001</v>
      </c>
      <c r="F28" s="206">
        <v>1350.6347885719999</v>
      </c>
      <c r="G28" s="206">
        <v>1536.262697037</v>
      </c>
      <c r="H28" s="206">
        <v>1518.4355816570001</v>
      </c>
      <c r="I28" s="206">
        <v>1528.7889564100001</v>
      </c>
      <c r="J28" s="206">
        <v>1501.704450231</v>
      </c>
      <c r="K28" s="206">
        <v>1498.133790568</v>
      </c>
      <c r="L28" s="206">
        <v>1489.275705952</v>
      </c>
      <c r="M28" s="206">
        <v>1485.9798338390001</v>
      </c>
      <c r="N28" s="206">
        <v>1485.157581468</v>
      </c>
      <c r="O28" s="206">
        <v>1511.251776994</v>
      </c>
      <c r="P28" s="206">
        <v>1535.840652349</v>
      </c>
      <c r="Q28" s="206">
        <v>1563.7217674619999</v>
      </c>
      <c r="R28" s="206">
        <v>1580.453586847</v>
      </c>
      <c r="S28" s="206">
        <v>1597.7354502200001</v>
      </c>
      <c r="T28" s="206">
        <v>1617.432493944</v>
      </c>
      <c r="U28" s="206">
        <v>1624.4062512800001</v>
      </c>
      <c r="V28" s="652"/>
      <c r="W28" s="49"/>
    </row>
    <row r="29" spans="2:23" ht="20.100000000000001" customHeight="1">
      <c r="B29" s="139" t="s">
        <v>190</v>
      </c>
      <c r="C29" s="1703" t="s">
        <v>60</v>
      </c>
      <c r="D29" s="206">
        <v>225.584756</v>
      </c>
      <c r="E29" s="206">
        <v>228.51912338399978</v>
      </c>
      <c r="F29" s="206">
        <v>256.70614622400001</v>
      </c>
      <c r="G29" s="206">
        <v>299.76719570500001</v>
      </c>
      <c r="H29" s="206">
        <v>359.45981809800003</v>
      </c>
      <c r="I29" s="206">
        <v>359.78628224800002</v>
      </c>
      <c r="J29" s="206">
        <v>369.86576759600001</v>
      </c>
      <c r="K29" s="206">
        <v>377.73307953800003</v>
      </c>
      <c r="L29" s="206">
        <v>376.73215668</v>
      </c>
      <c r="M29" s="206">
        <v>379.548155108</v>
      </c>
      <c r="N29" s="206">
        <v>388.28747956799998</v>
      </c>
      <c r="O29" s="206">
        <v>391.01325887000002</v>
      </c>
      <c r="P29" s="206">
        <v>412.065755518</v>
      </c>
      <c r="Q29" s="206">
        <v>423.09315754300002</v>
      </c>
      <c r="R29" s="206">
        <v>445.04886572599997</v>
      </c>
      <c r="S29" s="206">
        <v>452.96436341200001</v>
      </c>
      <c r="T29" s="1186">
        <v>456.79283357899999</v>
      </c>
      <c r="U29" s="206">
        <v>459.43462877600001</v>
      </c>
      <c r="V29" s="652"/>
      <c r="W29" s="49"/>
    </row>
    <row r="30" spans="2:23" ht="20.100000000000001" customHeight="1">
      <c r="B30" s="139" t="s">
        <v>191</v>
      </c>
      <c r="C30" s="1703" t="s">
        <v>61</v>
      </c>
      <c r="D30" s="206">
        <v>17.308454000000001</v>
      </c>
      <c r="E30" s="206">
        <v>24.642377939999999</v>
      </c>
      <c r="F30" s="206">
        <v>79.417157695</v>
      </c>
      <c r="G30" s="206">
        <v>79.498030593999999</v>
      </c>
      <c r="H30" s="206">
        <v>89.540828352000005</v>
      </c>
      <c r="I30" s="206">
        <v>89.791453564999998</v>
      </c>
      <c r="J30" s="206">
        <v>89.135427340999996</v>
      </c>
      <c r="K30" s="206">
        <v>91.722188105000001</v>
      </c>
      <c r="L30" s="206">
        <v>94.252515548000005</v>
      </c>
      <c r="M30" s="206">
        <v>94.530419065000004</v>
      </c>
      <c r="N30" s="206">
        <v>94.865239966999994</v>
      </c>
      <c r="O30" s="206">
        <v>94.054303516000004</v>
      </c>
      <c r="P30" s="206">
        <v>97.323997077000001</v>
      </c>
      <c r="Q30" s="206">
        <v>99.036746003999994</v>
      </c>
      <c r="R30" s="206">
        <v>96.622683875000007</v>
      </c>
      <c r="S30" s="206">
        <v>98.972600765999999</v>
      </c>
      <c r="T30" s="206">
        <v>100.799230295</v>
      </c>
      <c r="U30" s="206">
        <v>101.298987633</v>
      </c>
      <c r="V30" s="652"/>
      <c r="W30" s="49"/>
    </row>
    <row r="31" spans="2:23" ht="20.100000000000001" customHeight="1">
      <c r="B31" s="139" t="s">
        <v>192</v>
      </c>
      <c r="C31" s="1703" t="s">
        <v>62</v>
      </c>
      <c r="D31" s="206">
        <v>24.218368999999999</v>
      </c>
      <c r="E31" s="206">
        <v>53.302064208000012</v>
      </c>
      <c r="F31" s="206">
        <v>47.827549849999997</v>
      </c>
      <c r="G31" s="206">
        <v>53.131175579999997</v>
      </c>
      <c r="H31" s="206">
        <v>68.980130478000007</v>
      </c>
      <c r="I31" s="206">
        <v>72.600832155000006</v>
      </c>
      <c r="J31" s="206">
        <v>74.646667879000006</v>
      </c>
      <c r="K31" s="206">
        <v>75.378997923</v>
      </c>
      <c r="L31" s="206">
        <v>74.946685431999995</v>
      </c>
      <c r="M31" s="206">
        <v>74.360882115999999</v>
      </c>
      <c r="N31" s="206">
        <v>74.566725372999997</v>
      </c>
      <c r="O31" s="206">
        <v>74.859024872000006</v>
      </c>
      <c r="P31" s="206">
        <v>76.338172837000002</v>
      </c>
      <c r="Q31" s="206">
        <v>75.882715997000005</v>
      </c>
      <c r="R31" s="206">
        <v>76.970948914999994</v>
      </c>
      <c r="S31" s="206">
        <v>76.197478648000001</v>
      </c>
      <c r="T31" s="206">
        <v>77.642586018000003</v>
      </c>
      <c r="U31" s="206">
        <v>81.638833218000002</v>
      </c>
      <c r="V31" s="652"/>
      <c r="W31" s="49"/>
    </row>
    <row r="32" spans="2:23" ht="20.100000000000001" customHeight="1">
      <c r="B32" s="139" t="s">
        <v>193</v>
      </c>
      <c r="C32" s="1703" t="s">
        <v>63</v>
      </c>
      <c r="D32" s="206">
        <v>1056.2029540000001</v>
      </c>
      <c r="E32" s="206">
        <v>1193.8981426659996</v>
      </c>
      <c r="F32" s="206">
        <v>1254.8950942270001</v>
      </c>
      <c r="G32" s="206">
        <v>1405.443356131</v>
      </c>
      <c r="H32" s="206">
        <v>1551.462249769</v>
      </c>
      <c r="I32" s="206">
        <v>1571.819664613</v>
      </c>
      <c r="J32" s="206">
        <v>1588.1167394009999</v>
      </c>
      <c r="K32" s="206">
        <v>1611.036351384</v>
      </c>
      <c r="L32" s="206">
        <v>1610.038900557</v>
      </c>
      <c r="M32" s="206">
        <v>1604.592203397</v>
      </c>
      <c r="N32" s="206">
        <v>1593.3208003939999</v>
      </c>
      <c r="O32" s="206">
        <v>1576.605181032</v>
      </c>
      <c r="P32" s="206">
        <v>1579.6052156129999</v>
      </c>
      <c r="Q32" s="206">
        <v>1607.6087305870001</v>
      </c>
      <c r="R32" s="206">
        <v>1642.193517357</v>
      </c>
      <c r="S32" s="206">
        <v>1673.1095914550001</v>
      </c>
      <c r="T32" s="206">
        <v>1718.115211388</v>
      </c>
      <c r="U32" s="206">
        <v>1725.4538872119999</v>
      </c>
      <c r="V32" s="652"/>
      <c r="W32" s="49"/>
    </row>
    <row r="33" spans="2:23" ht="20.100000000000001" customHeight="1">
      <c r="B33" s="139" t="s">
        <v>194</v>
      </c>
      <c r="C33" s="1703" t="s">
        <v>64</v>
      </c>
      <c r="D33" s="206">
        <v>10431.311685000001</v>
      </c>
      <c r="E33" s="206">
        <v>11521.73371692299</v>
      </c>
      <c r="F33" s="206">
        <v>11894.389950798</v>
      </c>
      <c r="G33" s="206">
        <v>12274.108504839</v>
      </c>
      <c r="H33" s="206">
        <v>12873.715990453</v>
      </c>
      <c r="I33" s="206">
        <v>12885.451107725001</v>
      </c>
      <c r="J33" s="206">
        <v>12911.525146505999</v>
      </c>
      <c r="K33" s="206">
        <v>12938.888718146</v>
      </c>
      <c r="L33" s="206">
        <v>12636.317625344</v>
      </c>
      <c r="M33" s="206">
        <v>12773.754427622</v>
      </c>
      <c r="N33" s="206">
        <v>12742.055592463001</v>
      </c>
      <c r="O33" s="206">
        <v>12769.639220669</v>
      </c>
      <c r="P33" s="206">
        <v>12797.792489742</v>
      </c>
      <c r="Q33" s="206">
        <v>12753.708976626</v>
      </c>
      <c r="R33" s="206">
        <v>12683.343309751999</v>
      </c>
      <c r="S33" s="206">
        <v>12849.037739617999</v>
      </c>
      <c r="T33" s="1186">
        <v>12949.837831071</v>
      </c>
      <c r="U33" s="206">
        <v>12898.253114081999</v>
      </c>
      <c r="V33" s="652"/>
      <c r="W33" s="49"/>
    </row>
    <row r="34" spans="2:23" ht="20.100000000000001" customHeight="1">
      <c r="B34" s="139" t="s">
        <v>195</v>
      </c>
      <c r="C34" s="1703" t="s">
        <v>65</v>
      </c>
      <c r="D34" s="206">
        <v>567.42153800000006</v>
      </c>
      <c r="E34" s="206">
        <v>669.41846707800005</v>
      </c>
      <c r="F34" s="206">
        <v>672.24260060300003</v>
      </c>
      <c r="G34" s="206">
        <v>696.60478099299996</v>
      </c>
      <c r="H34" s="206">
        <v>746.73065515500002</v>
      </c>
      <c r="I34" s="206">
        <v>741.80294476899996</v>
      </c>
      <c r="J34" s="206">
        <v>746.69915946799995</v>
      </c>
      <c r="K34" s="206">
        <v>750.34548746400003</v>
      </c>
      <c r="L34" s="206">
        <v>758.23435363900001</v>
      </c>
      <c r="M34" s="206">
        <v>765.29354393799997</v>
      </c>
      <c r="N34" s="206">
        <v>770.233100724</v>
      </c>
      <c r="O34" s="206">
        <v>842.32897548599999</v>
      </c>
      <c r="P34" s="206">
        <v>851.61600692499997</v>
      </c>
      <c r="Q34" s="206">
        <v>856.37517470099999</v>
      </c>
      <c r="R34" s="206">
        <v>862.89867415900005</v>
      </c>
      <c r="S34" s="206">
        <v>873.94807548699998</v>
      </c>
      <c r="T34" s="206">
        <v>873.13282086799995</v>
      </c>
      <c r="U34" s="206">
        <v>870.06151904599994</v>
      </c>
      <c r="V34" s="652"/>
      <c r="W34" s="49"/>
    </row>
    <row r="35" spans="2:23" ht="20.100000000000001" customHeight="1">
      <c r="B35" s="139" t="s">
        <v>196</v>
      </c>
      <c r="C35" s="1703" t="s">
        <v>66</v>
      </c>
      <c r="D35" s="206">
        <v>1671.1356410000001</v>
      </c>
      <c r="E35" s="206">
        <v>1916.9200203089997</v>
      </c>
      <c r="F35" s="206">
        <v>1974.048703253</v>
      </c>
      <c r="G35" s="206">
        <v>2094.0455101839998</v>
      </c>
      <c r="H35" s="206">
        <v>2223.9179666909999</v>
      </c>
      <c r="I35" s="206">
        <v>2230.0320190430002</v>
      </c>
      <c r="J35" s="206">
        <v>2177.3032289050002</v>
      </c>
      <c r="K35" s="206">
        <v>2187.8280545460002</v>
      </c>
      <c r="L35" s="206">
        <v>2188.540977437</v>
      </c>
      <c r="M35" s="206">
        <v>2199.2293221270002</v>
      </c>
      <c r="N35" s="206">
        <v>2205.365959796</v>
      </c>
      <c r="O35" s="206">
        <v>2217.727914396</v>
      </c>
      <c r="P35" s="206">
        <v>2233.8840963729999</v>
      </c>
      <c r="Q35" s="206">
        <v>2242.150115899</v>
      </c>
      <c r="R35" s="206">
        <v>2249.910686228</v>
      </c>
      <c r="S35" s="206">
        <v>2254.2664964730002</v>
      </c>
      <c r="T35" s="206">
        <v>2250.0685249070002</v>
      </c>
      <c r="U35" s="206">
        <v>2253.8938983930002</v>
      </c>
      <c r="V35" s="652"/>
      <c r="W35" s="49"/>
    </row>
    <row r="36" spans="2:23" ht="20.100000000000001" customHeight="1">
      <c r="B36" s="139" t="s">
        <v>197</v>
      </c>
      <c r="C36" s="1703" t="s">
        <v>67</v>
      </c>
      <c r="D36" s="206">
        <v>1047.53828</v>
      </c>
      <c r="E36" s="206">
        <v>1241.0001905900001</v>
      </c>
      <c r="F36" s="206">
        <v>1353.500579752</v>
      </c>
      <c r="G36" s="206">
        <v>1466.6192193899999</v>
      </c>
      <c r="H36" s="206">
        <v>1645.9562370850001</v>
      </c>
      <c r="I36" s="206">
        <v>1651.4526305479999</v>
      </c>
      <c r="J36" s="206">
        <v>1653.9123749959999</v>
      </c>
      <c r="K36" s="206">
        <v>1671.6326584799999</v>
      </c>
      <c r="L36" s="206">
        <v>1685.7989686010001</v>
      </c>
      <c r="M36" s="206">
        <v>1706.3238420810001</v>
      </c>
      <c r="N36" s="206">
        <v>1722.109401622</v>
      </c>
      <c r="O36" s="206">
        <v>1742.3273237359999</v>
      </c>
      <c r="P36" s="206">
        <v>1777.9866245159999</v>
      </c>
      <c r="Q36" s="206">
        <v>1793.2287927570001</v>
      </c>
      <c r="R36" s="206">
        <v>1809.7630687339999</v>
      </c>
      <c r="S36" s="206">
        <v>1827.449492358</v>
      </c>
      <c r="T36" s="206">
        <v>1828.5966631920001</v>
      </c>
      <c r="U36" s="206">
        <v>1829.2589801730001</v>
      </c>
      <c r="V36" s="652"/>
      <c r="W36" s="49"/>
    </row>
    <row r="37" spans="2:23" ht="20.100000000000001" customHeight="1">
      <c r="B37" s="139" t="s">
        <v>198</v>
      </c>
      <c r="C37" s="1703" t="s">
        <v>68</v>
      </c>
      <c r="D37" s="206">
        <v>114.793147</v>
      </c>
      <c r="E37" s="206">
        <v>200.33344864700004</v>
      </c>
      <c r="F37" s="206">
        <v>220.25605782</v>
      </c>
      <c r="G37" s="206">
        <v>243.519307559</v>
      </c>
      <c r="H37" s="206">
        <v>272.209288383</v>
      </c>
      <c r="I37" s="206">
        <v>274.46696168300002</v>
      </c>
      <c r="J37" s="206">
        <v>277.46792441600002</v>
      </c>
      <c r="K37" s="206">
        <v>281.647177484</v>
      </c>
      <c r="L37" s="206">
        <v>283.70442399500001</v>
      </c>
      <c r="M37" s="206">
        <v>288.63340025799999</v>
      </c>
      <c r="N37" s="206">
        <v>290.59130362600001</v>
      </c>
      <c r="O37" s="206">
        <v>296.37500790399997</v>
      </c>
      <c r="P37" s="206">
        <v>313.39271169199998</v>
      </c>
      <c r="Q37" s="206">
        <v>322.13673748999997</v>
      </c>
      <c r="R37" s="206">
        <v>328.45419666399999</v>
      </c>
      <c r="S37" s="206">
        <v>335.86341488800002</v>
      </c>
      <c r="T37" s="206">
        <v>337.969750277</v>
      </c>
      <c r="U37" s="206">
        <v>344.04171500000001</v>
      </c>
      <c r="V37" s="652"/>
      <c r="W37" s="49"/>
    </row>
    <row r="38" spans="2:23" ht="20.100000000000001" customHeight="1">
      <c r="B38" s="139" t="s">
        <v>199</v>
      </c>
      <c r="C38" s="1703" t="s">
        <v>69</v>
      </c>
      <c r="D38" s="206">
        <v>599.87911299999996</v>
      </c>
      <c r="E38" s="206">
        <v>603.86846971700004</v>
      </c>
      <c r="F38" s="206">
        <v>601.81129330600004</v>
      </c>
      <c r="G38" s="206">
        <v>586.21463567000001</v>
      </c>
      <c r="H38" s="206">
        <v>539.46544227100003</v>
      </c>
      <c r="I38" s="206">
        <v>538.15974924399995</v>
      </c>
      <c r="J38" s="206">
        <v>541.16313917299999</v>
      </c>
      <c r="K38" s="206">
        <v>545.16397207800003</v>
      </c>
      <c r="L38" s="206">
        <v>547.95322981000004</v>
      </c>
      <c r="M38" s="206">
        <v>549.70087203699995</v>
      </c>
      <c r="N38" s="206">
        <v>555.175015003</v>
      </c>
      <c r="O38" s="206">
        <v>565.32971032600005</v>
      </c>
      <c r="P38" s="206">
        <v>567.35378745599996</v>
      </c>
      <c r="Q38" s="206">
        <v>572.36229141599995</v>
      </c>
      <c r="R38" s="206">
        <v>581.00680513999998</v>
      </c>
      <c r="S38" s="206">
        <v>591.74333431599996</v>
      </c>
      <c r="T38" s="206">
        <v>273.84378011699999</v>
      </c>
      <c r="U38" s="206">
        <v>273.37542315000002</v>
      </c>
      <c r="V38" s="652"/>
      <c r="W38" s="49"/>
    </row>
    <row r="39" spans="2:23" ht="20.100000000000001" customHeight="1">
      <c r="B39" s="673" t="s">
        <v>238</v>
      </c>
      <c r="C39" s="1703" t="s">
        <v>328</v>
      </c>
      <c r="D39" s="672">
        <v>0</v>
      </c>
      <c r="E39" s="672">
        <v>0</v>
      </c>
      <c r="F39" s="672">
        <v>0</v>
      </c>
      <c r="G39" s="672">
        <v>0</v>
      </c>
      <c r="H39" s="672">
        <v>0</v>
      </c>
      <c r="I39" s="672">
        <v>0</v>
      </c>
      <c r="J39" s="672">
        <v>0</v>
      </c>
      <c r="K39" s="672">
        <v>0</v>
      </c>
      <c r="L39" s="672">
        <v>0</v>
      </c>
      <c r="M39" s="672">
        <v>0</v>
      </c>
      <c r="N39" s="672">
        <v>0</v>
      </c>
      <c r="O39" s="672">
        <v>0</v>
      </c>
      <c r="P39" s="672">
        <v>0</v>
      </c>
      <c r="Q39" s="672">
        <v>0</v>
      </c>
      <c r="R39" s="672">
        <v>0</v>
      </c>
      <c r="S39" s="672">
        <v>0</v>
      </c>
      <c r="T39" s="672">
        <v>0</v>
      </c>
      <c r="U39" s="672">
        <v>0</v>
      </c>
      <c r="V39" s="674"/>
      <c r="W39" s="49"/>
    </row>
    <row r="40" spans="2:23" ht="24.75" customHeight="1" thickBot="1">
      <c r="B40" s="1394" t="s">
        <v>237</v>
      </c>
      <c r="C40" s="1395"/>
      <c r="D40" s="331">
        <f>SUM(D5:D39)</f>
        <v>98220.411012999975</v>
      </c>
      <c r="E40" s="331">
        <v>110770.35390510998</v>
      </c>
      <c r="F40" s="331">
        <v>116580.22364781598</v>
      </c>
      <c r="G40" s="331">
        <v>129294.74495746702</v>
      </c>
      <c r="H40" s="331">
        <v>140790.52675144398</v>
      </c>
      <c r="I40" s="331">
        <v>141174.82598253901</v>
      </c>
      <c r="J40" s="331">
        <v>142192.013335386</v>
      </c>
      <c r="K40" s="331">
        <v>144209.68938038699</v>
      </c>
      <c r="L40" s="331">
        <v>143819.67873088599</v>
      </c>
      <c r="M40" s="331">
        <v>143919.98305341703</v>
      </c>
      <c r="N40" s="331">
        <v>144596.60604767202</v>
      </c>
      <c r="O40" s="331">
        <v>145512.38991190202</v>
      </c>
      <c r="P40" s="331">
        <v>146220.287761146</v>
      </c>
      <c r="Q40" s="331">
        <v>146821.81490780803</v>
      </c>
      <c r="R40" s="331">
        <v>147126.14014031395</v>
      </c>
      <c r="S40" s="331">
        <v>148083.41357267002</v>
      </c>
      <c r="T40" s="1185">
        <v>148895.31697792298</v>
      </c>
      <c r="U40" s="331">
        <v>149170.49446856399</v>
      </c>
      <c r="V40" s="332"/>
      <c r="W40" s="1063"/>
    </row>
    <row r="41" spans="2:23">
      <c r="B41" s="5"/>
      <c r="C41" s="5"/>
    </row>
    <row r="42" spans="2:23">
      <c r="D42" s="15"/>
      <c r="E42" s="15"/>
      <c r="F42" s="15"/>
      <c r="G42" s="15"/>
      <c r="H42" s="15"/>
      <c r="I42" s="15"/>
      <c r="J42" s="15"/>
      <c r="K42" s="15"/>
      <c r="L42" s="15"/>
      <c r="M42" s="15"/>
      <c r="N42" s="15"/>
      <c r="O42" s="15"/>
      <c r="P42" s="15"/>
      <c r="Q42" s="15"/>
      <c r="R42" s="15"/>
      <c r="S42" s="15"/>
      <c r="T42" s="15"/>
      <c r="U42" s="15"/>
      <c r="V42" s="15"/>
    </row>
    <row r="43" spans="2:23">
      <c r="D43" s="19"/>
      <c r="E43" s="19"/>
      <c r="F43" s="19"/>
      <c r="G43" s="19"/>
      <c r="H43" s="19"/>
      <c r="I43" s="19"/>
      <c r="J43" s="19"/>
      <c r="K43" s="19"/>
      <c r="L43" s="19"/>
      <c r="M43" s="19"/>
      <c r="N43" s="19"/>
      <c r="O43" s="19"/>
      <c r="P43" s="19"/>
      <c r="Q43" s="19"/>
      <c r="R43" s="19"/>
      <c r="S43" s="19"/>
      <c r="T43" s="19"/>
      <c r="U43" s="19"/>
      <c r="V43" s="19"/>
    </row>
    <row r="71" spans="23:23">
      <c r="W71" s="21"/>
    </row>
    <row r="72" spans="23:23">
      <c r="W72" s="21"/>
    </row>
    <row r="73" spans="23:23">
      <c r="W73" s="21"/>
    </row>
    <row r="74" spans="23:23">
      <c r="W74" s="21"/>
    </row>
    <row r="75" spans="23:23">
      <c r="W75" s="21"/>
    </row>
    <row r="76" spans="23:23">
      <c r="W76" s="21"/>
    </row>
    <row r="77" spans="23:23">
      <c r="W77" s="21"/>
    </row>
    <row r="78" spans="23:23">
      <c r="W78" s="21"/>
    </row>
    <row r="79" spans="23:23">
      <c r="W79" s="21"/>
    </row>
    <row r="80" spans="23:23">
      <c r="W80" s="21"/>
    </row>
    <row r="81" spans="23:23">
      <c r="W81" s="21"/>
    </row>
    <row r="82" spans="23:23">
      <c r="W82" s="21"/>
    </row>
    <row r="83" spans="23:23">
      <c r="W83" s="21"/>
    </row>
    <row r="84" spans="23:23">
      <c r="W84" s="21"/>
    </row>
    <row r="85" spans="23:23">
      <c r="W85" s="21"/>
    </row>
    <row r="86" spans="23:23">
      <c r="W86" s="21"/>
    </row>
    <row r="87" spans="23:23">
      <c r="W87" s="21"/>
    </row>
    <row r="88" spans="23:23">
      <c r="W88" s="21"/>
    </row>
    <row r="89" spans="23:23">
      <c r="W89" s="21"/>
    </row>
    <row r="90" spans="23:23">
      <c r="W90" s="21"/>
    </row>
    <row r="91" spans="23:23">
      <c r="W91" s="21"/>
    </row>
    <row r="92" spans="23:23">
      <c r="W92" s="21"/>
    </row>
    <row r="93" spans="23:23">
      <c r="W93" s="21"/>
    </row>
    <row r="94" spans="23:23">
      <c r="W94" s="21"/>
    </row>
    <row r="95" spans="23:23">
      <c r="W95" s="21"/>
    </row>
    <row r="96" spans="23:23">
      <c r="W96" s="21"/>
    </row>
    <row r="97" spans="23:23">
      <c r="W97" s="21"/>
    </row>
    <row r="98" spans="23:23">
      <c r="W98" s="21"/>
    </row>
    <row r="99" spans="23:23">
      <c r="W99" s="21"/>
    </row>
    <row r="100" spans="23:23">
      <c r="W100" s="21"/>
    </row>
    <row r="101" spans="23:23">
      <c r="W101" s="21"/>
    </row>
    <row r="102" spans="23:23">
      <c r="W102" s="21"/>
    </row>
    <row r="103" spans="23:23">
      <c r="W103" s="21"/>
    </row>
    <row r="104" spans="23:23">
      <c r="W104" s="21"/>
    </row>
    <row r="105" spans="23:23">
      <c r="W105" s="21"/>
    </row>
    <row r="113" spans="1:23">
      <c r="A113" s="19"/>
      <c r="W113" s="21"/>
    </row>
    <row r="114" spans="1:23">
      <c r="W114" s="21"/>
    </row>
    <row r="115" spans="1:23">
      <c r="W115" s="21"/>
    </row>
    <row r="116" spans="1:23">
      <c r="W116" s="21"/>
    </row>
    <row r="117" spans="1:23">
      <c r="W117" s="21"/>
    </row>
    <row r="118" spans="1:23">
      <c r="W118" s="21"/>
    </row>
    <row r="119" spans="1:23">
      <c r="W119" s="21"/>
    </row>
    <row r="120" spans="1:23">
      <c r="W120" s="21"/>
    </row>
    <row r="121" spans="1:23">
      <c r="W121" s="21"/>
    </row>
    <row r="122" spans="1:23">
      <c r="W122" s="21"/>
    </row>
    <row r="123" spans="1:23">
      <c r="W123" s="21"/>
    </row>
    <row r="124" spans="1:23">
      <c r="W124" s="21"/>
    </row>
    <row r="125" spans="1:23">
      <c r="W125" s="21"/>
    </row>
    <row r="126" spans="1:23">
      <c r="W126" s="21"/>
    </row>
    <row r="127" spans="1:23">
      <c r="W127" s="21"/>
    </row>
    <row r="128" spans="1:23">
      <c r="W128" s="21"/>
    </row>
    <row r="129" spans="23:23">
      <c r="W129" s="21"/>
    </row>
    <row r="130" spans="23:23">
      <c r="W130" s="21"/>
    </row>
    <row r="131" spans="23:23">
      <c r="W131" s="21"/>
    </row>
    <row r="132" spans="23:23">
      <c r="W132" s="21"/>
    </row>
    <row r="133" spans="23:23">
      <c r="W133" s="21"/>
    </row>
    <row r="134" spans="23:23">
      <c r="W134" s="21"/>
    </row>
    <row r="135" spans="23:23">
      <c r="W135" s="21"/>
    </row>
    <row r="136" spans="23:23">
      <c r="W136" s="21"/>
    </row>
    <row r="137" spans="23:23">
      <c r="W137" s="21"/>
    </row>
    <row r="138" spans="23:23">
      <c r="W138" s="21"/>
    </row>
    <row r="139" spans="23:23">
      <c r="W139" s="21"/>
    </row>
    <row r="140" spans="23:23">
      <c r="W140" s="21"/>
    </row>
    <row r="141" spans="23:23">
      <c r="W141" s="21"/>
    </row>
    <row r="142" spans="23:23">
      <c r="W142" s="21"/>
    </row>
    <row r="143" spans="23:23">
      <c r="W143" s="21"/>
    </row>
    <row r="144" spans="23:23">
      <c r="W144" s="21"/>
    </row>
    <row r="145" spans="23:23">
      <c r="W145" s="21"/>
    </row>
    <row r="146" spans="23:23">
      <c r="W146" s="21"/>
    </row>
    <row r="147" spans="23:23">
      <c r="W147" s="21"/>
    </row>
    <row r="148" spans="23:23">
      <c r="W148" s="21"/>
    </row>
  </sheetData>
  <mergeCells count="10">
    <mergeCell ref="B2:V2"/>
    <mergeCell ref="H3:H4"/>
    <mergeCell ref="I3:T3"/>
    <mergeCell ref="U3:V3"/>
    <mergeCell ref="G3:G4"/>
    <mergeCell ref="B40:C40"/>
    <mergeCell ref="B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topLeftCell="A43" zoomScale="85" zoomScaleNormal="100" zoomScaleSheetLayoutView="85" workbookViewId="0">
      <selection activeCell="V67" sqref="B1:V67"/>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400" t="s">
        <v>843</v>
      </c>
      <c r="C1" s="1401"/>
      <c r="D1" s="1401"/>
      <c r="E1" s="1401"/>
      <c r="F1" s="1401"/>
      <c r="G1" s="1401"/>
      <c r="H1" s="1401"/>
      <c r="I1" s="1401"/>
      <c r="J1" s="1401"/>
      <c r="K1" s="1401"/>
      <c r="L1" s="1401"/>
      <c r="M1" s="1401"/>
      <c r="N1" s="1401"/>
      <c r="O1" s="1401"/>
      <c r="P1" s="1401"/>
      <c r="Q1" s="1401"/>
      <c r="R1" s="1401"/>
      <c r="S1" s="1401"/>
      <c r="T1" s="1401"/>
      <c r="U1" s="1401"/>
      <c r="V1" s="1402"/>
      <c r="W1" s="252"/>
      <c r="X1" s="130"/>
    </row>
    <row r="2" spans="2:24" ht="22.35" customHeight="1">
      <c r="B2" s="1231" t="s">
        <v>567</v>
      </c>
      <c r="C2" s="1705"/>
      <c r="D2" s="1475" t="s">
        <v>277</v>
      </c>
      <c r="E2" s="1652" t="s">
        <v>842</v>
      </c>
      <c r="F2" s="1234">
        <v>2021</v>
      </c>
      <c r="G2" s="1475">
        <v>2022</v>
      </c>
      <c r="H2" s="1234">
        <v>2023</v>
      </c>
      <c r="I2" s="1234">
        <v>2024</v>
      </c>
      <c r="J2" s="1234"/>
      <c r="K2" s="1234"/>
      <c r="L2" s="1234"/>
      <c r="M2" s="1234"/>
      <c r="N2" s="1234"/>
      <c r="O2" s="1234"/>
      <c r="P2" s="1234"/>
      <c r="Q2" s="1234"/>
      <c r="R2" s="1234"/>
      <c r="S2" s="1234"/>
      <c r="T2" s="1234"/>
      <c r="U2" s="1234"/>
      <c r="V2" s="852"/>
      <c r="W2" s="253"/>
    </row>
    <row r="3" spans="2:24" ht="22.35" customHeight="1">
      <c r="B3" s="1403"/>
      <c r="C3" s="1706"/>
      <c r="D3" s="1475"/>
      <c r="E3" s="1653"/>
      <c r="F3" s="1475"/>
      <c r="G3" s="1234"/>
      <c r="H3" s="1234"/>
      <c r="I3" s="776" t="s">
        <v>0</v>
      </c>
      <c r="J3" s="776" t="s">
        <v>1</v>
      </c>
      <c r="K3" s="776" t="s">
        <v>2</v>
      </c>
      <c r="L3" s="776" t="s">
        <v>3</v>
      </c>
      <c r="M3" s="776" t="s">
        <v>4</v>
      </c>
      <c r="N3" s="885" t="s">
        <v>5</v>
      </c>
      <c r="O3" s="885" t="s">
        <v>6</v>
      </c>
      <c r="P3" s="885" t="s">
        <v>267</v>
      </c>
      <c r="Q3" s="885" t="s">
        <v>7</v>
      </c>
      <c r="R3" s="885" t="s">
        <v>13</v>
      </c>
      <c r="S3" s="885" t="s">
        <v>14</v>
      </c>
      <c r="T3" s="885" t="s">
        <v>15</v>
      </c>
      <c r="U3" s="885" t="s">
        <v>0</v>
      </c>
      <c r="V3" s="775"/>
      <c r="W3" s="253"/>
    </row>
    <row r="4" spans="2:24" ht="12.6" customHeight="1">
      <c r="B4" s="1399" t="s">
        <v>692</v>
      </c>
      <c r="C4" s="1707"/>
      <c r="V4" s="312"/>
      <c r="W4" s="254"/>
    </row>
    <row r="5" spans="2:24" ht="12">
      <c r="B5" s="116" t="s">
        <v>18</v>
      </c>
      <c r="C5" s="1708" t="s">
        <v>679</v>
      </c>
      <c r="V5" s="312"/>
      <c r="W5" s="255"/>
    </row>
    <row r="6" spans="2:24" ht="10.9" customHeight="1">
      <c r="B6" s="116"/>
      <c r="C6" s="1709" t="s">
        <v>212</v>
      </c>
      <c r="D6" s="59">
        <v>94086.658931687998</v>
      </c>
      <c r="E6" s="59">
        <v>130011.893915038</v>
      </c>
      <c r="F6" s="59">
        <v>161455.95839074199</v>
      </c>
      <c r="G6" s="59">
        <v>214198.49353935401</v>
      </c>
      <c r="H6" s="59">
        <v>244970.43922853301</v>
      </c>
      <c r="I6" s="59">
        <v>245473.13432948201</v>
      </c>
      <c r="J6" s="59">
        <v>247030.148891422</v>
      </c>
      <c r="K6" s="59">
        <v>250357.175997724</v>
      </c>
      <c r="L6" s="59">
        <v>250878.94369570399</v>
      </c>
      <c r="M6" s="59">
        <v>251902.033640699</v>
      </c>
      <c r="N6" s="59">
        <v>252535.01939225401</v>
      </c>
      <c r="O6" s="59">
        <v>254529.63343407601</v>
      </c>
      <c r="P6" s="59">
        <v>255964.14587498299</v>
      </c>
      <c r="Q6" s="59">
        <v>259901.223194986</v>
      </c>
      <c r="R6" s="59">
        <v>262215.68856475002</v>
      </c>
      <c r="S6" s="59">
        <v>263258.58886802499</v>
      </c>
      <c r="T6" s="59">
        <v>261883.24152332899</v>
      </c>
      <c r="U6" s="59">
        <v>262531.71574604098</v>
      </c>
      <c r="V6" s="312"/>
    </row>
    <row r="7" spans="2:24" ht="10.9" customHeight="1">
      <c r="B7" s="116"/>
      <c r="C7" s="1709" t="s">
        <v>785</v>
      </c>
      <c r="D7" s="59">
        <v>2255.1331003549999</v>
      </c>
      <c r="E7" s="59">
        <v>2593.8569713530001</v>
      </c>
      <c r="F7" s="59">
        <v>2899.8548556259998</v>
      </c>
      <c r="G7" s="59">
        <v>3066.8924112690001</v>
      </c>
      <c r="H7" s="59">
        <v>4950.7272752270001</v>
      </c>
      <c r="I7" s="59">
        <v>5636.2895510170001</v>
      </c>
      <c r="J7" s="59">
        <v>5792.7977450549997</v>
      </c>
      <c r="K7" s="59">
        <v>5833.8841331639996</v>
      </c>
      <c r="L7" s="59">
        <v>6171.2564201530004</v>
      </c>
      <c r="M7" s="59">
        <v>6324.9690721440002</v>
      </c>
      <c r="N7" s="59">
        <v>6224.7322495300004</v>
      </c>
      <c r="O7" s="59">
        <v>6343.9634753130003</v>
      </c>
      <c r="P7" s="59">
        <v>6370.2208409719997</v>
      </c>
      <c r="Q7" s="59">
        <v>6436.9766483200001</v>
      </c>
      <c r="R7" s="59">
        <v>6740.542224498</v>
      </c>
      <c r="S7" s="59">
        <v>6860.3872861729997</v>
      </c>
      <c r="T7" s="59">
        <v>6548.7185961200003</v>
      </c>
      <c r="U7" s="59">
        <v>6865.7056201320001</v>
      </c>
      <c r="V7" s="312"/>
    </row>
    <row r="8" spans="2:24" ht="10.9" customHeight="1">
      <c r="B8" s="116" t="s">
        <v>101</v>
      </c>
      <c r="C8" s="1708" t="s">
        <v>614</v>
      </c>
      <c r="V8" s="312"/>
      <c r="W8" s="255"/>
    </row>
    <row r="9" spans="2:24" ht="10.9" customHeight="1">
      <c r="B9" s="116"/>
      <c r="C9" s="1709" t="s">
        <v>212</v>
      </c>
      <c r="D9" s="59">
        <v>7700.445511072</v>
      </c>
      <c r="E9" s="59">
        <v>11416.123683387001</v>
      </c>
      <c r="F9" s="59">
        <v>14750.860504253</v>
      </c>
      <c r="G9" s="59">
        <v>16020.684079633</v>
      </c>
      <c r="H9" s="59">
        <v>17331.516060678001</v>
      </c>
      <c r="I9" s="59">
        <v>17375.504308943</v>
      </c>
      <c r="J9" s="59">
        <v>17365.292209630999</v>
      </c>
      <c r="K9" s="59">
        <v>17500.631113348001</v>
      </c>
      <c r="L9" s="59">
        <v>17401.860779432998</v>
      </c>
      <c r="M9" s="59">
        <v>17385.208506555002</v>
      </c>
      <c r="N9" s="59">
        <v>17376.473651706001</v>
      </c>
      <c r="O9" s="59">
        <v>17436.031145026998</v>
      </c>
      <c r="P9" s="59">
        <v>17442.165219011</v>
      </c>
      <c r="Q9" s="59">
        <v>17522.011096949998</v>
      </c>
      <c r="R9" s="59">
        <v>17537.337196558001</v>
      </c>
      <c r="S9" s="59">
        <v>17408.183147409</v>
      </c>
      <c r="T9" s="59">
        <v>17258.963293284</v>
      </c>
      <c r="U9" s="59">
        <v>17028.632088997001</v>
      </c>
      <c r="V9" s="312"/>
      <c r="W9" s="256"/>
    </row>
    <row r="10" spans="2:24" ht="10.9" customHeight="1">
      <c r="B10" s="116"/>
      <c r="C10" s="1709" t="s">
        <v>785</v>
      </c>
      <c r="D10" s="59">
        <v>204.003184336</v>
      </c>
      <c r="E10" s="59">
        <v>384.653960251</v>
      </c>
      <c r="F10" s="59">
        <v>375.81187431900003</v>
      </c>
      <c r="G10" s="59">
        <v>488.75981202999998</v>
      </c>
      <c r="H10" s="59">
        <v>685.922165898</v>
      </c>
      <c r="I10" s="59">
        <v>745.12823735799998</v>
      </c>
      <c r="J10" s="59">
        <v>697.29374345700001</v>
      </c>
      <c r="K10" s="59">
        <v>732.32650438899998</v>
      </c>
      <c r="L10" s="59">
        <v>816.64557261200002</v>
      </c>
      <c r="M10" s="59">
        <v>829.50746876200003</v>
      </c>
      <c r="N10" s="59">
        <v>833.95066105399997</v>
      </c>
      <c r="O10" s="59">
        <v>815.34046076200002</v>
      </c>
      <c r="P10" s="59">
        <v>813.16347285100005</v>
      </c>
      <c r="Q10" s="59">
        <v>836.05725042400002</v>
      </c>
      <c r="R10" s="59">
        <v>869.30296192799995</v>
      </c>
      <c r="S10" s="59">
        <v>871.38334936299998</v>
      </c>
      <c r="T10" s="59">
        <v>807.37333150100005</v>
      </c>
      <c r="U10" s="59">
        <v>877.52109420399995</v>
      </c>
      <c r="V10" s="312"/>
      <c r="W10" s="256"/>
    </row>
    <row r="11" spans="2:24" ht="12">
      <c r="B11" s="117" t="s">
        <v>102</v>
      </c>
      <c r="C11" s="1708" t="s">
        <v>566</v>
      </c>
      <c r="V11" s="312"/>
      <c r="W11" s="255"/>
    </row>
    <row r="12" spans="2:24" ht="10.9" customHeight="1">
      <c r="B12" s="117"/>
      <c r="C12" s="1709" t="s">
        <v>212</v>
      </c>
      <c r="D12" s="59">
        <v>6982.4620543589999</v>
      </c>
      <c r="E12" s="59">
        <v>8038.6550680310002</v>
      </c>
      <c r="F12" s="59">
        <v>8968.941958116</v>
      </c>
      <c r="G12" s="59">
        <v>7079.7168570900003</v>
      </c>
      <c r="H12" s="59">
        <v>8146.4925289849998</v>
      </c>
      <c r="I12" s="59">
        <v>8596.2212070530004</v>
      </c>
      <c r="J12" s="59">
        <v>8683.305398474</v>
      </c>
      <c r="K12" s="59">
        <v>8924.8609316450002</v>
      </c>
      <c r="L12" s="59">
        <v>8771.9888723650001</v>
      </c>
      <c r="M12" s="59">
        <v>8812.6935491010008</v>
      </c>
      <c r="N12" s="59">
        <v>9205.7831737199995</v>
      </c>
      <c r="O12" s="59">
        <v>9313.1228408789993</v>
      </c>
      <c r="P12" s="59">
        <v>9194.891738757</v>
      </c>
      <c r="Q12" s="59">
        <v>9908.5052458539994</v>
      </c>
      <c r="R12" s="59">
        <v>9757.8859668040004</v>
      </c>
      <c r="S12" s="59">
        <v>9681.7913028889998</v>
      </c>
      <c r="T12" s="59">
        <v>9690.3843442380003</v>
      </c>
      <c r="U12" s="59">
        <v>9611.2804919579994</v>
      </c>
      <c r="V12" s="312"/>
      <c r="W12" s="256"/>
    </row>
    <row r="13" spans="2:24" ht="10.9" customHeight="1">
      <c r="B13" s="117"/>
      <c r="C13" s="1709" t="s">
        <v>785</v>
      </c>
      <c r="D13" s="59">
        <v>307.10585262799998</v>
      </c>
      <c r="E13" s="59">
        <v>1239.879881647</v>
      </c>
      <c r="F13" s="59">
        <v>396.75411972699999</v>
      </c>
      <c r="G13" s="59">
        <v>332.20381471600001</v>
      </c>
      <c r="H13" s="59">
        <v>377.08695558300002</v>
      </c>
      <c r="I13" s="59">
        <v>351.18031743699999</v>
      </c>
      <c r="J13" s="59">
        <v>349.70875240100003</v>
      </c>
      <c r="K13" s="59">
        <v>371.07982942500001</v>
      </c>
      <c r="L13" s="59">
        <v>393.769037363</v>
      </c>
      <c r="M13" s="59">
        <v>369.66935680500001</v>
      </c>
      <c r="N13" s="59">
        <v>326.33365224400001</v>
      </c>
      <c r="O13" s="59">
        <v>317.08442055900002</v>
      </c>
      <c r="P13" s="59">
        <v>326.615820687</v>
      </c>
      <c r="Q13" s="59">
        <v>329.87187877700001</v>
      </c>
      <c r="R13" s="59">
        <v>333.932921561</v>
      </c>
      <c r="S13" s="59">
        <v>346.138636932</v>
      </c>
      <c r="T13" s="59">
        <v>324.14244473600002</v>
      </c>
      <c r="U13" s="59">
        <v>392.01333946900002</v>
      </c>
      <c r="V13" s="312"/>
      <c r="W13" s="256"/>
    </row>
    <row r="14" spans="2:24" ht="10.9" customHeight="1">
      <c r="B14" s="116" t="s">
        <v>103</v>
      </c>
      <c r="C14" s="1708" t="s">
        <v>568</v>
      </c>
      <c r="V14" s="312"/>
      <c r="W14" s="255"/>
    </row>
    <row r="15" spans="2:24" ht="10.9" customHeight="1">
      <c r="B15" s="116"/>
      <c r="C15" s="1709" t="s">
        <v>212</v>
      </c>
      <c r="D15" s="59">
        <v>102653.167241538</v>
      </c>
      <c r="E15" s="59">
        <v>112600.94366782899</v>
      </c>
      <c r="F15" s="59">
        <v>128135.527206021</v>
      </c>
      <c r="G15" s="59">
        <v>135618.91160997999</v>
      </c>
      <c r="H15" s="59">
        <v>145212.376507804</v>
      </c>
      <c r="I15" s="59">
        <v>143529.28450293801</v>
      </c>
      <c r="J15" s="59">
        <v>144424.55784916499</v>
      </c>
      <c r="K15" s="59">
        <v>145465.646678169</v>
      </c>
      <c r="L15" s="59">
        <v>145425.636408027</v>
      </c>
      <c r="M15" s="59">
        <v>146689.06096081101</v>
      </c>
      <c r="N15" s="59">
        <v>146485.73649231199</v>
      </c>
      <c r="O15" s="59">
        <v>146312.22282275499</v>
      </c>
      <c r="P15" s="59">
        <v>146874.38556134599</v>
      </c>
      <c r="Q15" s="59">
        <v>147687.26740277401</v>
      </c>
      <c r="R15" s="59">
        <v>148250.72216880001</v>
      </c>
      <c r="S15" s="59">
        <v>148714.75646291801</v>
      </c>
      <c r="T15" s="59">
        <v>149504.49386885599</v>
      </c>
      <c r="U15" s="59">
        <v>147009.05008221601</v>
      </c>
      <c r="V15" s="312"/>
      <c r="W15" s="256"/>
    </row>
    <row r="16" spans="2:24" ht="10.9" customHeight="1">
      <c r="B16" s="116"/>
      <c r="C16" s="1709" t="s">
        <v>785</v>
      </c>
      <c r="D16" s="59">
        <v>3457.2519160070001</v>
      </c>
      <c r="E16" s="59">
        <v>4929.4890496520002</v>
      </c>
      <c r="F16" s="59">
        <v>5418.7810510919999</v>
      </c>
      <c r="G16" s="59">
        <v>4677.6553019920002</v>
      </c>
      <c r="H16" s="59">
        <v>5893.8491156489999</v>
      </c>
      <c r="I16" s="59">
        <v>6244.4748627529998</v>
      </c>
      <c r="J16" s="59">
        <v>6174.202487257</v>
      </c>
      <c r="K16" s="59">
        <v>5985.1593772790002</v>
      </c>
      <c r="L16" s="59">
        <v>6342.2757840860004</v>
      </c>
      <c r="M16" s="59">
        <v>6304.5717027430001</v>
      </c>
      <c r="N16" s="59">
        <v>6026.3033431499998</v>
      </c>
      <c r="O16" s="59">
        <v>5988.8511031300004</v>
      </c>
      <c r="P16" s="59">
        <v>6082.3347233619997</v>
      </c>
      <c r="Q16" s="59">
        <v>6147.9092818979998</v>
      </c>
      <c r="R16" s="59">
        <v>6215.9509912149997</v>
      </c>
      <c r="S16" s="59">
        <v>6226.0559279059999</v>
      </c>
      <c r="T16" s="59">
        <v>5712.9674901560002</v>
      </c>
      <c r="U16" s="59">
        <v>6238.6981045539997</v>
      </c>
      <c r="V16" s="312"/>
      <c r="W16" s="256"/>
    </row>
    <row r="17" spans="2:23" ht="10.9" customHeight="1">
      <c r="B17" s="116" t="s">
        <v>104</v>
      </c>
      <c r="C17" s="1708" t="s">
        <v>569</v>
      </c>
      <c r="V17" s="312"/>
      <c r="W17" s="255"/>
    </row>
    <row r="18" spans="2:23" ht="10.9" customHeight="1">
      <c r="B18" s="116"/>
      <c r="C18" s="1709" t="s">
        <v>212</v>
      </c>
      <c r="D18" s="59">
        <v>4725.5468611340002</v>
      </c>
      <c r="E18" s="59">
        <v>4039.4291415859998</v>
      </c>
      <c r="F18" s="59">
        <v>3807.8751207149999</v>
      </c>
      <c r="G18" s="59">
        <v>3565.2008990499999</v>
      </c>
      <c r="H18" s="59">
        <v>4399.8294506390002</v>
      </c>
      <c r="I18" s="59">
        <v>4598.4393320130002</v>
      </c>
      <c r="J18" s="59">
        <v>4719.506130793</v>
      </c>
      <c r="K18" s="59">
        <v>4643.3265819629996</v>
      </c>
      <c r="L18" s="59">
        <v>4730.5821883070003</v>
      </c>
      <c r="M18" s="59">
        <v>4928.9720441150002</v>
      </c>
      <c r="N18" s="59">
        <v>5076.2971711</v>
      </c>
      <c r="O18" s="59">
        <v>4841.4717045329999</v>
      </c>
      <c r="P18" s="59">
        <v>4761.0676304560002</v>
      </c>
      <c r="Q18" s="59">
        <v>4892.5561908090003</v>
      </c>
      <c r="R18" s="59">
        <v>4183.6887107780003</v>
      </c>
      <c r="S18" s="59">
        <v>4313.8844645609997</v>
      </c>
      <c r="T18" s="59">
        <v>4322.9633105049998</v>
      </c>
      <c r="U18" s="59">
        <v>4373.0924193419996</v>
      </c>
      <c r="V18" s="312"/>
      <c r="W18" s="256"/>
    </row>
    <row r="19" spans="2:23" ht="10.9" customHeight="1">
      <c r="B19" s="116"/>
      <c r="C19" s="1709" t="s">
        <v>785</v>
      </c>
      <c r="D19" s="59">
        <v>138.23345421100001</v>
      </c>
      <c r="E19" s="59">
        <v>148.29216356800001</v>
      </c>
      <c r="F19" s="59">
        <v>133.430692894</v>
      </c>
      <c r="G19" s="59">
        <v>102.600488793</v>
      </c>
      <c r="H19" s="59">
        <v>97.861213745000001</v>
      </c>
      <c r="I19" s="59">
        <v>98.767421593999998</v>
      </c>
      <c r="J19" s="59">
        <v>100.310348636</v>
      </c>
      <c r="K19" s="59">
        <v>92.285463922000005</v>
      </c>
      <c r="L19" s="59">
        <v>118.634540907</v>
      </c>
      <c r="M19" s="59">
        <v>166.255926391</v>
      </c>
      <c r="N19" s="59">
        <v>165.91221715</v>
      </c>
      <c r="O19" s="59">
        <v>204.44150328500001</v>
      </c>
      <c r="P19" s="59">
        <v>207.62888013599999</v>
      </c>
      <c r="Q19" s="59">
        <v>210.28091639900001</v>
      </c>
      <c r="R19" s="59">
        <v>146.82194127899999</v>
      </c>
      <c r="S19" s="59">
        <v>152.891744854</v>
      </c>
      <c r="T19" s="59">
        <v>146.489247275</v>
      </c>
      <c r="U19" s="59">
        <v>146.08609824199999</v>
      </c>
      <c r="V19" s="312"/>
      <c r="W19" s="256"/>
    </row>
    <row r="20" spans="2:23" ht="10.9" customHeight="1">
      <c r="B20" s="116" t="s">
        <v>213</v>
      </c>
      <c r="C20" s="1710" t="s">
        <v>570</v>
      </c>
      <c r="V20" s="312"/>
      <c r="W20" s="255"/>
    </row>
    <row r="21" spans="2:23" ht="10.9" customHeight="1">
      <c r="B21" s="116"/>
      <c r="C21" s="1709" t="s">
        <v>212</v>
      </c>
      <c r="D21" s="59">
        <v>72029.294618597996</v>
      </c>
      <c r="E21" s="59">
        <v>59164.220394367003</v>
      </c>
      <c r="F21" s="59">
        <v>57582.561030894001</v>
      </c>
      <c r="G21" s="59">
        <v>52263.878035576003</v>
      </c>
      <c r="H21" s="59">
        <v>54476.024122353003</v>
      </c>
      <c r="I21" s="59">
        <v>50151.662301659999</v>
      </c>
      <c r="J21" s="59">
        <v>50403.225975414003</v>
      </c>
      <c r="K21" s="59">
        <v>50360.731409116001</v>
      </c>
      <c r="L21" s="59">
        <v>50200.371218216002</v>
      </c>
      <c r="M21" s="59">
        <v>51582.276407154997</v>
      </c>
      <c r="N21" s="59">
        <v>53941.57936222</v>
      </c>
      <c r="O21" s="59">
        <v>53060.079133232</v>
      </c>
      <c r="P21" s="59">
        <v>54189.362453062997</v>
      </c>
      <c r="Q21" s="59">
        <v>55768.707388069</v>
      </c>
      <c r="R21" s="59">
        <v>55686.624213272997</v>
      </c>
      <c r="S21" s="59">
        <v>55646.562245225003</v>
      </c>
      <c r="T21" s="59">
        <v>54404.433422367998</v>
      </c>
      <c r="U21" s="59">
        <v>49874.571204084998</v>
      </c>
      <c r="V21" s="312"/>
      <c r="W21" s="256"/>
    </row>
    <row r="22" spans="2:23" ht="10.9" customHeight="1">
      <c r="B22" s="116"/>
      <c r="C22" s="1709" t="s">
        <v>785</v>
      </c>
      <c r="D22" s="59">
        <v>4629.7489345820004</v>
      </c>
      <c r="E22" s="59">
        <v>6718.5951069319999</v>
      </c>
      <c r="F22" s="59">
        <v>7342.0220144209998</v>
      </c>
      <c r="G22" s="59">
        <v>5649.0619640189998</v>
      </c>
      <c r="H22" s="59">
        <v>5240.5780049860005</v>
      </c>
      <c r="I22" s="59">
        <v>5398.415683964</v>
      </c>
      <c r="J22" s="59">
        <v>5342.3632799070001</v>
      </c>
      <c r="K22" s="59">
        <v>5151.6536364519998</v>
      </c>
      <c r="L22" s="59">
        <v>5423.199155407</v>
      </c>
      <c r="M22" s="59">
        <v>5428.4615206950002</v>
      </c>
      <c r="N22" s="59">
        <v>5365.4770832779996</v>
      </c>
      <c r="O22" s="59">
        <v>5298.247154869</v>
      </c>
      <c r="P22" s="59">
        <v>5387.7830652000002</v>
      </c>
      <c r="Q22" s="59">
        <v>5344.0928377640003</v>
      </c>
      <c r="R22" s="59">
        <v>5338.590187711</v>
      </c>
      <c r="S22" s="59">
        <v>5279.4739048439997</v>
      </c>
      <c r="T22" s="59">
        <v>4920.4609921789997</v>
      </c>
      <c r="U22" s="59">
        <v>5016.5404497990003</v>
      </c>
      <c r="V22" s="312"/>
      <c r="W22" s="256"/>
    </row>
    <row r="23" spans="2:23" ht="12">
      <c r="B23" s="116" t="s">
        <v>214</v>
      </c>
      <c r="C23" s="1710" t="s">
        <v>680</v>
      </c>
      <c r="V23" s="312"/>
      <c r="W23" s="255"/>
    </row>
    <row r="24" spans="2:23" ht="10.9" customHeight="1">
      <c r="B24" s="116"/>
      <c r="C24" s="1709" t="s">
        <v>212</v>
      </c>
      <c r="D24" s="59">
        <v>518530.602955029</v>
      </c>
      <c r="E24" s="59">
        <v>530651.57376259903</v>
      </c>
      <c r="F24" s="59">
        <v>601383.80705789605</v>
      </c>
      <c r="G24" s="59">
        <v>656417.92247555195</v>
      </c>
      <c r="H24" s="59">
        <v>686499.18302707397</v>
      </c>
      <c r="I24" s="59">
        <v>682928.61102715298</v>
      </c>
      <c r="J24" s="59">
        <v>686375.41832660197</v>
      </c>
      <c r="K24" s="59">
        <v>688935.63252207695</v>
      </c>
      <c r="L24" s="59">
        <v>684390.80379069899</v>
      </c>
      <c r="M24" s="59">
        <v>684774.79166168103</v>
      </c>
      <c r="N24" s="59">
        <v>684160.22656635602</v>
      </c>
      <c r="O24" s="59">
        <v>682577.70317947702</v>
      </c>
      <c r="P24" s="59">
        <v>683650.03087476199</v>
      </c>
      <c r="Q24" s="59">
        <v>689865.428693778</v>
      </c>
      <c r="R24" s="59">
        <v>691880.882114131</v>
      </c>
      <c r="S24" s="59">
        <v>692027.57637349702</v>
      </c>
      <c r="T24" s="59">
        <v>692440.05569732899</v>
      </c>
      <c r="U24" s="59">
        <v>686606.59087057202</v>
      </c>
      <c r="V24" s="312"/>
      <c r="W24" s="256"/>
    </row>
    <row r="25" spans="2:23" ht="10.9" customHeight="1">
      <c r="B25" s="116"/>
      <c r="C25" s="1709" t="s">
        <v>785</v>
      </c>
      <c r="D25" s="59">
        <v>18293.164933477001</v>
      </c>
      <c r="E25" s="59">
        <v>18208.342275339</v>
      </c>
      <c r="F25" s="59">
        <v>21565.337607398</v>
      </c>
      <c r="G25" s="59">
        <v>23799.092725775001</v>
      </c>
      <c r="H25" s="59">
        <v>27352.433784748999</v>
      </c>
      <c r="I25" s="59">
        <v>29836.874910937</v>
      </c>
      <c r="J25" s="59">
        <v>30359.694545078</v>
      </c>
      <c r="K25" s="59">
        <v>29493.687820400999</v>
      </c>
      <c r="L25" s="59">
        <v>31477.968079622999</v>
      </c>
      <c r="M25" s="59">
        <v>31608.976719506001</v>
      </c>
      <c r="N25" s="59">
        <v>29609.129117625002</v>
      </c>
      <c r="O25" s="59">
        <v>29798.611043821002</v>
      </c>
      <c r="P25" s="59">
        <v>29666.081946620001</v>
      </c>
      <c r="Q25" s="59">
        <v>29366.256879106</v>
      </c>
      <c r="R25" s="59">
        <v>29657.450522919</v>
      </c>
      <c r="S25" s="59">
        <v>29602.375143835001</v>
      </c>
      <c r="T25" s="59">
        <v>27889.561428338999</v>
      </c>
      <c r="U25" s="59">
        <v>29842.892200816001</v>
      </c>
      <c r="V25" s="312"/>
      <c r="W25" s="256"/>
    </row>
    <row r="26" spans="2:23" ht="24">
      <c r="B26" s="116" t="s">
        <v>26</v>
      </c>
      <c r="C26" s="1710" t="s">
        <v>681</v>
      </c>
      <c r="V26" s="312"/>
      <c r="W26" s="255"/>
    </row>
    <row r="27" spans="2:23" ht="11.85" customHeight="1">
      <c r="B27" s="116"/>
      <c r="C27" s="1709" t="s">
        <v>212</v>
      </c>
      <c r="D27" s="59">
        <v>39246.571428321004</v>
      </c>
      <c r="E27" s="59">
        <v>50622.987173957998</v>
      </c>
      <c r="F27" s="59">
        <v>58603.315211729998</v>
      </c>
      <c r="G27" s="59">
        <v>61393.248847026</v>
      </c>
      <c r="H27" s="59">
        <v>67097.284108866996</v>
      </c>
      <c r="I27" s="59">
        <v>68720.833488143995</v>
      </c>
      <c r="J27" s="59">
        <v>69251.165918441999</v>
      </c>
      <c r="K27" s="59">
        <v>69399.685615330003</v>
      </c>
      <c r="L27" s="59">
        <v>67637.779329330995</v>
      </c>
      <c r="M27" s="59">
        <v>68110.692863297998</v>
      </c>
      <c r="N27" s="59">
        <v>68558.094411104001</v>
      </c>
      <c r="O27" s="59">
        <v>68671.079806602997</v>
      </c>
      <c r="P27" s="59">
        <v>69462.954500195003</v>
      </c>
      <c r="Q27" s="59">
        <v>71283.203882856993</v>
      </c>
      <c r="R27" s="59">
        <v>71465.420156613007</v>
      </c>
      <c r="S27" s="59">
        <v>71718.226969597003</v>
      </c>
      <c r="T27" s="59">
        <v>71641.673467336004</v>
      </c>
      <c r="U27" s="59">
        <v>71159.181150720004</v>
      </c>
      <c r="V27" s="312"/>
      <c r="W27" s="256"/>
    </row>
    <row r="28" spans="2:23" ht="11.85" customHeight="1">
      <c r="B28" s="116"/>
      <c r="C28" s="1709" t="s">
        <v>785</v>
      </c>
      <c r="D28" s="59">
        <v>1235.9614951880001</v>
      </c>
      <c r="E28" s="59">
        <v>2008.8892634179999</v>
      </c>
      <c r="F28" s="59">
        <v>1694.2748441880001</v>
      </c>
      <c r="G28" s="59">
        <v>1849.5375099949999</v>
      </c>
      <c r="H28" s="59">
        <v>1956.507118926</v>
      </c>
      <c r="I28" s="59">
        <v>2323.7381303719999</v>
      </c>
      <c r="J28" s="59">
        <v>2335.8882010000002</v>
      </c>
      <c r="K28" s="59">
        <v>2256.5635895559999</v>
      </c>
      <c r="L28" s="59">
        <v>2547.2517372560001</v>
      </c>
      <c r="M28" s="59">
        <v>2542.383525057</v>
      </c>
      <c r="N28" s="59">
        <v>2287.5930789580002</v>
      </c>
      <c r="O28" s="59">
        <v>1998.8823476699999</v>
      </c>
      <c r="P28" s="59">
        <v>2240.3003488879999</v>
      </c>
      <c r="Q28" s="59">
        <v>2473.6730258409998</v>
      </c>
      <c r="R28" s="59">
        <v>2315.8634454630001</v>
      </c>
      <c r="S28" s="59">
        <v>2213.4491967099998</v>
      </c>
      <c r="T28" s="59">
        <v>2040.8814658920001</v>
      </c>
      <c r="U28" s="59">
        <v>2000.9134059309999</v>
      </c>
      <c r="V28" s="312"/>
      <c r="W28" s="256"/>
    </row>
    <row r="29" spans="2:23" ht="25.5" customHeight="1">
      <c r="B29" s="116" t="s">
        <v>215</v>
      </c>
      <c r="C29" s="1710" t="s">
        <v>573</v>
      </c>
      <c r="V29" s="312"/>
      <c r="W29" s="255"/>
    </row>
    <row r="30" spans="2:23" ht="11.85" customHeight="1">
      <c r="B30" s="116"/>
      <c r="C30" s="1709" t="s">
        <v>212</v>
      </c>
      <c r="D30" s="59">
        <v>40011.58121497</v>
      </c>
      <c r="E30" s="59">
        <v>42710.534428831998</v>
      </c>
      <c r="F30" s="59">
        <v>41876.020577584997</v>
      </c>
      <c r="G30" s="59">
        <v>45267.568785345</v>
      </c>
      <c r="H30" s="59">
        <v>52193.832339688997</v>
      </c>
      <c r="I30" s="59">
        <v>52794.199737463998</v>
      </c>
      <c r="J30" s="59">
        <v>53356.223600172998</v>
      </c>
      <c r="K30" s="59">
        <v>53721.421917975997</v>
      </c>
      <c r="L30" s="59">
        <v>52930.192676364</v>
      </c>
      <c r="M30" s="59">
        <v>53934.499474090997</v>
      </c>
      <c r="N30" s="59">
        <v>54139.629601578003</v>
      </c>
      <c r="O30" s="59">
        <v>54006.969663878997</v>
      </c>
      <c r="P30" s="59">
        <v>53680.687238874998</v>
      </c>
      <c r="Q30" s="59">
        <v>56548.673020693001</v>
      </c>
      <c r="R30" s="59">
        <v>55888.611110272999</v>
      </c>
      <c r="S30" s="59">
        <v>56280.671738416</v>
      </c>
      <c r="T30" s="59">
        <v>58328.366263249001</v>
      </c>
      <c r="U30" s="59">
        <v>57756.388171701001</v>
      </c>
      <c r="V30" s="312"/>
      <c r="W30" s="256"/>
    </row>
    <row r="31" spans="2:23" ht="11.85" customHeight="1">
      <c r="B31" s="116"/>
      <c r="C31" s="1709" t="s">
        <v>785</v>
      </c>
      <c r="D31" s="59">
        <v>1301.79612408</v>
      </c>
      <c r="E31" s="59">
        <v>1432.710370729</v>
      </c>
      <c r="F31" s="59">
        <v>1886.3512786920001</v>
      </c>
      <c r="G31" s="59">
        <v>1436.697686905</v>
      </c>
      <c r="H31" s="59">
        <v>1752.815570833</v>
      </c>
      <c r="I31" s="59">
        <v>1839.363476711</v>
      </c>
      <c r="J31" s="59">
        <v>1872.235655211</v>
      </c>
      <c r="K31" s="59">
        <v>1831.4947780739999</v>
      </c>
      <c r="L31" s="59">
        <v>1981.569634382</v>
      </c>
      <c r="M31" s="59">
        <v>2063.5343681899999</v>
      </c>
      <c r="N31" s="59">
        <v>1950.134492871</v>
      </c>
      <c r="O31" s="59">
        <v>1885.8865066979999</v>
      </c>
      <c r="P31" s="59">
        <v>1886.654298512</v>
      </c>
      <c r="Q31" s="59">
        <v>1852.170553079</v>
      </c>
      <c r="R31" s="59">
        <v>1880.5510740269999</v>
      </c>
      <c r="S31" s="59">
        <v>1870.888102162</v>
      </c>
      <c r="T31" s="59">
        <v>1767.4062360180001</v>
      </c>
      <c r="U31" s="59">
        <v>1862.4662154919999</v>
      </c>
      <c r="V31" s="312"/>
      <c r="W31" s="256"/>
    </row>
    <row r="32" spans="2:23" ht="11.85" customHeight="1">
      <c r="B32" s="116" t="s">
        <v>28</v>
      </c>
      <c r="C32" s="1710" t="s">
        <v>621</v>
      </c>
      <c r="V32" s="312"/>
      <c r="W32" s="255"/>
    </row>
    <row r="33" spans="2:24" ht="11.85" customHeight="1">
      <c r="B33" s="116"/>
      <c r="C33" s="1709" t="s">
        <v>212</v>
      </c>
      <c r="D33" s="59">
        <v>19093.127393639999</v>
      </c>
      <c r="E33" s="59">
        <v>12167.360512881</v>
      </c>
      <c r="F33" s="59">
        <v>10000.976978649</v>
      </c>
      <c r="G33" s="59">
        <v>10835.059499032999</v>
      </c>
      <c r="H33" s="59">
        <v>13668.705233982</v>
      </c>
      <c r="I33" s="59">
        <v>12838.105833268</v>
      </c>
      <c r="J33" s="59">
        <v>11966.950169405</v>
      </c>
      <c r="K33" s="59">
        <v>12216.862521485</v>
      </c>
      <c r="L33" s="59">
        <v>12073.418189477999</v>
      </c>
      <c r="M33" s="59">
        <v>13125.156564235</v>
      </c>
      <c r="N33" s="59">
        <v>11103.923354921</v>
      </c>
      <c r="O33" s="59">
        <v>10955.691186794</v>
      </c>
      <c r="P33" s="59">
        <v>10700.593117478</v>
      </c>
      <c r="Q33" s="59">
        <v>10639.851392798</v>
      </c>
      <c r="R33" s="59">
        <v>10951.420851274001</v>
      </c>
      <c r="S33" s="59">
        <v>11312.075321548</v>
      </c>
      <c r="T33" s="59">
        <v>11636.338875881</v>
      </c>
      <c r="U33" s="59">
        <v>11340.796288165</v>
      </c>
      <c r="V33" s="312"/>
      <c r="W33" s="256"/>
    </row>
    <row r="34" spans="2:24" ht="11.85" customHeight="1">
      <c r="B34" s="116"/>
      <c r="C34" s="1709" t="s">
        <v>785</v>
      </c>
      <c r="D34" s="59">
        <v>395.14605037000001</v>
      </c>
      <c r="E34" s="59">
        <v>436.16698891200002</v>
      </c>
      <c r="F34" s="59">
        <v>286.08723947800001</v>
      </c>
      <c r="G34" s="59">
        <v>349.68896895</v>
      </c>
      <c r="H34" s="59">
        <v>581.24733734799997</v>
      </c>
      <c r="I34" s="59">
        <v>585.52789543300003</v>
      </c>
      <c r="J34" s="59">
        <v>607.84598685100002</v>
      </c>
      <c r="K34" s="59">
        <v>623.67513669499999</v>
      </c>
      <c r="L34" s="59">
        <v>663.06437862999996</v>
      </c>
      <c r="M34" s="59">
        <v>755.92221238900004</v>
      </c>
      <c r="N34" s="59">
        <v>759.50031589800005</v>
      </c>
      <c r="O34" s="59">
        <v>791.46391749400004</v>
      </c>
      <c r="P34" s="59">
        <v>809.02972352100005</v>
      </c>
      <c r="Q34" s="59">
        <v>809.45298438500004</v>
      </c>
      <c r="R34" s="59">
        <v>801.46368204099997</v>
      </c>
      <c r="S34" s="59">
        <v>735.97733115699998</v>
      </c>
      <c r="T34" s="59">
        <v>714.68560229299999</v>
      </c>
      <c r="U34" s="59">
        <v>731.32954770000003</v>
      </c>
      <c r="V34" s="312"/>
      <c r="W34" s="256"/>
    </row>
    <row r="35" spans="2:24" ht="24.75" customHeight="1">
      <c r="B35" s="118" t="s">
        <v>89</v>
      </c>
      <c r="C35" s="1710" t="s">
        <v>682</v>
      </c>
      <c r="V35" s="312"/>
      <c r="W35" s="255"/>
    </row>
    <row r="36" spans="2:24" ht="10.5" customHeight="1">
      <c r="B36" s="118"/>
      <c r="C36" s="1709" t="s">
        <v>212</v>
      </c>
      <c r="D36" s="59">
        <v>52201.773872883001</v>
      </c>
      <c r="E36" s="59">
        <v>50701.359803715997</v>
      </c>
      <c r="F36" s="59">
        <v>48499.285490741997</v>
      </c>
      <c r="G36" s="59">
        <v>51023.565479732999</v>
      </c>
      <c r="H36" s="59">
        <v>54499.874090213998</v>
      </c>
      <c r="I36" s="59">
        <v>53895.486680934999</v>
      </c>
      <c r="J36" s="59">
        <v>54553.679638447997</v>
      </c>
      <c r="K36" s="59">
        <v>56410.850867150002</v>
      </c>
      <c r="L36" s="59">
        <v>56291.193935978998</v>
      </c>
      <c r="M36" s="59">
        <v>56220.519437322</v>
      </c>
      <c r="N36" s="59">
        <v>57112.816209434997</v>
      </c>
      <c r="O36" s="59">
        <v>56535.677221639999</v>
      </c>
      <c r="P36" s="59">
        <v>56229.949323177003</v>
      </c>
      <c r="Q36" s="59">
        <v>57138.022280876001</v>
      </c>
      <c r="R36" s="59">
        <v>56727.995904780997</v>
      </c>
      <c r="S36" s="59">
        <v>57838.970498727998</v>
      </c>
      <c r="T36" s="59">
        <v>58401.331812547003</v>
      </c>
      <c r="U36" s="59">
        <v>57542.019922981002</v>
      </c>
      <c r="V36" s="312"/>
      <c r="W36" s="256"/>
    </row>
    <row r="37" spans="2:24" ht="10.5" customHeight="1">
      <c r="B37" s="118"/>
      <c r="C37" s="1709" t="s">
        <v>785</v>
      </c>
      <c r="D37" s="59">
        <v>1803.3379686220001</v>
      </c>
      <c r="E37" s="59">
        <v>2746.0125943819999</v>
      </c>
      <c r="F37" s="59">
        <v>2875.859906913</v>
      </c>
      <c r="G37" s="59">
        <v>2098.4482906339999</v>
      </c>
      <c r="H37" s="59">
        <v>2221.7342605250001</v>
      </c>
      <c r="I37" s="59">
        <v>2325.6507248110001</v>
      </c>
      <c r="J37" s="59">
        <v>2587.5684760690001</v>
      </c>
      <c r="K37" s="59">
        <v>2734.5124366199998</v>
      </c>
      <c r="L37" s="59">
        <v>2845.5921430049998</v>
      </c>
      <c r="M37" s="59">
        <v>2773.855489821</v>
      </c>
      <c r="N37" s="59">
        <v>2635.9960838090001</v>
      </c>
      <c r="O37" s="59">
        <v>2725.5377322139998</v>
      </c>
      <c r="P37" s="59">
        <v>2707.0361866399999</v>
      </c>
      <c r="Q37" s="59">
        <v>2665.9983163699999</v>
      </c>
      <c r="R37" s="59">
        <v>2663.59987413</v>
      </c>
      <c r="S37" s="59">
        <v>2660.953958519</v>
      </c>
      <c r="T37" s="59">
        <v>2546.9295612730002</v>
      </c>
      <c r="U37" s="59">
        <v>2656.125149897</v>
      </c>
      <c r="V37" s="312"/>
      <c r="W37" s="256"/>
    </row>
    <row r="38" spans="2:24" ht="24">
      <c r="B38" s="117" t="s">
        <v>81</v>
      </c>
      <c r="C38" s="1710" t="s">
        <v>683</v>
      </c>
      <c r="V38" s="312"/>
      <c r="W38" s="255"/>
    </row>
    <row r="39" spans="2:24" ht="10.9" customHeight="1">
      <c r="B39" s="117"/>
      <c r="C39" s="1709" t="s">
        <v>212</v>
      </c>
      <c r="D39" s="59">
        <v>535.38186370999995</v>
      </c>
      <c r="E39" s="59">
        <v>99.997140354999999</v>
      </c>
      <c r="F39" s="59">
        <v>213.785061345</v>
      </c>
      <c r="G39" s="59">
        <v>386.52898515300001</v>
      </c>
      <c r="H39" s="59">
        <v>237.56486033199999</v>
      </c>
      <c r="I39" s="59">
        <v>202.28116669600001</v>
      </c>
      <c r="J39" s="59">
        <v>191.02699291499999</v>
      </c>
      <c r="K39" s="59">
        <v>193.520040653</v>
      </c>
      <c r="L39" s="59">
        <v>314.502613946</v>
      </c>
      <c r="M39" s="59">
        <v>273.439102725</v>
      </c>
      <c r="N39" s="59">
        <v>225.598930333</v>
      </c>
      <c r="O39" s="59">
        <v>256.41329018099998</v>
      </c>
      <c r="P39" s="59">
        <v>272.15661917099999</v>
      </c>
      <c r="Q39" s="59">
        <v>272.84528779300001</v>
      </c>
      <c r="R39" s="59">
        <v>206.37542939400001</v>
      </c>
      <c r="S39" s="59">
        <v>186.885732846</v>
      </c>
      <c r="T39" s="59">
        <v>133.20768933900001</v>
      </c>
      <c r="U39" s="59">
        <v>141.51555516100001</v>
      </c>
      <c r="V39" s="312"/>
      <c r="W39" s="256"/>
    </row>
    <row r="40" spans="2:24" ht="10.9" customHeight="1">
      <c r="B40" s="117"/>
      <c r="C40" s="1709" t="s">
        <v>785</v>
      </c>
      <c r="D40" s="59">
        <v>2.7475315400000002</v>
      </c>
      <c r="E40" s="59">
        <v>3.478727648</v>
      </c>
      <c r="F40" s="59">
        <v>3.1970976969999998</v>
      </c>
      <c r="G40" s="59">
        <v>7.6345655999999998E-2</v>
      </c>
      <c r="H40" s="59">
        <v>1.1215222250000001</v>
      </c>
      <c r="I40" s="59">
        <v>1.4570100429999999</v>
      </c>
      <c r="J40" s="59">
        <v>4.1921312510000002</v>
      </c>
      <c r="K40" s="59">
        <v>4.0898340539999998</v>
      </c>
      <c r="L40" s="59">
        <v>4.2811436870000001</v>
      </c>
      <c r="M40" s="59">
        <v>4.4806983840000001</v>
      </c>
      <c r="N40" s="59">
        <v>3.8032488199999999</v>
      </c>
      <c r="O40" s="59">
        <v>3.934113499</v>
      </c>
      <c r="P40" s="59">
        <v>1.0389513500000001</v>
      </c>
      <c r="Q40" s="59">
        <v>0.94858942099999999</v>
      </c>
      <c r="R40" s="59">
        <v>0.81916217199999997</v>
      </c>
      <c r="S40" s="59">
        <v>0.80061526400000005</v>
      </c>
      <c r="T40" s="59">
        <v>0.309586323</v>
      </c>
      <c r="U40" s="59">
        <v>0.28881926800000002</v>
      </c>
      <c r="V40" s="312"/>
      <c r="W40" s="256"/>
    </row>
    <row r="41" spans="2:24" ht="10.9" customHeight="1">
      <c r="B41" s="117" t="s">
        <v>82</v>
      </c>
      <c r="C41" s="1710" t="s">
        <v>577</v>
      </c>
      <c r="V41" s="312"/>
      <c r="W41" s="255"/>
    </row>
    <row r="42" spans="2:24" ht="10.9" customHeight="1">
      <c r="B42" s="186"/>
      <c r="C42" s="1709" t="s">
        <v>212</v>
      </c>
      <c r="D42" s="59">
        <v>6284.1799770970001</v>
      </c>
      <c r="E42" s="59">
        <v>7234.8676429650004</v>
      </c>
      <c r="F42" s="59">
        <v>8294.194288052</v>
      </c>
      <c r="G42" s="59">
        <v>8553.6526644629994</v>
      </c>
      <c r="H42" s="59">
        <v>9391.3138200489993</v>
      </c>
      <c r="I42" s="59">
        <v>9507.3472697340003</v>
      </c>
      <c r="J42" s="59">
        <v>9504.1120585549997</v>
      </c>
      <c r="K42" s="59">
        <v>9538.2839573660003</v>
      </c>
      <c r="L42" s="59">
        <v>9320.1086283650002</v>
      </c>
      <c r="M42" s="59">
        <v>9478.6439234270001</v>
      </c>
      <c r="N42" s="59">
        <v>9602.5361271670008</v>
      </c>
      <c r="O42" s="59">
        <v>9633.4447030690008</v>
      </c>
      <c r="P42" s="59">
        <v>9728.7152573340009</v>
      </c>
      <c r="Q42" s="59">
        <v>9629.1170597550008</v>
      </c>
      <c r="R42" s="59">
        <v>9671.6908626940003</v>
      </c>
      <c r="S42" s="59">
        <v>9553.2807146489995</v>
      </c>
      <c r="T42" s="59">
        <v>9791.7984227149991</v>
      </c>
      <c r="U42" s="59">
        <v>9721.0967258050005</v>
      </c>
      <c r="V42" s="312"/>
      <c r="W42" s="256"/>
      <c r="X42" s="129"/>
    </row>
    <row r="43" spans="2:24" ht="10.9" customHeight="1">
      <c r="B43" s="117"/>
      <c r="C43" s="1709" t="s">
        <v>785</v>
      </c>
      <c r="D43" s="59">
        <v>87.230561643000001</v>
      </c>
      <c r="E43" s="59">
        <v>103.61684812</v>
      </c>
      <c r="F43" s="59">
        <v>85.452290465999994</v>
      </c>
      <c r="G43" s="59">
        <v>153.712654198</v>
      </c>
      <c r="H43" s="59">
        <v>105.155948907</v>
      </c>
      <c r="I43" s="59">
        <v>120.01089900300001</v>
      </c>
      <c r="J43" s="59">
        <v>131.945663056</v>
      </c>
      <c r="K43" s="59">
        <v>114.389738897</v>
      </c>
      <c r="L43" s="59">
        <v>114.40935440600001</v>
      </c>
      <c r="M43" s="59">
        <v>124.317771404</v>
      </c>
      <c r="N43" s="59">
        <v>126.234191749</v>
      </c>
      <c r="O43" s="59">
        <v>113.430445474</v>
      </c>
      <c r="P43" s="59">
        <v>104.192359698</v>
      </c>
      <c r="Q43" s="59">
        <v>109.600224109</v>
      </c>
      <c r="R43" s="59">
        <v>111.170992298</v>
      </c>
      <c r="S43" s="59">
        <v>127.063917073</v>
      </c>
      <c r="T43" s="59">
        <v>123.596386803</v>
      </c>
      <c r="U43" s="59">
        <v>136.502892624</v>
      </c>
      <c r="V43" s="312"/>
      <c r="W43" s="256"/>
    </row>
    <row r="44" spans="2:24" ht="24">
      <c r="B44" s="118" t="s">
        <v>83</v>
      </c>
      <c r="C44" s="1710" t="s">
        <v>684</v>
      </c>
      <c r="N44" s="59">
        <v>13875.095237973999</v>
      </c>
      <c r="V44" s="312"/>
      <c r="W44" s="255"/>
    </row>
    <row r="45" spans="2:24" ht="10.9" customHeight="1">
      <c r="B45" s="118"/>
      <c r="C45" s="1709" t="s">
        <v>212</v>
      </c>
      <c r="D45" s="59">
        <v>10246.382864916</v>
      </c>
      <c r="E45" s="59">
        <v>10256.691900176</v>
      </c>
      <c r="F45" s="59">
        <v>11823.598089697</v>
      </c>
      <c r="G45" s="59">
        <v>12536.550543883001</v>
      </c>
      <c r="H45" s="59">
        <v>13921.727364869001</v>
      </c>
      <c r="I45" s="59">
        <v>13747.011908009999</v>
      </c>
      <c r="J45" s="59">
        <v>13934.126184584</v>
      </c>
      <c r="K45" s="59">
        <v>13570.797773078</v>
      </c>
      <c r="L45" s="59">
        <v>13663.963894961</v>
      </c>
      <c r="M45" s="59">
        <v>13782.013519441</v>
      </c>
      <c r="N45" s="59">
        <v>13875.095237973999</v>
      </c>
      <c r="O45" s="59">
        <v>14027.134677546001</v>
      </c>
      <c r="P45" s="59">
        <v>14246.674289717999</v>
      </c>
      <c r="Q45" s="59">
        <v>14821.325255927</v>
      </c>
      <c r="R45" s="59">
        <v>14766.515810808</v>
      </c>
      <c r="S45" s="59">
        <v>14935.64747532</v>
      </c>
      <c r="T45" s="59">
        <v>15571.728414740999</v>
      </c>
      <c r="U45" s="59">
        <v>15409.377739408999</v>
      </c>
      <c r="V45" s="312"/>
      <c r="W45" s="256"/>
    </row>
    <row r="46" spans="2:24" ht="10.9" customHeight="1">
      <c r="B46" s="118"/>
      <c r="C46" s="1709" t="s">
        <v>785</v>
      </c>
      <c r="D46" s="59">
        <v>209.08331203899999</v>
      </c>
      <c r="E46" s="59">
        <v>247.73008019100001</v>
      </c>
      <c r="F46" s="59">
        <v>132.16391389699999</v>
      </c>
      <c r="G46" s="59">
        <v>134.255493358</v>
      </c>
      <c r="H46" s="59">
        <v>257.947871959</v>
      </c>
      <c r="I46" s="59">
        <v>281.55185022000001</v>
      </c>
      <c r="J46" s="59">
        <v>295.10268473500003</v>
      </c>
      <c r="K46" s="59">
        <v>300.69437860300002</v>
      </c>
      <c r="L46" s="59">
        <v>292.93952532700001</v>
      </c>
      <c r="M46" s="59">
        <v>315.46153428100001</v>
      </c>
      <c r="N46" s="59">
        <v>282.54482027199998</v>
      </c>
      <c r="O46" s="59">
        <v>271.15186158</v>
      </c>
      <c r="P46" s="59">
        <v>264.343794409</v>
      </c>
      <c r="Q46" s="59">
        <v>271.56144943999999</v>
      </c>
      <c r="R46" s="59">
        <v>278.92291525799999</v>
      </c>
      <c r="S46" s="59">
        <v>284.75091809000003</v>
      </c>
      <c r="T46" s="59">
        <v>281.945635278</v>
      </c>
      <c r="U46" s="59">
        <v>337.08716260199998</v>
      </c>
      <c r="V46" s="312"/>
      <c r="W46" s="256"/>
    </row>
    <row r="47" spans="2:24" ht="24">
      <c r="B47" s="117" t="s">
        <v>84</v>
      </c>
      <c r="C47" s="1710" t="s">
        <v>685</v>
      </c>
      <c r="V47" s="312"/>
      <c r="W47" s="257"/>
    </row>
    <row r="48" spans="2:24" ht="11.85" customHeight="1">
      <c r="B48" s="117"/>
      <c r="C48" s="1709" t="s">
        <v>212</v>
      </c>
      <c r="D48" s="59">
        <v>50541.136830866999</v>
      </c>
      <c r="E48" s="59">
        <v>54513.414507018999</v>
      </c>
      <c r="F48" s="59">
        <v>60959.363957708003</v>
      </c>
      <c r="G48" s="59">
        <v>69711.284907559995</v>
      </c>
      <c r="H48" s="59">
        <v>81230.897337610993</v>
      </c>
      <c r="I48" s="59">
        <v>81010.431954243002</v>
      </c>
      <c r="J48" s="59">
        <v>81392.911747887003</v>
      </c>
      <c r="K48" s="59">
        <v>83240.621041396997</v>
      </c>
      <c r="L48" s="59">
        <v>83806.955947997994</v>
      </c>
      <c r="M48" s="59">
        <v>84145.822994140995</v>
      </c>
      <c r="N48" s="59">
        <v>84571.633027796997</v>
      </c>
      <c r="O48" s="59">
        <v>84468.552481609004</v>
      </c>
      <c r="P48" s="59">
        <v>84801.753890078995</v>
      </c>
      <c r="Q48" s="59">
        <v>86452.023373396005</v>
      </c>
      <c r="R48" s="59">
        <v>87665.421982069995</v>
      </c>
      <c r="S48" s="59">
        <v>87338.727203354007</v>
      </c>
      <c r="T48" s="59">
        <v>87754.832579014997</v>
      </c>
      <c r="U48" s="59">
        <v>87309.703389870003</v>
      </c>
      <c r="V48" s="312"/>
      <c r="W48" s="256"/>
    </row>
    <row r="49" spans="2:23" ht="11.85" customHeight="1">
      <c r="B49" s="117"/>
      <c r="C49" s="1709" t="s">
        <v>785</v>
      </c>
      <c r="D49" s="59">
        <v>1124.1454483810001</v>
      </c>
      <c r="E49" s="59">
        <v>1767.9363897379999</v>
      </c>
      <c r="F49" s="59">
        <v>1556.8018840320001</v>
      </c>
      <c r="G49" s="59">
        <v>1804.5487540480001</v>
      </c>
      <c r="H49" s="59">
        <v>2519.9452528719999</v>
      </c>
      <c r="I49" s="59">
        <v>2751.3452825210002</v>
      </c>
      <c r="J49" s="59">
        <v>2790.843726693</v>
      </c>
      <c r="K49" s="59">
        <v>2797.0598526700001</v>
      </c>
      <c r="L49" s="59">
        <v>2900.9668865369999</v>
      </c>
      <c r="M49" s="59">
        <v>3000.0725291690001</v>
      </c>
      <c r="N49" s="59">
        <v>2798.9904758120001</v>
      </c>
      <c r="O49" s="59">
        <v>2854.6123630980001</v>
      </c>
      <c r="P49" s="59">
        <v>2817.896723541</v>
      </c>
      <c r="Q49" s="59">
        <v>2824.9059032159998</v>
      </c>
      <c r="R49" s="59">
        <v>2872.8693187630001</v>
      </c>
      <c r="S49" s="59">
        <v>2861.4245948019998</v>
      </c>
      <c r="T49" s="59">
        <v>2658.8895744870001</v>
      </c>
      <c r="U49" s="59">
        <v>2915.0165361119998</v>
      </c>
      <c r="V49" s="312"/>
      <c r="W49" s="256"/>
    </row>
    <row r="50" spans="2:23" ht="23.25" customHeight="1">
      <c r="B50" s="118" t="s">
        <v>85</v>
      </c>
      <c r="C50" s="1710" t="s">
        <v>686</v>
      </c>
      <c r="V50" s="312"/>
      <c r="W50" s="255"/>
    </row>
    <row r="51" spans="2:23" ht="11.85" customHeight="1">
      <c r="B51" s="118"/>
      <c r="C51" s="1709" t="s">
        <v>212</v>
      </c>
      <c r="D51" s="59">
        <v>2564.590405941</v>
      </c>
      <c r="E51" s="59">
        <v>2875.4584045040001</v>
      </c>
      <c r="F51" s="59">
        <v>3825.411068332</v>
      </c>
      <c r="G51" s="59">
        <v>3925.882216171</v>
      </c>
      <c r="H51" s="59">
        <v>3843.8857848709999</v>
      </c>
      <c r="I51" s="59">
        <v>3782.3555758000002</v>
      </c>
      <c r="J51" s="59">
        <v>3743.8639058130002</v>
      </c>
      <c r="K51" s="59">
        <v>3726.3376336699998</v>
      </c>
      <c r="L51" s="59">
        <v>3656.8499745979998</v>
      </c>
      <c r="M51" s="59">
        <v>3623.606959236</v>
      </c>
      <c r="N51" s="59">
        <v>3606.4361253239999</v>
      </c>
      <c r="O51" s="59">
        <v>3565.880450316</v>
      </c>
      <c r="P51" s="59">
        <v>3551.6492243030002</v>
      </c>
      <c r="Q51" s="59">
        <v>3600.6335488250002</v>
      </c>
      <c r="R51" s="59">
        <v>3542.9948841400001</v>
      </c>
      <c r="S51" s="59">
        <v>3525.204112892</v>
      </c>
      <c r="T51" s="59">
        <v>3517.7281774190001</v>
      </c>
      <c r="U51" s="59">
        <v>3469.6644961060001</v>
      </c>
      <c r="V51" s="312"/>
      <c r="W51" s="256"/>
    </row>
    <row r="52" spans="2:23" ht="11.85" customHeight="1">
      <c r="B52" s="118"/>
      <c r="C52" s="1709" t="s">
        <v>785</v>
      </c>
      <c r="D52" s="59">
        <v>57.671375884</v>
      </c>
      <c r="E52" s="59">
        <v>49.447281822000001</v>
      </c>
      <c r="F52" s="59">
        <v>73.884172298999999</v>
      </c>
      <c r="G52" s="59">
        <v>89.722529354000002</v>
      </c>
      <c r="H52" s="59">
        <v>104.039591078</v>
      </c>
      <c r="I52" s="59">
        <v>126.126393909</v>
      </c>
      <c r="J52" s="59">
        <v>127.95027858100001</v>
      </c>
      <c r="K52" s="59">
        <v>132.58467887899999</v>
      </c>
      <c r="L52" s="59">
        <v>131.70052562500001</v>
      </c>
      <c r="M52" s="59">
        <v>130.09431434999999</v>
      </c>
      <c r="N52" s="59">
        <v>124.210585479</v>
      </c>
      <c r="O52" s="59">
        <v>126.977295009</v>
      </c>
      <c r="P52" s="59">
        <v>124.00377224099999</v>
      </c>
      <c r="Q52" s="59">
        <v>132.13710026699999</v>
      </c>
      <c r="R52" s="59">
        <v>114.310960147</v>
      </c>
      <c r="S52" s="59">
        <v>108.999405055</v>
      </c>
      <c r="T52" s="59">
        <v>96.585851095999999</v>
      </c>
      <c r="U52" s="59">
        <v>102.02160031699999</v>
      </c>
      <c r="V52" s="312"/>
      <c r="W52" s="256"/>
    </row>
    <row r="53" spans="2:23" ht="24.2" customHeight="1">
      <c r="B53" s="117" t="s">
        <v>86</v>
      </c>
      <c r="C53" s="1710" t="s">
        <v>687</v>
      </c>
      <c r="E53" s="59" t="s">
        <v>236</v>
      </c>
      <c r="V53" s="312"/>
      <c r="W53" s="257"/>
    </row>
    <row r="54" spans="2:23" ht="11.85" customHeight="1">
      <c r="B54" s="117"/>
      <c r="C54" s="1709" t="s">
        <v>212</v>
      </c>
      <c r="D54" s="59">
        <v>3.9819398600000002</v>
      </c>
      <c r="E54" s="59">
        <v>7.1790741770000004</v>
      </c>
      <c r="F54" s="59">
        <v>4.5879657680000001</v>
      </c>
      <c r="G54" s="59">
        <v>15.113726692</v>
      </c>
      <c r="H54" s="59">
        <v>10.819249119</v>
      </c>
      <c r="I54" s="59">
        <v>10.410529038</v>
      </c>
      <c r="J54" s="59">
        <v>9.8129058689999997</v>
      </c>
      <c r="K54" s="59">
        <v>9.6941610310000002</v>
      </c>
      <c r="L54" s="59">
        <v>9.8150805279999993</v>
      </c>
      <c r="M54" s="59">
        <v>9.5090230770000002</v>
      </c>
      <c r="N54" s="59">
        <v>9.1983817569999999</v>
      </c>
      <c r="O54" s="59">
        <v>8.3416641429999991</v>
      </c>
      <c r="P54" s="59">
        <v>8.0810902460000005</v>
      </c>
      <c r="Q54" s="59">
        <v>11.922943025</v>
      </c>
      <c r="R54" s="59">
        <v>11.826371937999999</v>
      </c>
      <c r="S54" s="59">
        <v>11.387109675</v>
      </c>
      <c r="T54" s="59">
        <v>11.013292047</v>
      </c>
      <c r="U54" s="59">
        <v>10.862727837</v>
      </c>
      <c r="V54" s="312"/>
      <c r="W54" s="256"/>
    </row>
    <row r="55" spans="2:23" ht="11.85" customHeight="1">
      <c r="B55" s="117"/>
      <c r="C55" s="1709" t="s">
        <v>785</v>
      </c>
      <c r="D55" s="59">
        <v>6.9558481000000005E-2</v>
      </c>
      <c r="E55" s="59">
        <v>0</v>
      </c>
      <c r="F55" s="59">
        <v>0</v>
      </c>
      <c r="G55" s="59">
        <v>0</v>
      </c>
      <c r="H55" s="59">
        <v>0.15025232899999999</v>
      </c>
      <c r="I55" s="59">
        <v>0.14825232899999999</v>
      </c>
      <c r="J55" s="59">
        <v>0</v>
      </c>
      <c r="K55" s="59">
        <v>1.8406995999999998E-2</v>
      </c>
      <c r="L55" s="59">
        <v>0.40221180400000001</v>
      </c>
      <c r="M55" s="59">
        <v>0.396090518</v>
      </c>
      <c r="N55" s="59">
        <v>0.39669521600000002</v>
      </c>
      <c r="O55" s="59">
        <v>0.49239075799999998</v>
      </c>
      <c r="P55" s="59">
        <v>0.38653889499999999</v>
      </c>
      <c r="Q55" s="59">
        <v>0.38717312500000001</v>
      </c>
      <c r="R55" s="59">
        <v>0.49361781500000002</v>
      </c>
      <c r="S55" s="59">
        <v>0.67089339599999998</v>
      </c>
      <c r="T55" s="59">
        <v>0.66503670800000003</v>
      </c>
      <c r="U55" s="59">
        <v>0.66114649800000003</v>
      </c>
      <c r="V55" s="312"/>
      <c r="W55" s="256"/>
    </row>
    <row r="56" spans="2:23" ht="12">
      <c r="B56" s="117" t="s">
        <v>87</v>
      </c>
      <c r="C56" s="1710" t="s">
        <v>688</v>
      </c>
      <c r="G56" s="59">
        <v>0</v>
      </c>
      <c r="I56" s="59">
        <v>0</v>
      </c>
      <c r="J56" s="59">
        <v>0</v>
      </c>
      <c r="K56" s="59">
        <v>0</v>
      </c>
      <c r="L56" s="59">
        <v>0</v>
      </c>
      <c r="M56" s="59">
        <v>0</v>
      </c>
      <c r="N56" s="59">
        <v>0</v>
      </c>
      <c r="O56" s="59">
        <v>0</v>
      </c>
      <c r="P56" s="59">
        <v>0</v>
      </c>
      <c r="Q56" s="59">
        <v>0</v>
      </c>
      <c r="R56" s="59">
        <v>0</v>
      </c>
      <c r="S56" s="59">
        <v>0</v>
      </c>
      <c r="T56" s="59">
        <v>0</v>
      </c>
      <c r="U56" s="59">
        <v>0</v>
      </c>
      <c r="V56" s="312"/>
      <c r="W56" s="255"/>
    </row>
    <row r="57" spans="2:23" ht="10.9" customHeight="1">
      <c r="B57" s="117"/>
      <c r="C57" s="1709"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2"/>
      <c r="W57" s="256"/>
    </row>
    <row r="58" spans="2:23" ht="10.9" customHeight="1">
      <c r="B58" s="117"/>
      <c r="C58" s="1709"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2"/>
      <c r="W58" s="256"/>
    </row>
    <row r="59" spans="2:23" ht="12">
      <c r="B59" s="117" t="s">
        <v>88</v>
      </c>
      <c r="C59" s="1710" t="s">
        <v>689</v>
      </c>
      <c r="G59" s="59">
        <v>0</v>
      </c>
      <c r="I59" s="59">
        <v>0</v>
      </c>
      <c r="J59" s="59">
        <v>0</v>
      </c>
      <c r="K59" s="59">
        <v>0</v>
      </c>
      <c r="L59" s="59">
        <v>0</v>
      </c>
      <c r="M59" s="59">
        <v>0</v>
      </c>
      <c r="N59" s="59">
        <v>0</v>
      </c>
      <c r="O59" s="59">
        <v>0</v>
      </c>
      <c r="P59" s="59">
        <v>0</v>
      </c>
      <c r="Q59" s="59">
        <v>0</v>
      </c>
      <c r="R59" s="59">
        <v>0</v>
      </c>
      <c r="S59" s="59">
        <v>0</v>
      </c>
      <c r="T59" s="59">
        <v>0</v>
      </c>
      <c r="U59" s="59">
        <v>0</v>
      </c>
      <c r="V59" s="312"/>
      <c r="W59" s="255"/>
    </row>
    <row r="60" spans="2:23" ht="10.9" customHeight="1">
      <c r="B60" s="117"/>
      <c r="C60" s="1709"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2"/>
      <c r="W60" s="256"/>
    </row>
    <row r="61" spans="2:23" ht="10.5" customHeight="1">
      <c r="B61" s="117"/>
      <c r="C61" s="1709"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2"/>
      <c r="W61" s="256"/>
    </row>
    <row r="62" spans="2:23" ht="10.5" customHeight="1">
      <c r="B62" s="116" t="s">
        <v>120</v>
      </c>
      <c r="C62" s="1710" t="s">
        <v>690</v>
      </c>
      <c r="G62" s="59">
        <v>0</v>
      </c>
      <c r="I62" s="59">
        <v>0</v>
      </c>
      <c r="J62" s="59">
        <v>0</v>
      </c>
      <c r="K62" s="59">
        <v>0</v>
      </c>
      <c r="L62" s="59">
        <v>0</v>
      </c>
      <c r="M62" s="59">
        <v>0</v>
      </c>
      <c r="N62" s="59">
        <v>0</v>
      </c>
      <c r="O62" s="59">
        <v>0</v>
      </c>
      <c r="P62" s="59">
        <v>0</v>
      </c>
      <c r="Q62" s="59">
        <v>0</v>
      </c>
      <c r="R62" s="59">
        <v>0</v>
      </c>
      <c r="S62" s="59">
        <v>0</v>
      </c>
      <c r="T62" s="59">
        <v>0</v>
      </c>
      <c r="U62" s="59">
        <v>0</v>
      </c>
      <c r="V62" s="312"/>
      <c r="W62" s="255"/>
    </row>
    <row r="63" spans="2:23" ht="10.9" customHeight="1">
      <c r="B63" s="116"/>
      <c r="C63" s="1709"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2"/>
      <c r="W63" s="256"/>
    </row>
    <row r="64" spans="2:23" ht="10.9" customHeight="1">
      <c r="B64" s="116"/>
      <c r="C64" s="1709"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2"/>
      <c r="W64" s="256"/>
    </row>
    <row r="65" spans="2:26" ht="12">
      <c r="B65" s="1405" t="s">
        <v>691</v>
      </c>
      <c r="C65" s="1711"/>
      <c r="D65" s="687"/>
      <c r="E65" s="687"/>
      <c r="F65" s="687"/>
      <c r="G65" s="687">
        <v>0</v>
      </c>
      <c r="H65" s="687"/>
      <c r="I65" s="687"/>
      <c r="J65" s="687"/>
      <c r="K65" s="687"/>
      <c r="L65" s="687"/>
      <c r="M65" s="687"/>
      <c r="N65" s="687">
        <v>0</v>
      </c>
      <c r="O65" s="687"/>
      <c r="P65" s="687"/>
      <c r="Q65" s="687"/>
      <c r="R65" s="687"/>
      <c r="S65" s="687">
        <v>0</v>
      </c>
      <c r="T65" s="687"/>
      <c r="U65" s="687"/>
      <c r="V65" s="689"/>
      <c r="W65" s="258"/>
      <c r="X65" s="130"/>
    </row>
    <row r="66" spans="2:26" ht="12">
      <c r="B66" s="690"/>
      <c r="C66" s="1712" t="s">
        <v>212</v>
      </c>
      <c r="D66" s="688">
        <v>1028033.2057749269</v>
      </c>
      <c r="E66" s="688">
        <v>1088332.344429869</v>
      </c>
      <c r="F66" s="688">
        <v>1221015.0788019539</v>
      </c>
      <c r="G66" s="688">
        <v>1348813.2631512941</v>
      </c>
      <c r="H66" s="688">
        <v>1457131.765115669</v>
      </c>
      <c r="I66" s="688">
        <v>1449161.3211525739</v>
      </c>
      <c r="J66" s="688">
        <v>1456905.3279035918</v>
      </c>
      <c r="K66" s="688">
        <v>1468216.0807631779</v>
      </c>
      <c r="L66" s="688">
        <v>1461504.9672242987</v>
      </c>
      <c r="M66" s="688">
        <v>1468778.94063111</v>
      </c>
      <c r="N66" s="688">
        <v>1471586.0772170583</v>
      </c>
      <c r="O66" s="688">
        <v>1470199.4494057591</v>
      </c>
      <c r="P66" s="688">
        <v>1474759.2639029545</v>
      </c>
      <c r="Q66" s="688">
        <v>1495943.3172591648</v>
      </c>
      <c r="R66" s="688">
        <v>1500411.1022990791</v>
      </c>
      <c r="S66" s="688">
        <v>1503752.4197415491</v>
      </c>
      <c r="T66" s="688">
        <v>1506292.5544541979</v>
      </c>
      <c r="U66" s="688">
        <v>1490895.5390709662</v>
      </c>
      <c r="V66" s="691"/>
      <c r="W66" s="259"/>
      <c r="Y66" s="44"/>
      <c r="Z66" s="36"/>
    </row>
    <row r="67" spans="2:26" ht="11.85" customHeight="1" thickBot="1">
      <c r="B67" s="692"/>
      <c r="C67" s="693" t="s">
        <v>785</v>
      </c>
      <c r="D67" s="694">
        <v>35671.384462391004</v>
      </c>
      <c r="E67" s="694">
        <v>43112.946193163007</v>
      </c>
      <c r="F67" s="694">
        <v>46757.08031524199</v>
      </c>
      <c r="G67" s="694">
        <v>46032.954751692014</v>
      </c>
      <c r="H67" s="694">
        <v>54099.123242838999</v>
      </c>
      <c r="I67" s="694">
        <v>58666.050900411996</v>
      </c>
      <c r="J67" s="694">
        <v>59569.943705238002</v>
      </c>
      <c r="K67" s="694">
        <v>58455.159596075988</v>
      </c>
      <c r="L67" s="694">
        <v>62225.926130810003</v>
      </c>
      <c r="M67" s="694">
        <v>62742.93030060899</v>
      </c>
      <c r="N67" s="694">
        <v>59521.242312915005</v>
      </c>
      <c r="O67" s="694">
        <v>59538.908135232996</v>
      </c>
      <c r="P67" s="694">
        <v>59808.71144752299</v>
      </c>
      <c r="Q67" s="694">
        <v>59812.281011941006</v>
      </c>
      <c r="R67" s="694">
        <v>60342.656793225004</v>
      </c>
      <c r="S67" s="694">
        <v>60203.684926135</v>
      </c>
      <c r="T67" s="694">
        <v>56581.60846647701</v>
      </c>
      <c r="U67" s="694">
        <v>60121.869383657002</v>
      </c>
      <c r="V67" s="695"/>
      <c r="W67" s="260"/>
      <c r="Y67" s="44"/>
      <c r="Z67" s="36"/>
    </row>
    <row r="68" spans="2:26" ht="12.95" hidden="1" customHeight="1">
      <c r="B68" s="678" t="s">
        <v>258</v>
      </c>
      <c r="C68" s="679"/>
      <c r="D68" s="680"/>
      <c r="E68" s="680"/>
      <c r="F68" s="680"/>
      <c r="G68" s="680"/>
      <c r="H68" s="680"/>
      <c r="I68" s="680"/>
      <c r="J68" s="680"/>
      <c r="K68" s="680"/>
      <c r="L68" s="680"/>
      <c r="M68" s="680"/>
      <c r="N68" s="680"/>
      <c r="O68" s="680"/>
      <c r="P68" s="680"/>
      <c r="Q68" s="680"/>
      <c r="R68" s="680"/>
      <c r="S68" s="680"/>
      <c r="T68" s="680">
        <v>0</v>
      </c>
      <c r="U68" s="680">
        <v>0</v>
      </c>
      <c r="V68" s="680"/>
      <c r="W68" s="261"/>
    </row>
    <row r="69" spans="2:26" ht="12.95" hidden="1" customHeight="1">
      <c r="B69" s="681" t="s">
        <v>18</v>
      </c>
      <c r="C69" s="660" t="s">
        <v>130</v>
      </c>
      <c r="D69" s="680"/>
      <c r="E69" s="680"/>
      <c r="F69" s="680"/>
      <c r="G69" s="680"/>
      <c r="H69" s="680"/>
      <c r="I69" s="680"/>
      <c r="J69" s="680"/>
      <c r="K69" s="680"/>
      <c r="L69" s="680"/>
      <c r="M69" s="680"/>
      <c r="N69" s="680"/>
      <c r="O69" s="680"/>
      <c r="P69" s="680"/>
      <c r="Q69" s="680"/>
      <c r="R69" s="680"/>
      <c r="S69" s="680"/>
      <c r="T69" s="680"/>
      <c r="U69" s="680"/>
      <c r="V69" s="680"/>
      <c r="W69" s="262"/>
    </row>
    <row r="70" spans="2:26" ht="12.95" hidden="1" customHeight="1">
      <c r="B70" s="681"/>
      <c r="C70" s="682" t="s">
        <v>212</v>
      </c>
      <c r="D70" s="680"/>
      <c r="E70" s="680"/>
      <c r="F70" s="680"/>
      <c r="G70" s="680"/>
      <c r="H70" s="680"/>
      <c r="I70" s="680"/>
      <c r="J70" s="680"/>
      <c r="K70" s="680"/>
      <c r="L70" s="680"/>
      <c r="M70" s="680"/>
      <c r="N70" s="680"/>
      <c r="O70" s="680"/>
      <c r="P70" s="680"/>
      <c r="Q70" s="680"/>
      <c r="R70" s="680"/>
      <c r="S70" s="680"/>
      <c r="T70" s="680"/>
      <c r="U70" s="680"/>
      <c r="V70" s="680"/>
      <c r="W70" s="256"/>
    </row>
    <row r="71" spans="2:26" ht="12.95" hidden="1" customHeight="1">
      <c r="B71" s="681"/>
      <c r="C71" s="682" t="s">
        <v>107</v>
      </c>
      <c r="D71" s="680"/>
      <c r="E71" s="680"/>
      <c r="F71" s="680"/>
      <c r="G71" s="680"/>
      <c r="H71" s="680"/>
      <c r="I71" s="680"/>
      <c r="J71" s="680"/>
      <c r="K71" s="680"/>
      <c r="L71" s="680"/>
      <c r="M71" s="680"/>
      <c r="N71" s="680"/>
      <c r="O71" s="680"/>
      <c r="P71" s="680"/>
      <c r="Q71" s="680"/>
      <c r="R71" s="680"/>
      <c r="S71" s="680"/>
      <c r="T71" s="680"/>
      <c r="U71" s="680"/>
      <c r="V71" s="680"/>
      <c r="W71" s="256"/>
    </row>
    <row r="72" spans="2:26" ht="12.95" hidden="1" customHeight="1">
      <c r="B72" s="659" t="s">
        <v>19</v>
      </c>
      <c r="C72" s="660" t="s">
        <v>121</v>
      </c>
      <c r="D72" s="680"/>
      <c r="E72" s="680"/>
      <c r="F72" s="680"/>
      <c r="G72" s="680"/>
      <c r="H72" s="680"/>
      <c r="I72" s="680"/>
      <c r="J72" s="680"/>
      <c r="K72" s="680"/>
      <c r="L72" s="680"/>
      <c r="M72" s="680"/>
      <c r="N72" s="680"/>
      <c r="O72" s="680"/>
      <c r="P72" s="680"/>
      <c r="Q72" s="680"/>
      <c r="R72" s="680"/>
      <c r="S72" s="680"/>
      <c r="T72" s="680"/>
      <c r="U72" s="680"/>
      <c r="V72" s="680"/>
      <c r="W72" s="262"/>
    </row>
    <row r="73" spans="2:26" ht="12.95" hidden="1" customHeight="1">
      <c r="B73" s="659"/>
      <c r="C73" s="682" t="s">
        <v>212</v>
      </c>
      <c r="D73" s="680"/>
      <c r="E73" s="680"/>
      <c r="F73" s="680"/>
      <c r="G73" s="680"/>
      <c r="H73" s="680"/>
      <c r="I73" s="680"/>
      <c r="J73" s="680"/>
      <c r="K73" s="680"/>
      <c r="L73" s="680"/>
      <c r="M73" s="680"/>
      <c r="N73" s="680"/>
      <c r="O73" s="680"/>
      <c r="P73" s="680"/>
      <c r="Q73" s="680"/>
      <c r="R73" s="680"/>
      <c r="S73" s="680"/>
      <c r="T73" s="680"/>
      <c r="U73" s="680"/>
      <c r="V73" s="680"/>
      <c r="W73" s="256"/>
    </row>
    <row r="74" spans="2:26" ht="12.95" hidden="1" customHeight="1">
      <c r="B74" s="659"/>
      <c r="C74" s="682" t="s">
        <v>107</v>
      </c>
      <c r="D74" s="680"/>
      <c r="E74" s="680"/>
      <c r="F74" s="680"/>
      <c r="G74" s="680"/>
      <c r="H74" s="680"/>
      <c r="I74" s="680"/>
      <c r="J74" s="680"/>
      <c r="K74" s="680"/>
      <c r="L74" s="680"/>
      <c r="M74" s="680"/>
      <c r="N74" s="680"/>
      <c r="O74" s="680"/>
      <c r="P74" s="680"/>
      <c r="Q74" s="680"/>
      <c r="R74" s="680"/>
      <c r="S74" s="680"/>
      <c r="T74" s="680"/>
      <c r="U74" s="680"/>
      <c r="V74" s="680"/>
      <c r="W74" s="256"/>
    </row>
    <row r="75" spans="2:26" ht="12.95" hidden="1" customHeight="1">
      <c r="B75" s="683" t="s">
        <v>20</v>
      </c>
      <c r="C75" s="684" t="s">
        <v>21</v>
      </c>
      <c r="D75" s="680"/>
      <c r="E75" s="680"/>
      <c r="F75" s="680"/>
      <c r="G75" s="680"/>
      <c r="H75" s="680"/>
      <c r="I75" s="680"/>
      <c r="J75" s="680"/>
      <c r="K75" s="680"/>
      <c r="L75" s="680"/>
      <c r="M75" s="680"/>
      <c r="N75" s="680"/>
      <c r="O75" s="680"/>
      <c r="P75" s="680"/>
      <c r="Q75" s="680"/>
      <c r="R75" s="680"/>
      <c r="S75" s="680"/>
      <c r="T75" s="680"/>
      <c r="U75" s="680"/>
      <c r="V75" s="680"/>
      <c r="W75" s="263"/>
    </row>
    <row r="76" spans="2:26" ht="12.95" hidden="1" customHeight="1">
      <c r="B76" s="683"/>
      <c r="C76" s="682" t="s">
        <v>212</v>
      </c>
      <c r="D76" s="680"/>
      <c r="E76" s="680"/>
      <c r="F76" s="680"/>
      <c r="G76" s="680"/>
      <c r="H76" s="680"/>
      <c r="I76" s="680"/>
      <c r="J76" s="680"/>
      <c r="K76" s="680"/>
      <c r="L76" s="680"/>
      <c r="M76" s="680"/>
      <c r="N76" s="680"/>
      <c r="O76" s="680"/>
      <c r="P76" s="680"/>
      <c r="Q76" s="680"/>
      <c r="R76" s="680"/>
      <c r="S76" s="680"/>
      <c r="T76" s="680"/>
      <c r="U76" s="680"/>
      <c r="V76" s="680"/>
      <c r="W76" s="256"/>
    </row>
    <row r="77" spans="2:26" ht="12.95" hidden="1" customHeight="1">
      <c r="B77" s="683"/>
      <c r="C77" s="682" t="s">
        <v>107</v>
      </c>
      <c r="D77" s="680"/>
      <c r="E77" s="680"/>
      <c r="F77" s="680"/>
      <c r="G77" s="680"/>
      <c r="H77" s="680"/>
      <c r="I77" s="680"/>
      <c r="J77" s="680"/>
      <c r="K77" s="680"/>
      <c r="L77" s="680"/>
      <c r="M77" s="680"/>
      <c r="N77" s="680"/>
      <c r="O77" s="680"/>
      <c r="P77" s="680"/>
      <c r="Q77" s="680"/>
      <c r="R77" s="680"/>
      <c r="S77" s="680"/>
      <c r="T77" s="680"/>
      <c r="U77" s="680"/>
      <c r="V77" s="680"/>
      <c r="W77" s="256"/>
    </row>
    <row r="78" spans="2:26" ht="12.95" hidden="1" customHeight="1">
      <c r="B78" s="683" t="s">
        <v>22</v>
      </c>
      <c r="C78" s="684" t="s">
        <v>216</v>
      </c>
      <c r="D78" s="680"/>
      <c r="E78" s="680"/>
      <c r="F78" s="680"/>
      <c r="G78" s="680"/>
      <c r="H78" s="680"/>
      <c r="I78" s="680"/>
      <c r="J78" s="680"/>
      <c r="K78" s="680"/>
      <c r="L78" s="680"/>
      <c r="M78" s="680"/>
      <c r="N78" s="680"/>
      <c r="O78" s="680"/>
      <c r="P78" s="680"/>
      <c r="Q78" s="680"/>
      <c r="R78" s="680"/>
      <c r="S78" s="680"/>
      <c r="T78" s="680"/>
      <c r="U78" s="680"/>
      <c r="V78" s="680"/>
      <c r="W78" s="263"/>
    </row>
    <row r="79" spans="2:26" ht="12.95" hidden="1" customHeight="1">
      <c r="B79" s="683"/>
      <c r="C79" s="682" t="s">
        <v>212</v>
      </c>
      <c r="D79" s="680"/>
      <c r="E79" s="680"/>
      <c r="F79" s="680"/>
      <c r="G79" s="680"/>
      <c r="H79" s="680"/>
      <c r="I79" s="680"/>
      <c r="J79" s="680"/>
      <c r="K79" s="680"/>
      <c r="L79" s="680"/>
      <c r="M79" s="680"/>
      <c r="N79" s="680"/>
      <c r="O79" s="680"/>
      <c r="P79" s="680"/>
      <c r="Q79" s="680"/>
      <c r="R79" s="680"/>
      <c r="S79" s="680"/>
      <c r="T79" s="680"/>
      <c r="U79" s="680"/>
      <c r="V79" s="680"/>
      <c r="W79" s="256"/>
    </row>
    <row r="80" spans="2:26" ht="12.95" hidden="1" customHeight="1">
      <c r="B80" s="683"/>
      <c r="C80" s="682" t="s">
        <v>107</v>
      </c>
      <c r="D80" s="680"/>
      <c r="E80" s="680"/>
      <c r="F80" s="680"/>
      <c r="G80" s="680"/>
      <c r="H80" s="680"/>
      <c r="I80" s="680"/>
      <c r="J80" s="680"/>
      <c r="K80" s="680"/>
      <c r="L80" s="680"/>
      <c r="M80" s="680"/>
      <c r="N80" s="680"/>
      <c r="O80" s="680"/>
      <c r="P80" s="680"/>
      <c r="Q80" s="680"/>
      <c r="R80" s="680"/>
      <c r="S80" s="680"/>
      <c r="T80" s="680"/>
      <c r="U80" s="680"/>
      <c r="V80" s="680"/>
      <c r="W80" s="256"/>
    </row>
    <row r="81" spans="2:23" ht="12.95" hidden="1" customHeight="1">
      <c r="B81" s="683" t="s">
        <v>104</v>
      </c>
      <c r="C81" s="684" t="s">
        <v>114</v>
      </c>
      <c r="D81" s="680"/>
      <c r="E81" s="680"/>
      <c r="F81" s="680"/>
      <c r="G81" s="680"/>
      <c r="H81" s="680"/>
      <c r="I81" s="680"/>
      <c r="J81" s="680"/>
      <c r="K81" s="680"/>
      <c r="L81" s="680"/>
      <c r="M81" s="680"/>
      <c r="N81" s="680"/>
      <c r="O81" s="680"/>
      <c r="P81" s="680"/>
      <c r="Q81" s="680"/>
      <c r="R81" s="680"/>
      <c r="S81" s="680"/>
      <c r="T81" s="680"/>
      <c r="U81" s="680"/>
      <c r="V81" s="680"/>
      <c r="W81" s="263"/>
    </row>
    <row r="82" spans="2:23" ht="12.95" hidden="1" customHeight="1">
      <c r="B82" s="683"/>
      <c r="C82" s="682" t="s">
        <v>212</v>
      </c>
      <c r="D82" s="680"/>
      <c r="E82" s="680"/>
      <c r="F82" s="680"/>
      <c r="G82" s="680"/>
      <c r="H82" s="680"/>
      <c r="I82" s="680"/>
      <c r="J82" s="680"/>
      <c r="K82" s="680"/>
      <c r="L82" s="680"/>
      <c r="M82" s="680"/>
      <c r="N82" s="680"/>
      <c r="O82" s="680"/>
      <c r="P82" s="680"/>
      <c r="Q82" s="680"/>
      <c r="R82" s="680"/>
      <c r="S82" s="680"/>
      <c r="T82" s="680"/>
      <c r="U82" s="680"/>
      <c r="V82" s="680"/>
      <c r="W82" s="256"/>
    </row>
    <row r="83" spans="2:23" ht="12.95" hidden="1" customHeight="1">
      <c r="B83" s="683"/>
      <c r="C83" s="682" t="s">
        <v>107</v>
      </c>
      <c r="D83" s="680"/>
      <c r="E83" s="680"/>
      <c r="F83" s="680"/>
      <c r="G83" s="680"/>
      <c r="H83" s="680"/>
      <c r="I83" s="680"/>
      <c r="J83" s="680"/>
      <c r="K83" s="680"/>
      <c r="L83" s="680"/>
      <c r="M83" s="680"/>
      <c r="N83" s="680"/>
      <c r="O83" s="680"/>
      <c r="P83" s="680"/>
      <c r="Q83" s="680"/>
      <c r="R83" s="680"/>
      <c r="S83" s="680"/>
      <c r="T83" s="680"/>
      <c r="U83" s="680"/>
      <c r="V83" s="680"/>
      <c r="W83" s="256"/>
    </row>
    <row r="84" spans="2:23" ht="12.95" hidden="1" customHeight="1">
      <c r="B84" s="683" t="s">
        <v>213</v>
      </c>
      <c r="C84" s="684" t="s">
        <v>217</v>
      </c>
      <c r="D84" s="680"/>
      <c r="E84" s="680"/>
      <c r="F84" s="680"/>
      <c r="G84" s="680"/>
      <c r="H84" s="680"/>
      <c r="I84" s="680"/>
      <c r="J84" s="680"/>
      <c r="K84" s="680"/>
      <c r="L84" s="680"/>
      <c r="M84" s="680"/>
      <c r="N84" s="680"/>
      <c r="O84" s="680"/>
      <c r="P84" s="680"/>
      <c r="Q84" s="680"/>
      <c r="R84" s="680"/>
      <c r="S84" s="680"/>
      <c r="T84" s="680"/>
      <c r="U84" s="680"/>
      <c r="V84" s="680"/>
      <c r="W84" s="263"/>
    </row>
    <row r="85" spans="2:23" ht="12.95" hidden="1" customHeight="1">
      <c r="B85" s="683"/>
      <c r="C85" s="682" t="s">
        <v>212</v>
      </c>
      <c r="D85" s="680"/>
      <c r="E85" s="680"/>
      <c r="F85" s="680"/>
      <c r="G85" s="680"/>
      <c r="H85" s="680"/>
      <c r="I85" s="680"/>
      <c r="J85" s="680"/>
      <c r="K85" s="680"/>
      <c r="L85" s="680"/>
      <c r="M85" s="680"/>
      <c r="N85" s="680"/>
      <c r="O85" s="680"/>
      <c r="P85" s="680"/>
      <c r="Q85" s="680"/>
      <c r="R85" s="680"/>
      <c r="S85" s="680"/>
      <c r="T85" s="680"/>
      <c r="U85" s="680"/>
      <c r="V85" s="680"/>
      <c r="W85" s="256"/>
    </row>
    <row r="86" spans="2:23" ht="12.95" hidden="1" customHeight="1">
      <c r="B86" s="683"/>
      <c r="C86" s="682" t="s">
        <v>107</v>
      </c>
      <c r="D86" s="680"/>
      <c r="E86" s="680"/>
      <c r="F86" s="680"/>
      <c r="G86" s="680"/>
      <c r="H86" s="680"/>
      <c r="I86" s="680"/>
      <c r="J86" s="680"/>
      <c r="K86" s="680"/>
      <c r="L86" s="680"/>
      <c r="M86" s="680"/>
      <c r="N86" s="680"/>
      <c r="O86" s="680"/>
      <c r="P86" s="680"/>
      <c r="Q86" s="680"/>
      <c r="R86" s="680"/>
      <c r="S86" s="680"/>
      <c r="T86" s="680"/>
      <c r="U86" s="680"/>
      <c r="V86" s="680"/>
      <c r="W86" s="256"/>
    </row>
    <row r="87" spans="2:23" ht="12.95" hidden="1" customHeight="1">
      <c r="B87" s="683" t="s">
        <v>214</v>
      </c>
      <c r="C87" s="684" t="s">
        <v>218</v>
      </c>
      <c r="D87" s="680"/>
      <c r="E87" s="680"/>
      <c r="F87" s="680"/>
      <c r="G87" s="680"/>
      <c r="H87" s="680"/>
      <c r="I87" s="680"/>
      <c r="J87" s="680"/>
      <c r="K87" s="680"/>
      <c r="L87" s="680"/>
      <c r="M87" s="680"/>
      <c r="N87" s="680"/>
      <c r="O87" s="680"/>
      <c r="P87" s="680"/>
      <c r="Q87" s="680"/>
      <c r="R87" s="680"/>
      <c r="S87" s="680"/>
      <c r="T87" s="680"/>
      <c r="U87" s="680"/>
      <c r="V87" s="680"/>
      <c r="W87" s="263"/>
    </row>
    <row r="88" spans="2:23" ht="12.95" hidden="1" customHeight="1">
      <c r="B88" s="683"/>
      <c r="C88" s="682" t="s">
        <v>212</v>
      </c>
      <c r="D88" s="680"/>
      <c r="E88" s="680"/>
      <c r="F88" s="680"/>
      <c r="G88" s="680"/>
      <c r="H88" s="680"/>
      <c r="I88" s="680"/>
      <c r="J88" s="680"/>
      <c r="K88" s="680"/>
      <c r="L88" s="680"/>
      <c r="M88" s="680"/>
      <c r="N88" s="680"/>
      <c r="O88" s="680"/>
      <c r="P88" s="680"/>
      <c r="Q88" s="680"/>
      <c r="R88" s="680"/>
      <c r="S88" s="680"/>
      <c r="T88" s="680"/>
      <c r="U88" s="680"/>
      <c r="V88" s="680"/>
      <c r="W88" s="256"/>
    </row>
    <row r="89" spans="2:23" ht="12.95" hidden="1" customHeight="1">
      <c r="B89" s="683"/>
      <c r="C89" s="682" t="s">
        <v>107</v>
      </c>
      <c r="D89" s="680"/>
      <c r="E89" s="680"/>
      <c r="F89" s="680"/>
      <c r="G89" s="680"/>
      <c r="H89" s="680"/>
      <c r="I89" s="680"/>
      <c r="J89" s="680"/>
      <c r="K89" s="680"/>
      <c r="L89" s="680"/>
      <c r="M89" s="680"/>
      <c r="N89" s="680"/>
      <c r="O89" s="680"/>
      <c r="P89" s="680"/>
      <c r="Q89" s="680"/>
      <c r="R89" s="680"/>
      <c r="S89" s="680"/>
      <c r="T89" s="680"/>
      <c r="U89" s="680"/>
      <c r="V89" s="680"/>
      <c r="W89" s="256"/>
    </row>
    <row r="90" spans="2:23" ht="12.95" hidden="1" customHeight="1">
      <c r="B90" s="683" t="s">
        <v>219</v>
      </c>
      <c r="C90" s="684" t="s">
        <v>124</v>
      </c>
      <c r="D90" s="680"/>
      <c r="E90" s="680"/>
      <c r="F90" s="680"/>
      <c r="G90" s="680"/>
      <c r="H90" s="680"/>
      <c r="I90" s="680"/>
      <c r="J90" s="680"/>
      <c r="K90" s="680"/>
      <c r="L90" s="680"/>
      <c r="M90" s="680"/>
      <c r="N90" s="680"/>
      <c r="O90" s="680"/>
      <c r="P90" s="680"/>
      <c r="Q90" s="680"/>
      <c r="R90" s="680"/>
      <c r="S90" s="680"/>
      <c r="T90" s="680"/>
      <c r="U90" s="680"/>
      <c r="V90" s="680"/>
      <c r="W90" s="263"/>
    </row>
    <row r="91" spans="2:23" ht="12.95" hidden="1" customHeight="1">
      <c r="B91" s="683"/>
      <c r="C91" s="682" t="s">
        <v>212</v>
      </c>
      <c r="D91" s="680"/>
      <c r="E91" s="680"/>
      <c r="F91" s="680"/>
      <c r="G91" s="680"/>
      <c r="H91" s="680"/>
      <c r="I91" s="680"/>
      <c r="J91" s="680"/>
      <c r="K91" s="680"/>
      <c r="L91" s="680"/>
      <c r="M91" s="680"/>
      <c r="N91" s="680"/>
      <c r="O91" s="680"/>
      <c r="P91" s="680"/>
      <c r="Q91" s="680"/>
      <c r="R91" s="680"/>
      <c r="S91" s="680"/>
      <c r="T91" s="680"/>
      <c r="U91" s="680"/>
      <c r="V91" s="680"/>
      <c r="W91" s="256"/>
    </row>
    <row r="92" spans="2:23" ht="12.95" hidden="1" customHeight="1">
      <c r="B92" s="683"/>
      <c r="C92" s="682" t="s">
        <v>107</v>
      </c>
      <c r="D92" s="680"/>
      <c r="E92" s="680"/>
      <c r="F92" s="680"/>
      <c r="G92" s="680"/>
      <c r="H92" s="680"/>
      <c r="I92" s="680"/>
      <c r="J92" s="680"/>
      <c r="K92" s="680"/>
      <c r="L92" s="680"/>
      <c r="M92" s="680"/>
      <c r="N92" s="680"/>
      <c r="O92" s="680"/>
      <c r="P92" s="680"/>
      <c r="Q92" s="680"/>
      <c r="R92" s="680"/>
      <c r="S92" s="680"/>
      <c r="T92" s="680"/>
      <c r="U92" s="680"/>
      <c r="V92" s="680"/>
      <c r="W92" s="256"/>
    </row>
    <row r="93" spans="2:23" ht="12.95" hidden="1" customHeight="1">
      <c r="B93" s="683" t="s">
        <v>215</v>
      </c>
      <c r="C93" s="684" t="s">
        <v>220</v>
      </c>
      <c r="D93" s="680"/>
      <c r="E93" s="680"/>
      <c r="F93" s="680"/>
      <c r="G93" s="680"/>
      <c r="H93" s="680"/>
      <c r="I93" s="680"/>
      <c r="J93" s="680"/>
      <c r="K93" s="680"/>
      <c r="L93" s="680"/>
      <c r="M93" s="680"/>
      <c r="N93" s="680"/>
      <c r="O93" s="680"/>
      <c r="P93" s="680"/>
      <c r="Q93" s="680"/>
      <c r="R93" s="680"/>
      <c r="S93" s="680"/>
      <c r="T93" s="680"/>
      <c r="U93" s="680"/>
      <c r="V93" s="680"/>
      <c r="W93" s="263"/>
    </row>
    <row r="94" spans="2:23" ht="12.95" hidden="1" customHeight="1">
      <c r="B94" s="683"/>
      <c r="C94" s="682" t="s">
        <v>212</v>
      </c>
      <c r="D94" s="680"/>
      <c r="E94" s="680"/>
      <c r="F94" s="680"/>
      <c r="G94" s="680"/>
      <c r="H94" s="680"/>
      <c r="I94" s="680"/>
      <c r="J94" s="680"/>
      <c r="K94" s="680"/>
      <c r="L94" s="680"/>
      <c r="M94" s="680"/>
      <c r="N94" s="680"/>
      <c r="O94" s="680"/>
      <c r="P94" s="680"/>
      <c r="Q94" s="680"/>
      <c r="R94" s="680"/>
      <c r="S94" s="680"/>
      <c r="T94" s="680"/>
      <c r="U94" s="680"/>
      <c r="V94" s="680"/>
      <c r="W94" s="256"/>
    </row>
    <row r="95" spans="2:23" ht="12.95" hidden="1" customHeight="1">
      <c r="B95" s="683"/>
      <c r="C95" s="682" t="s">
        <v>107</v>
      </c>
      <c r="D95" s="680"/>
      <c r="E95" s="680"/>
      <c r="F95" s="680"/>
      <c r="G95" s="680"/>
      <c r="H95" s="680"/>
      <c r="I95" s="680"/>
      <c r="J95" s="680"/>
      <c r="K95" s="680"/>
      <c r="L95" s="680"/>
      <c r="M95" s="680"/>
      <c r="N95" s="680"/>
      <c r="O95" s="680"/>
      <c r="P95" s="680"/>
      <c r="Q95" s="680"/>
      <c r="R95" s="680"/>
      <c r="S95" s="680"/>
      <c r="T95" s="680"/>
      <c r="U95" s="680"/>
      <c r="V95" s="680"/>
      <c r="W95" s="256"/>
    </row>
    <row r="96" spans="2:23" ht="12.95" hidden="1" customHeight="1">
      <c r="B96" s="683" t="s">
        <v>28</v>
      </c>
      <c r="C96" s="684" t="s">
        <v>75</v>
      </c>
      <c r="D96" s="680"/>
      <c r="E96" s="680"/>
      <c r="F96" s="680"/>
      <c r="G96" s="680"/>
      <c r="H96" s="680"/>
      <c r="I96" s="680"/>
      <c r="J96" s="680"/>
      <c r="K96" s="680"/>
      <c r="L96" s="680"/>
      <c r="M96" s="680"/>
      <c r="N96" s="680"/>
      <c r="O96" s="680"/>
      <c r="P96" s="680"/>
      <c r="Q96" s="680"/>
      <c r="R96" s="680"/>
      <c r="S96" s="680"/>
      <c r="T96" s="680"/>
      <c r="U96" s="680"/>
      <c r="V96" s="680"/>
      <c r="W96" s="263"/>
    </row>
    <row r="97" spans="2:26" ht="12.95" hidden="1" customHeight="1">
      <c r="B97" s="683"/>
      <c r="C97" s="682" t="s">
        <v>212</v>
      </c>
      <c r="D97" s="680"/>
      <c r="E97" s="680"/>
      <c r="F97" s="680"/>
      <c r="G97" s="680"/>
      <c r="H97" s="680"/>
      <c r="I97" s="680"/>
      <c r="J97" s="680"/>
      <c r="K97" s="680"/>
      <c r="L97" s="680"/>
      <c r="M97" s="680"/>
      <c r="N97" s="680"/>
      <c r="O97" s="680"/>
      <c r="P97" s="680"/>
      <c r="Q97" s="680"/>
      <c r="R97" s="680"/>
      <c r="S97" s="680"/>
      <c r="T97" s="680"/>
      <c r="U97" s="680"/>
      <c r="V97" s="680"/>
      <c r="W97" s="256"/>
    </row>
    <row r="98" spans="2:26" ht="12.95" hidden="1" customHeight="1">
      <c r="B98" s="683"/>
      <c r="C98" s="682" t="s">
        <v>107</v>
      </c>
      <c r="D98" s="680"/>
      <c r="E98" s="680"/>
      <c r="F98" s="680"/>
      <c r="G98" s="680"/>
      <c r="H98" s="680"/>
      <c r="I98" s="680"/>
      <c r="J98" s="680"/>
      <c r="K98" s="680"/>
      <c r="L98" s="680"/>
      <c r="M98" s="680"/>
      <c r="N98" s="680"/>
      <c r="O98" s="680"/>
      <c r="P98" s="680"/>
      <c r="Q98" s="680"/>
      <c r="R98" s="680"/>
      <c r="S98" s="680"/>
      <c r="T98" s="680"/>
      <c r="U98" s="680"/>
      <c r="V98" s="680"/>
      <c r="W98" s="256"/>
    </row>
    <row r="99" spans="2:26" ht="12.95" hidden="1" customHeight="1">
      <c r="B99" s="1404" t="s">
        <v>118</v>
      </c>
      <c r="C99" s="1404"/>
      <c r="D99" s="685"/>
      <c r="E99" s="685"/>
      <c r="F99" s="685"/>
      <c r="G99" s="685"/>
      <c r="H99" s="685"/>
      <c r="I99" s="685"/>
      <c r="J99" s="685"/>
      <c r="K99" s="685"/>
      <c r="L99" s="685"/>
      <c r="M99" s="685"/>
      <c r="N99" s="685"/>
      <c r="O99" s="685"/>
      <c r="P99" s="685"/>
      <c r="Q99" s="685"/>
      <c r="R99" s="685"/>
      <c r="S99" s="685"/>
      <c r="T99" s="685"/>
      <c r="U99" s="685"/>
      <c r="V99" s="685"/>
      <c r="W99" s="258"/>
    </row>
    <row r="100" spans="2:26" ht="12.95" hidden="1" customHeight="1">
      <c r="B100" s="676"/>
      <c r="C100" s="677" t="s">
        <v>212</v>
      </c>
      <c r="D100" s="686"/>
      <c r="E100" s="686"/>
      <c r="F100" s="686"/>
      <c r="G100" s="686"/>
      <c r="H100" s="686"/>
      <c r="I100" s="686"/>
      <c r="J100" s="686"/>
      <c r="K100" s="686"/>
      <c r="L100" s="686"/>
      <c r="M100" s="686"/>
      <c r="N100" s="686"/>
      <c r="O100" s="686"/>
      <c r="P100" s="686"/>
      <c r="Q100" s="686"/>
      <c r="R100" s="686"/>
      <c r="S100" s="686"/>
      <c r="T100" s="686"/>
      <c r="U100" s="686"/>
      <c r="V100" s="686"/>
      <c r="W100" s="259"/>
      <c r="Y100" s="60"/>
      <c r="Z100" s="36"/>
    </row>
    <row r="101" spans="2:26" ht="12.95" hidden="1" customHeight="1">
      <c r="B101" s="676"/>
      <c r="C101" s="677" t="s">
        <v>107</v>
      </c>
      <c r="D101" s="686"/>
      <c r="E101" s="686"/>
      <c r="F101" s="686"/>
      <c r="G101" s="686"/>
      <c r="H101" s="686"/>
      <c r="I101" s="686"/>
      <c r="J101" s="686"/>
      <c r="K101" s="686"/>
      <c r="L101" s="686"/>
      <c r="M101" s="686"/>
      <c r="N101" s="686"/>
      <c r="O101" s="686"/>
      <c r="P101" s="686"/>
      <c r="Q101" s="686"/>
      <c r="R101" s="686"/>
      <c r="S101" s="686"/>
      <c r="T101" s="686"/>
      <c r="U101" s="686"/>
      <c r="V101" s="686"/>
      <c r="W101" s="260"/>
      <c r="Y101" s="60"/>
      <c r="Z101" s="36"/>
    </row>
    <row r="102" spans="2:26" ht="38.1" hidden="1" customHeight="1">
      <c r="B102" s="337" t="s">
        <v>254</v>
      </c>
      <c r="C102" s="1398" t="s">
        <v>252</v>
      </c>
      <c r="D102" s="1398"/>
      <c r="E102" s="575"/>
      <c r="F102" s="1397"/>
      <c r="G102" s="1397"/>
      <c r="H102" s="1397"/>
      <c r="I102" s="1397"/>
      <c r="J102" s="1397"/>
      <c r="K102" s="1397"/>
      <c r="L102" s="1397"/>
      <c r="M102" s="1397"/>
      <c r="N102" s="1397"/>
      <c r="O102" s="1397"/>
      <c r="P102" s="1397"/>
      <c r="Q102" s="1397"/>
      <c r="R102" s="1397"/>
      <c r="S102" s="1397"/>
      <c r="T102" s="1397"/>
      <c r="U102" s="1397"/>
      <c r="V102" s="1397"/>
      <c r="W102" s="264"/>
    </row>
    <row r="103" spans="2:26" ht="15" hidden="1" customHeight="1">
      <c r="B103" s="337" t="s">
        <v>271</v>
      </c>
      <c r="C103" s="1398" t="s">
        <v>272</v>
      </c>
      <c r="D103" s="1398"/>
      <c r="E103" s="222"/>
      <c r="F103" s="1397"/>
      <c r="G103" s="1397"/>
      <c r="H103" s="1397"/>
      <c r="I103" s="1397"/>
      <c r="J103" s="1397"/>
      <c r="K103" s="1397"/>
      <c r="L103" s="1397"/>
      <c r="M103" s="1397"/>
      <c r="N103" s="1397"/>
      <c r="O103" s="1397"/>
      <c r="P103" s="1397"/>
      <c r="Q103" s="1397"/>
      <c r="R103" s="1397"/>
      <c r="S103" s="1397"/>
      <c r="T103" s="1397"/>
      <c r="U103" s="1397"/>
      <c r="V103" s="1397"/>
      <c r="W103" s="251"/>
    </row>
    <row r="104" spans="2:26" ht="15" hidden="1" customHeight="1">
      <c r="B104" s="337" t="s">
        <v>251</v>
      </c>
      <c r="C104" s="337" t="s">
        <v>255</v>
      </c>
      <c r="D104" s="265"/>
      <c r="E104" s="265"/>
      <c r="F104" s="265"/>
      <c r="G104" s="265"/>
      <c r="H104" s="265"/>
      <c r="I104" s="265"/>
      <c r="J104" s="265"/>
      <c r="K104" s="265"/>
      <c r="L104" s="265"/>
      <c r="M104" s="265"/>
      <c r="N104" s="265"/>
      <c r="O104" s="265"/>
      <c r="P104" s="265"/>
      <c r="Q104" s="265"/>
      <c r="R104" s="265"/>
      <c r="S104" s="265"/>
      <c r="T104" s="265"/>
      <c r="U104" s="265"/>
      <c r="V104" s="265"/>
      <c r="W104" s="265"/>
    </row>
    <row r="107" spans="2:26" ht="12.95" customHeight="1">
      <c r="E107" s="231"/>
      <c r="F107" s="231"/>
      <c r="G107" s="231"/>
      <c r="H107" s="231"/>
      <c r="I107" s="231"/>
      <c r="J107" s="231"/>
      <c r="K107" s="231"/>
      <c r="L107" s="231"/>
      <c r="M107" s="231"/>
      <c r="N107" s="231"/>
      <c r="O107" s="231"/>
      <c r="P107" s="231"/>
      <c r="Q107" s="231"/>
      <c r="R107" s="231"/>
      <c r="S107" s="231"/>
      <c r="T107" s="231"/>
      <c r="U107" s="231"/>
      <c r="V107" s="231"/>
    </row>
    <row r="108" spans="2:26" ht="12.95" customHeight="1">
      <c r="E108" s="231"/>
      <c r="F108" s="231"/>
      <c r="G108" s="231"/>
      <c r="H108" s="231"/>
      <c r="I108" s="231"/>
      <c r="J108" s="231"/>
      <c r="K108" s="231"/>
      <c r="L108" s="231"/>
      <c r="M108" s="231"/>
      <c r="N108" s="231"/>
      <c r="O108" s="231"/>
      <c r="P108" s="231"/>
      <c r="Q108" s="231"/>
      <c r="R108" s="231"/>
      <c r="S108" s="231"/>
      <c r="T108" s="231"/>
      <c r="U108" s="231"/>
      <c r="V108" s="231"/>
    </row>
  </sheetData>
  <mergeCells count="15">
    <mergeCell ref="B1:V1"/>
    <mergeCell ref="B2:C3"/>
    <mergeCell ref="B99:C99"/>
    <mergeCell ref="B65:C65"/>
    <mergeCell ref="F102:V102"/>
    <mergeCell ref="C102:D102"/>
    <mergeCell ref="E2:E3"/>
    <mergeCell ref="I2:U2"/>
    <mergeCell ref="F103:V103"/>
    <mergeCell ref="C103:D103"/>
    <mergeCell ref="D2:D3"/>
    <mergeCell ref="B4:C4"/>
    <mergeCell ref="F2:F3"/>
    <mergeCell ref="G2:G3"/>
    <mergeCell ref="H2:H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U20" sqref="A2:U20"/>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268" t="s">
        <v>844</v>
      </c>
      <c r="B2" s="1406"/>
      <c r="C2" s="1406"/>
      <c r="D2" s="1406"/>
      <c r="E2" s="1406"/>
      <c r="F2" s="1406"/>
      <c r="G2" s="1406"/>
      <c r="H2" s="1406"/>
      <c r="I2" s="1406"/>
      <c r="J2" s="1406"/>
      <c r="K2" s="1406"/>
      <c r="L2" s="1406"/>
      <c r="M2" s="1406"/>
      <c r="N2" s="1406"/>
      <c r="O2" s="1406"/>
      <c r="P2" s="1406"/>
      <c r="Q2" s="1406"/>
      <c r="R2" s="1406"/>
      <c r="S2" s="1406"/>
      <c r="T2" s="1406"/>
      <c r="U2" s="1407"/>
    </row>
    <row r="3" spans="1:21" ht="21.75" customHeight="1">
      <c r="A3" s="1231" t="s">
        <v>509</v>
      </c>
      <c r="B3" s="1705"/>
      <c r="C3" s="1652" t="s">
        <v>277</v>
      </c>
      <c r="D3" s="1652" t="s">
        <v>842</v>
      </c>
      <c r="E3" s="1234">
        <v>2021</v>
      </c>
      <c r="F3" s="1234">
        <v>2022</v>
      </c>
      <c r="G3" s="1234">
        <v>2023</v>
      </c>
      <c r="H3" s="1234">
        <v>2024</v>
      </c>
      <c r="I3" s="1234"/>
      <c r="J3" s="1234"/>
      <c r="K3" s="1234"/>
      <c r="L3" s="1234"/>
      <c r="M3" s="1234"/>
      <c r="N3" s="1234"/>
      <c r="O3" s="1234"/>
      <c r="P3" s="1234"/>
      <c r="Q3" s="1234"/>
      <c r="R3" s="1234"/>
      <c r="S3" s="1234"/>
      <c r="T3" s="1134">
        <v>2025</v>
      </c>
      <c r="U3" s="852"/>
    </row>
    <row r="4" spans="1:21" ht="22.5" customHeight="1">
      <c r="A4" s="1403"/>
      <c r="B4" s="1706"/>
      <c r="C4" s="1653"/>
      <c r="D4" s="1653"/>
      <c r="E4" s="1475"/>
      <c r="F4" s="1234"/>
      <c r="G4" s="1234"/>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1" ht="38.65" customHeight="1">
      <c r="A5" s="1408" t="s">
        <v>696</v>
      </c>
      <c r="B5" s="1713"/>
      <c r="C5" s="1714"/>
      <c r="D5" s="1714"/>
      <c r="E5" s="1714"/>
      <c r="F5" s="1714"/>
      <c r="G5" s="1714"/>
      <c r="H5" s="1714"/>
      <c r="I5" s="1714"/>
      <c r="J5" s="1714"/>
      <c r="K5" s="1714"/>
      <c r="L5" s="1714"/>
      <c r="M5" s="1714"/>
      <c r="N5" s="1714"/>
      <c r="O5" s="1714"/>
      <c r="P5" s="1714"/>
      <c r="Q5" s="1714"/>
      <c r="R5" s="1714"/>
      <c r="S5" s="1714"/>
      <c r="T5" s="1714"/>
      <c r="U5" s="703"/>
    </row>
    <row r="6" spans="1:21" ht="12.95" customHeight="1">
      <c r="A6" s="184" t="s">
        <v>18</v>
      </c>
      <c r="B6" s="1715" t="s">
        <v>590</v>
      </c>
      <c r="C6" s="1714"/>
      <c r="D6" s="1714"/>
      <c r="E6" s="1714"/>
      <c r="F6" s="1714"/>
      <c r="G6" s="1714"/>
      <c r="H6" s="1714"/>
      <c r="I6" s="1714"/>
      <c r="J6" s="1714"/>
      <c r="K6" s="1714"/>
      <c r="L6" s="1714"/>
      <c r="M6" s="1714"/>
      <c r="N6" s="1714"/>
      <c r="O6" s="1714"/>
      <c r="P6" s="1714"/>
      <c r="Q6" s="1714"/>
      <c r="R6" s="1714"/>
      <c r="S6" s="1714"/>
      <c r="T6" s="1714"/>
      <c r="U6" s="703"/>
    </row>
    <row r="7" spans="1:21" ht="12.95" customHeight="1">
      <c r="A7" s="184"/>
      <c r="B7" s="1716" t="s">
        <v>212</v>
      </c>
      <c r="C7" s="675">
        <v>761942.62840842595</v>
      </c>
      <c r="D7" s="675">
        <v>796709.57808553602</v>
      </c>
      <c r="E7" s="675">
        <v>925184.30916519102</v>
      </c>
      <c r="F7" s="675">
        <v>1013458.66227538</v>
      </c>
      <c r="G7" s="675">
        <v>1053971.7066290299</v>
      </c>
      <c r="H7" s="675">
        <v>1038289.6848793</v>
      </c>
      <c r="I7" s="675">
        <v>1040962.69036037</v>
      </c>
      <c r="J7" s="675">
        <v>1045536.64333451</v>
      </c>
      <c r="K7" s="675">
        <v>1041242.4569673199</v>
      </c>
      <c r="L7" s="675">
        <v>1044069.47892722</v>
      </c>
      <c r="M7" s="675">
        <v>1044736.73211965</v>
      </c>
      <c r="N7" s="675">
        <v>1041108.59528366</v>
      </c>
      <c r="O7" s="675">
        <v>1043215.68618011</v>
      </c>
      <c r="P7" s="675">
        <v>1055860.64059104</v>
      </c>
      <c r="Q7" s="675">
        <v>1057603.44052403</v>
      </c>
      <c r="R7" s="675">
        <v>1054243.13162264</v>
      </c>
      <c r="S7" s="675">
        <v>1056018.0909990901</v>
      </c>
      <c r="T7" s="675">
        <v>1042242.28575513</v>
      </c>
      <c r="U7" s="704"/>
    </row>
    <row r="8" spans="1:21" ht="12.95" customHeight="1">
      <c r="A8" s="184"/>
      <c r="B8" s="1717" t="s">
        <v>785</v>
      </c>
      <c r="C8" s="675">
        <v>27278.252810986</v>
      </c>
      <c r="D8" s="675">
        <v>31719.386035662999</v>
      </c>
      <c r="E8" s="675">
        <v>36453.081806720002</v>
      </c>
      <c r="F8" s="675">
        <v>36960.976424294997</v>
      </c>
      <c r="G8" s="675">
        <v>42725.960001904998</v>
      </c>
      <c r="H8" s="675">
        <v>46130.818996023998</v>
      </c>
      <c r="I8" s="675">
        <v>46633.484640185001</v>
      </c>
      <c r="J8" s="675">
        <v>45470.414764765002</v>
      </c>
      <c r="K8" s="675">
        <v>48188.753606516999</v>
      </c>
      <c r="L8" s="675">
        <v>48570.503115788997</v>
      </c>
      <c r="M8" s="675">
        <v>46029.882224048</v>
      </c>
      <c r="N8" s="675">
        <v>46012.868956532002</v>
      </c>
      <c r="O8" s="675">
        <v>46021.912146939001</v>
      </c>
      <c r="P8" s="675">
        <v>45928.807911393</v>
      </c>
      <c r="Q8" s="675">
        <v>46499.177309801998</v>
      </c>
      <c r="R8" s="675">
        <v>46130.845673652002</v>
      </c>
      <c r="S8" s="675">
        <v>43705.026874426003</v>
      </c>
      <c r="T8" s="675">
        <v>45931.710741579998</v>
      </c>
      <c r="U8" s="704"/>
    </row>
    <row r="9" spans="1:21" ht="12.95" customHeight="1">
      <c r="A9" s="185" t="s">
        <v>19</v>
      </c>
      <c r="B9" s="1718" t="s">
        <v>586</v>
      </c>
      <c r="C9" s="675"/>
      <c r="D9" s="675"/>
      <c r="E9" s="675"/>
      <c r="F9" s="675"/>
      <c r="G9" s="675"/>
      <c r="H9" s="675"/>
      <c r="I9" s="675"/>
      <c r="J9" s="675"/>
      <c r="K9" s="675"/>
      <c r="L9" s="675"/>
      <c r="M9" s="675"/>
      <c r="N9" s="675"/>
      <c r="O9" s="675"/>
      <c r="P9" s="675"/>
      <c r="Q9" s="675"/>
      <c r="R9" s="675"/>
      <c r="S9" s="675"/>
      <c r="T9" s="675"/>
      <c r="U9" s="704"/>
    </row>
    <row r="10" spans="1:21" ht="12.95" customHeight="1">
      <c r="A10" s="185"/>
      <c r="B10" s="1716" t="s">
        <v>212</v>
      </c>
      <c r="C10" s="675">
        <v>266090.57736650098</v>
      </c>
      <c r="D10" s="675">
        <v>291622.76634433301</v>
      </c>
      <c r="E10" s="675">
        <v>295830.76963676303</v>
      </c>
      <c r="F10" s="675">
        <v>335354.60087591398</v>
      </c>
      <c r="G10" s="675">
        <v>403160.05848663999</v>
      </c>
      <c r="H10" s="675">
        <v>410871.63627327699</v>
      </c>
      <c r="I10" s="675">
        <v>415942.63754322001</v>
      </c>
      <c r="J10" s="675">
        <v>422679.437428665</v>
      </c>
      <c r="K10" s="675">
        <v>420262.51025698101</v>
      </c>
      <c r="L10" s="675">
        <v>424709.46170389297</v>
      </c>
      <c r="M10" s="675">
        <v>426849.34509740799</v>
      </c>
      <c r="N10" s="675">
        <v>429090.85412210302</v>
      </c>
      <c r="O10" s="675">
        <v>431543.57772284001</v>
      </c>
      <c r="P10" s="675">
        <v>440082.67666812497</v>
      </c>
      <c r="Q10" s="675">
        <v>442807.66177504801</v>
      </c>
      <c r="R10" s="675">
        <v>449509.28811890801</v>
      </c>
      <c r="S10" s="675">
        <v>450274.463455107</v>
      </c>
      <c r="T10" s="675">
        <v>448653.253315832</v>
      </c>
      <c r="U10" s="704"/>
    </row>
    <row r="11" spans="1:21" ht="12.95" customHeight="1">
      <c r="A11" s="185"/>
      <c r="B11" s="1717" t="s">
        <v>785</v>
      </c>
      <c r="C11" s="675">
        <v>8393.1316514049995</v>
      </c>
      <c r="D11" s="675">
        <v>11393.5601575</v>
      </c>
      <c r="E11" s="675">
        <v>10303.998508522</v>
      </c>
      <c r="F11" s="675">
        <v>9071.9783273970006</v>
      </c>
      <c r="G11" s="675">
        <v>11373.163240934</v>
      </c>
      <c r="H11" s="675">
        <v>12535.231904388</v>
      </c>
      <c r="I11" s="675">
        <v>12936.459065053001</v>
      </c>
      <c r="J11" s="675">
        <v>12984.744831311</v>
      </c>
      <c r="K11" s="675">
        <v>14037.172524293001</v>
      </c>
      <c r="L11" s="675">
        <v>14172.427184820001</v>
      </c>
      <c r="M11" s="675">
        <v>13491.360088867001</v>
      </c>
      <c r="N11" s="675">
        <v>13526.039178700999</v>
      </c>
      <c r="O11" s="675">
        <v>13786.799300584</v>
      </c>
      <c r="P11" s="675">
        <v>13883.473100548001</v>
      </c>
      <c r="Q11" s="675">
        <v>13843.479483423</v>
      </c>
      <c r="R11" s="675">
        <v>14072.839252483</v>
      </c>
      <c r="S11" s="675">
        <v>12876.581592050999</v>
      </c>
      <c r="T11" s="675">
        <v>14190.158642077</v>
      </c>
      <c r="U11" s="704"/>
    </row>
    <row r="12" spans="1:21" ht="12.95" customHeight="1">
      <c r="A12" s="185" t="s">
        <v>20</v>
      </c>
      <c r="B12" s="1718" t="s">
        <v>587</v>
      </c>
      <c r="C12" s="675"/>
      <c r="D12" s="675"/>
      <c r="E12" s="675"/>
      <c r="F12" s="675">
        <v>0</v>
      </c>
      <c r="G12" s="675"/>
      <c r="H12" s="675"/>
      <c r="I12" s="675"/>
      <c r="J12" s="675"/>
      <c r="K12" s="675"/>
      <c r="L12" s="675"/>
      <c r="M12" s="675"/>
      <c r="N12" s="675"/>
      <c r="O12" s="675"/>
      <c r="P12" s="675"/>
      <c r="Q12" s="675"/>
      <c r="R12" s="675"/>
      <c r="S12" s="675"/>
      <c r="T12" s="675"/>
      <c r="U12" s="704"/>
    </row>
    <row r="13" spans="1:21" ht="12.95" customHeight="1">
      <c r="A13" s="185"/>
      <c r="B13" s="1716" t="s">
        <v>212</v>
      </c>
      <c r="C13" s="675">
        <v>0</v>
      </c>
      <c r="D13" s="675">
        <v>0</v>
      </c>
      <c r="E13" s="675">
        <v>0</v>
      </c>
      <c r="F13" s="675">
        <v>0</v>
      </c>
      <c r="G13" s="675">
        <v>0</v>
      </c>
      <c r="H13" s="675">
        <v>0</v>
      </c>
      <c r="I13" s="675">
        <v>0</v>
      </c>
      <c r="J13" s="675">
        <v>0</v>
      </c>
      <c r="K13" s="675">
        <v>0</v>
      </c>
      <c r="L13" s="675">
        <v>0</v>
      </c>
      <c r="M13" s="675">
        <v>0</v>
      </c>
      <c r="N13" s="675">
        <v>0</v>
      </c>
      <c r="O13" s="675">
        <v>0</v>
      </c>
      <c r="P13" s="675">
        <v>0</v>
      </c>
      <c r="Q13" s="675">
        <v>0</v>
      </c>
      <c r="R13" s="675">
        <v>0</v>
      </c>
      <c r="S13" s="675">
        <v>0</v>
      </c>
      <c r="T13" s="675">
        <v>0</v>
      </c>
      <c r="U13" s="704"/>
    </row>
    <row r="14" spans="1:21" ht="12.95" customHeight="1">
      <c r="A14" s="185"/>
      <c r="B14" s="1717" t="s">
        <v>785</v>
      </c>
      <c r="C14" s="675">
        <v>0</v>
      </c>
      <c r="D14" s="675">
        <v>0</v>
      </c>
      <c r="E14" s="675">
        <v>0</v>
      </c>
      <c r="F14" s="675"/>
      <c r="G14" s="675">
        <v>0</v>
      </c>
      <c r="H14" s="675">
        <v>0</v>
      </c>
      <c r="I14" s="675">
        <v>0</v>
      </c>
      <c r="J14" s="675">
        <v>0</v>
      </c>
      <c r="K14" s="675">
        <v>0</v>
      </c>
      <c r="L14" s="675">
        <v>0</v>
      </c>
      <c r="M14" s="675">
        <v>0</v>
      </c>
      <c r="N14" s="675">
        <v>0</v>
      </c>
      <c r="O14" s="675">
        <v>0</v>
      </c>
      <c r="P14" s="675">
        <v>0</v>
      </c>
      <c r="Q14" s="675">
        <v>0</v>
      </c>
      <c r="R14" s="675">
        <v>0</v>
      </c>
      <c r="S14" s="675">
        <v>0</v>
      </c>
      <c r="T14" s="675">
        <v>0</v>
      </c>
      <c r="U14" s="704"/>
    </row>
    <row r="15" spans="1:21" ht="12.95" customHeight="1">
      <c r="A15" s="185" t="s">
        <v>20</v>
      </c>
      <c r="B15" s="1718" t="s">
        <v>690</v>
      </c>
      <c r="C15" s="675"/>
      <c r="D15" s="675"/>
      <c r="E15" s="675"/>
      <c r="F15" s="675"/>
      <c r="G15" s="675"/>
      <c r="H15" s="675"/>
      <c r="I15" s="675"/>
      <c r="J15" s="675"/>
      <c r="K15" s="675"/>
      <c r="L15" s="675"/>
      <c r="M15" s="675"/>
      <c r="N15" s="675"/>
      <c r="O15" s="675"/>
      <c r="P15" s="675"/>
      <c r="Q15" s="675"/>
      <c r="R15" s="675"/>
      <c r="S15" s="675"/>
      <c r="T15" s="675"/>
      <c r="U15" s="704"/>
    </row>
    <row r="16" spans="1:21" ht="12.95" customHeight="1">
      <c r="A16" s="185"/>
      <c r="B16" s="1716" t="s">
        <v>212</v>
      </c>
      <c r="C16" s="675">
        <v>0</v>
      </c>
      <c r="D16" s="675">
        <v>0</v>
      </c>
      <c r="E16" s="675">
        <v>0</v>
      </c>
      <c r="F16" s="675"/>
      <c r="G16" s="675">
        <v>0</v>
      </c>
      <c r="H16" s="675">
        <v>0</v>
      </c>
      <c r="I16" s="675">
        <v>0</v>
      </c>
      <c r="J16" s="675">
        <v>0</v>
      </c>
      <c r="K16" s="675">
        <v>0</v>
      </c>
      <c r="L16" s="675">
        <v>0</v>
      </c>
      <c r="M16" s="675">
        <v>0</v>
      </c>
      <c r="N16" s="675">
        <v>0</v>
      </c>
      <c r="O16" s="675">
        <v>0</v>
      </c>
      <c r="P16" s="675">
        <v>0</v>
      </c>
      <c r="Q16" s="675">
        <v>0</v>
      </c>
      <c r="R16" s="675">
        <v>0</v>
      </c>
      <c r="S16" s="675">
        <v>0</v>
      </c>
      <c r="T16" s="675">
        <v>0</v>
      </c>
      <c r="U16" s="704"/>
    </row>
    <row r="17" spans="1:22" ht="12.95" customHeight="1">
      <c r="A17" s="187"/>
      <c r="B17" s="1717" t="s">
        <v>785</v>
      </c>
      <c r="C17" s="675">
        <v>0</v>
      </c>
      <c r="D17" s="675">
        <v>0</v>
      </c>
      <c r="E17" s="675">
        <v>0</v>
      </c>
      <c r="F17" s="675"/>
      <c r="G17" s="675">
        <v>0</v>
      </c>
      <c r="H17" s="675">
        <v>0</v>
      </c>
      <c r="I17" s="675">
        <v>0</v>
      </c>
      <c r="J17" s="675">
        <v>0</v>
      </c>
      <c r="K17" s="675">
        <v>0</v>
      </c>
      <c r="L17" s="675">
        <v>0</v>
      </c>
      <c r="M17" s="675">
        <v>0</v>
      </c>
      <c r="N17" s="675">
        <v>0</v>
      </c>
      <c r="O17" s="675">
        <v>0</v>
      </c>
      <c r="P17" s="675">
        <v>0</v>
      </c>
      <c r="Q17" s="675">
        <v>0</v>
      </c>
      <c r="R17" s="675">
        <v>0</v>
      </c>
      <c r="S17" s="675">
        <v>0</v>
      </c>
      <c r="T17" s="675">
        <v>0</v>
      </c>
      <c r="U17" s="704"/>
    </row>
    <row r="18" spans="1:22" ht="12.95" customHeight="1">
      <c r="A18" s="1405" t="s">
        <v>691</v>
      </c>
      <c r="B18" s="1711"/>
      <c r="C18" s="705"/>
      <c r="D18" s="705"/>
      <c r="E18" s="705"/>
      <c r="F18" s="705"/>
      <c r="G18" s="705"/>
      <c r="H18" s="705"/>
      <c r="I18" s="705"/>
      <c r="J18" s="705"/>
      <c r="K18" s="705"/>
      <c r="L18" s="705"/>
      <c r="M18" s="705"/>
      <c r="N18" s="705"/>
      <c r="O18" s="705"/>
      <c r="P18" s="705"/>
      <c r="Q18" s="705"/>
      <c r="R18" s="705"/>
      <c r="S18" s="705"/>
      <c r="T18" s="705"/>
      <c r="U18" s="706"/>
    </row>
    <row r="19" spans="1:22" ht="12.95" customHeight="1">
      <c r="A19" s="707"/>
      <c r="B19" s="1712" t="s">
        <v>212</v>
      </c>
      <c r="C19" s="708">
        <v>1028033.2057749269</v>
      </c>
      <c r="D19" s="708">
        <v>1088332.344429869</v>
      </c>
      <c r="E19" s="708">
        <v>1221015.0788019542</v>
      </c>
      <c r="F19" s="708">
        <v>1348813.2631512941</v>
      </c>
      <c r="G19" s="708">
        <v>1457131.7651156699</v>
      </c>
      <c r="H19" s="708">
        <v>1449161.3211525769</v>
      </c>
      <c r="I19" s="708">
        <v>1456905.3279035899</v>
      </c>
      <c r="J19" s="708">
        <v>1468216.0807631752</v>
      </c>
      <c r="K19" s="708">
        <v>1461504.9672243008</v>
      </c>
      <c r="L19" s="708">
        <v>1468778.940631113</v>
      </c>
      <c r="M19" s="708">
        <v>1471586.077217058</v>
      </c>
      <c r="N19" s="708">
        <v>1470199.4494057631</v>
      </c>
      <c r="O19" s="708">
        <v>1474759.2639029501</v>
      </c>
      <c r="P19" s="708">
        <v>1495943.317259165</v>
      </c>
      <c r="Q19" s="708">
        <v>1500411.1022990779</v>
      </c>
      <c r="R19" s="708">
        <v>1503752.4197415479</v>
      </c>
      <c r="S19" s="708">
        <v>1506292.5544541972</v>
      </c>
      <c r="T19" s="708">
        <v>1490895.539070962</v>
      </c>
      <c r="U19" s="709"/>
    </row>
    <row r="20" spans="1:22" ht="12.95" customHeight="1" thickBot="1">
      <c r="A20" s="710"/>
      <c r="B20" s="693" t="s">
        <v>785</v>
      </c>
      <c r="C20" s="711">
        <v>35671.384462390997</v>
      </c>
      <c r="D20" s="711">
        <v>43112.946193162999</v>
      </c>
      <c r="E20" s="711">
        <v>46757.080315241998</v>
      </c>
      <c r="F20" s="711">
        <v>46032.954751691999</v>
      </c>
      <c r="G20" s="711">
        <v>54099.123242838999</v>
      </c>
      <c r="H20" s="711">
        <v>58666.050900411996</v>
      </c>
      <c r="I20" s="711">
        <v>59569.943705238002</v>
      </c>
      <c r="J20" s="711">
        <v>58455.159596076002</v>
      </c>
      <c r="K20" s="711">
        <v>62225.926130809996</v>
      </c>
      <c r="L20" s="711">
        <v>62742.930300608998</v>
      </c>
      <c r="M20" s="711">
        <v>59521.242312914997</v>
      </c>
      <c r="N20" s="711">
        <v>59538.908135233003</v>
      </c>
      <c r="O20" s="711">
        <v>59808.711447523005</v>
      </c>
      <c r="P20" s="711">
        <v>59812.281011940999</v>
      </c>
      <c r="Q20" s="711">
        <v>60342.656793224996</v>
      </c>
      <c r="R20" s="711">
        <v>60203.684926135</v>
      </c>
      <c r="S20" s="711">
        <v>56581.608466477002</v>
      </c>
      <c r="T20" s="711">
        <v>60121.869383657002</v>
      </c>
      <c r="U20" s="712"/>
    </row>
    <row r="21" spans="1:22" ht="12.95" hidden="1" customHeight="1" thickBot="1">
      <c r="A21" s="678" t="s">
        <v>258</v>
      </c>
      <c r="B21" s="698"/>
      <c r="C21" s="699"/>
      <c r="D21" s="699"/>
      <c r="E21" s="699"/>
      <c r="F21" s="699"/>
      <c r="G21" s="699"/>
      <c r="H21" s="699"/>
      <c r="I21" s="699"/>
      <c r="J21" s="699"/>
      <c r="K21" s="699"/>
      <c r="L21" s="699"/>
      <c r="M21" s="699"/>
      <c r="N21" s="699"/>
      <c r="O21" s="699"/>
      <c r="P21" s="699"/>
      <c r="Q21" s="699"/>
      <c r="R21" s="699"/>
      <c r="S21" s="699"/>
      <c r="T21" s="699"/>
      <c r="U21" s="699"/>
    </row>
    <row r="22" spans="1:22" ht="12.95" hidden="1" customHeight="1">
      <c r="A22" s="681" t="s">
        <v>18</v>
      </c>
      <c r="B22" s="660" t="s">
        <v>29</v>
      </c>
      <c r="C22" s="700"/>
      <c r="D22" s="700"/>
      <c r="E22" s="700"/>
      <c r="F22" s="700"/>
      <c r="G22" s="700"/>
      <c r="H22" s="700"/>
      <c r="I22" s="700"/>
      <c r="J22" s="700"/>
      <c r="K22" s="700"/>
      <c r="L22" s="700"/>
      <c r="M22" s="700"/>
      <c r="N22" s="700"/>
      <c r="O22" s="700"/>
      <c r="P22" s="700"/>
      <c r="Q22" s="700"/>
      <c r="R22" s="700"/>
      <c r="S22" s="700"/>
      <c r="T22" s="700"/>
      <c r="U22" s="700"/>
    </row>
    <row r="23" spans="1:22" ht="12.95" hidden="1" customHeight="1">
      <c r="A23" s="681"/>
      <c r="B23" s="696" t="s">
        <v>212</v>
      </c>
      <c r="C23" s="700"/>
      <c r="D23" s="700"/>
      <c r="E23" s="700"/>
      <c r="F23" s="700"/>
      <c r="G23" s="700"/>
      <c r="H23" s="700"/>
      <c r="I23" s="700"/>
      <c r="J23" s="700"/>
      <c r="K23" s="700"/>
      <c r="L23" s="700"/>
      <c r="M23" s="700"/>
      <c r="N23" s="700"/>
      <c r="O23" s="700"/>
      <c r="P23" s="700"/>
      <c r="Q23" s="700"/>
      <c r="R23" s="700"/>
      <c r="S23" s="700"/>
      <c r="T23" s="700"/>
      <c r="U23" s="700"/>
    </row>
    <row r="24" spans="1:22" ht="12.95" hidden="1" customHeight="1">
      <c r="A24" s="681"/>
      <c r="B24" s="199" t="s">
        <v>107</v>
      </c>
      <c r="C24" s="700"/>
      <c r="D24" s="700"/>
      <c r="E24" s="700"/>
      <c r="F24" s="700"/>
      <c r="G24" s="700"/>
      <c r="H24" s="700"/>
      <c r="I24" s="700"/>
      <c r="J24" s="700"/>
      <c r="K24" s="700"/>
      <c r="L24" s="700"/>
      <c r="M24" s="700"/>
      <c r="N24" s="700"/>
      <c r="O24" s="700"/>
      <c r="P24" s="700"/>
      <c r="Q24" s="700"/>
      <c r="R24" s="700"/>
      <c r="S24" s="700"/>
      <c r="T24" s="700"/>
      <c r="U24" s="700"/>
    </row>
    <row r="25" spans="1:22" ht="12.95" hidden="1" customHeight="1">
      <c r="A25" s="683" t="s">
        <v>19</v>
      </c>
      <c r="B25" s="684" t="s">
        <v>30</v>
      </c>
      <c r="C25" s="700"/>
      <c r="D25" s="700"/>
      <c r="E25" s="700"/>
      <c r="F25" s="700"/>
      <c r="G25" s="700"/>
      <c r="H25" s="700"/>
      <c r="I25" s="700"/>
      <c r="J25" s="700"/>
      <c r="K25" s="700"/>
      <c r="L25" s="700"/>
      <c r="M25" s="700"/>
      <c r="N25" s="700"/>
      <c r="O25" s="700"/>
      <c r="P25" s="700"/>
      <c r="Q25" s="700"/>
      <c r="R25" s="700"/>
      <c r="S25" s="700"/>
      <c r="T25" s="700"/>
      <c r="U25" s="700"/>
    </row>
    <row r="26" spans="1:22" ht="12.95" hidden="1" customHeight="1">
      <c r="A26" s="683"/>
      <c r="B26" s="696" t="s">
        <v>212</v>
      </c>
      <c r="C26" s="700"/>
      <c r="D26" s="700"/>
      <c r="E26" s="700"/>
      <c r="F26" s="700"/>
      <c r="G26" s="700"/>
      <c r="H26" s="700"/>
      <c r="I26" s="700"/>
      <c r="J26" s="700"/>
      <c r="K26" s="700"/>
      <c r="L26" s="700"/>
      <c r="M26" s="700"/>
      <c r="N26" s="700"/>
      <c r="O26" s="700"/>
      <c r="P26" s="700"/>
      <c r="Q26" s="700"/>
      <c r="R26" s="700"/>
      <c r="S26" s="700"/>
      <c r="T26" s="700"/>
      <c r="U26" s="700"/>
    </row>
    <row r="27" spans="1:22" ht="12.95" hidden="1" customHeight="1">
      <c r="A27" s="683"/>
      <c r="B27" s="199" t="s">
        <v>107</v>
      </c>
      <c r="C27" s="700"/>
      <c r="D27" s="700"/>
      <c r="E27" s="700"/>
      <c r="F27" s="700"/>
      <c r="G27" s="700"/>
      <c r="H27" s="700"/>
      <c r="I27" s="700"/>
      <c r="J27" s="700"/>
      <c r="K27" s="700"/>
      <c r="L27" s="700"/>
      <c r="M27" s="700"/>
      <c r="N27" s="700"/>
      <c r="O27" s="700"/>
      <c r="P27" s="700"/>
      <c r="Q27" s="700"/>
      <c r="R27" s="700"/>
      <c r="S27" s="700"/>
      <c r="T27" s="700"/>
      <c r="U27" s="700"/>
    </row>
    <row r="28" spans="1:22" ht="12.95" hidden="1" customHeight="1">
      <c r="A28" s="683" t="s">
        <v>20</v>
      </c>
      <c r="B28" s="684" t="s">
        <v>31</v>
      </c>
      <c r="C28" s="700"/>
      <c r="D28" s="700"/>
      <c r="E28" s="700"/>
      <c r="F28" s="700"/>
      <c r="G28" s="700"/>
      <c r="H28" s="700"/>
      <c r="I28" s="700"/>
      <c r="J28" s="700"/>
      <c r="K28" s="700"/>
      <c r="L28" s="700"/>
      <c r="M28" s="700"/>
      <c r="N28" s="700"/>
      <c r="O28" s="700"/>
      <c r="P28" s="700"/>
      <c r="Q28" s="700"/>
      <c r="R28" s="700"/>
      <c r="S28" s="700"/>
      <c r="T28" s="700"/>
      <c r="U28" s="700"/>
    </row>
    <row r="29" spans="1:22" ht="12.95" hidden="1" customHeight="1">
      <c r="A29" s="683"/>
      <c r="B29" s="696" t="s">
        <v>212</v>
      </c>
      <c r="C29" s="700"/>
      <c r="D29" s="700"/>
      <c r="E29" s="700"/>
      <c r="F29" s="700"/>
      <c r="G29" s="700"/>
      <c r="H29" s="700"/>
      <c r="I29" s="700"/>
      <c r="J29" s="700"/>
      <c r="K29" s="700"/>
      <c r="L29" s="700"/>
      <c r="M29" s="700"/>
      <c r="N29" s="700"/>
      <c r="O29" s="700"/>
      <c r="P29" s="700"/>
      <c r="Q29" s="700"/>
      <c r="R29" s="700"/>
      <c r="S29" s="700"/>
      <c r="T29" s="700"/>
      <c r="U29" s="700"/>
    </row>
    <row r="30" spans="1:22" ht="12.95" hidden="1" customHeight="1">
      <c r="A30" s="683"/>
      <c r="B30" s="199" t="s">
        <v>107</v>
      </c>
      <c r="C30" s="700"/>
      <c r="D30" s="700"/>
      <c r="E30" s="700"/>
      <c r="F30" s="700"/>
      <c r="G30" s="700"/>
      <c r="H30" s="700"/>
      <c r="I30" s="700"/>
      <c r="J30" s="700"/>
      <c r="K30" s="700"/>
      <c r="L30" s="700"/>
      <c r="M30" s="700"/>
      <c r="N30" s="700"/>
      <c r="O30" s="700"/>
      <c r="P30" s="700"/>
      <c r="Q30" s="700"/>
      <c r="R30" s="700"/>
      <c r="S30" s="700"/>
      <c r="T30" s="700"/>
      <c r="U30" s="700"/>
    </row>
    <row r="31" spans="1:22" s="108" customFormat="1" ht="12.95" hidden="1" customHeight="1">
      <c r="A31" s="1404" t="s">
        <v>118</v>
      </c>
      <c r="B31" s="1404"/>
      <c r="C31" s="701"/>
      <c r="D31" s="701"/>
      <c r="E31" s="701"/>
      <c r="F31" s="701"/>
      <c r="G31" s="701"/>
      <c r="H31" s="701"/>
      <c r="I31" s="701"/>
      <c r="J31" s="701"/>
      <c r="K31" s="701"/>
      <c r="L31" s="701"/>
      <c r="M31" s="701"/>
      <c r="N31" s="701"/>
      <c r="O31" s="701"/>
      <c r="P31" s="701"/>
      <c r="Q31" s="701"/>
      <c r="R31" s="701"/>
      <c r="S31" s="701"/>
      <c r="T31" s="701"/>
      <c r="U31" s="701"/>
      <c r="V31" s="128"/>
    </row>
    <row r="32" spans="1:22" s="108" customFormat="1" ht="12.95" hidden="1" customHeight="1">
      <c r="A32" s="697"/>
      <c r="B32" s="677" t="s">
        <v>212</v>
      </c>
      <c r="C32" s="702"/>
      <c r="D32" s="702"/>
      <c r="E32" s="702"/>
      <c r="F32" s="702"/>
      <c r="G32" s="702"/>
      <c r="H32" s="702"/>
      <c r="I32" s="702"/>
      <c r="J32" s="702"/>
      <c r="K32" s="702"/>
      <c r="L32" s="702"/>
      <c r="M32" s="702"/>
      <c r="N32" s="702"/>
      <c r="O32" s="702"/>
      <c r="P32" s="702"/>
      <c r="Q32" s="702"/>
      <c r="R32" s="702"/>
      <c r="S32" s="702"/>
      <c r="T32" s="702"/>
      <c r="U32" s="702"/>
      <c r="V32" s="128"/>
    </row>
    <row r="33" spans="1:23" s="108" customFormat="1" ht="12.95" hidden="1" customHeight="1">
      <c r="A33" s="697"/>
      <c r="B33" s="677" t="s">
        <v>107</v>
      </c>
      <c r="C33" s="702"/>
      <c r="D33" s="702"/>
      <c r="E33" s="702"/>
      <c r="F33" s="702"/>
      <c r="G33" s="702"/>
      <c r="H33" s="702"/>
      <c r="I33" s="702"/>
      <c r="J33" s="702"/>
      <c r="K33" s="702"/>
      <c r="L33" s="702"/>
      <c r="M33" s="702"/>
      <c r="N33" s="702"/>
      <c r="O33" s="702"/>
      <c r="P33" s="702"/>
      <c r="Q33" s="702"/>
      <c r="R33" s="702"/>
      <c r="S33" s="702"/>
      <c r="T33" s="702"/>
      <c r="U33" s="702"/>
      <c r="V33" s="128"/>
    </row>
    <row r="34" spans="1:23" ht="24.2" hidden="1" customHeight="1">
      <c r="A34" s="1398" t="s">
        <v>274</v>
      </c>
      <c r="B34" s="1398"/>
      <c r="C34" s="1398"/>
      <c r="D34" s="222"/>
      <c r="E34" s="1397"/>
      <c r="F34" s="1397"/>
      <c r="G34" s="1397"/>
      <c r="H34" s="1397"/>
      <c r="I34" s="1397"/>
      <c r="J34" s="1397"/>
      <c r="K34" s="1397"/>
      <c r="L34" s="1397"/>
      <c r="M34" s="1397"/>
      <c r="N34" s="1397"/>
      <c r="O34" s="1397"/>
      <c r="P34" s="1397"/>
      <c r="Q34" s="1397"/>
      <c r="R34" s="1397"/>
      <c r="S34" s="1397"/>
      <c r="T34" s="1397"/>
      <c r="U34" s="1397"/>
    </row>
    <row r="35" spans="1:23" ht="15" hidden="1" customHeight="1">
      <c r="A35" s="1398" t="s">
        <v>273</v>
      </c>
      <c r="B35" s="1398"/>
      <c r="C35" s="1398"/>
      <c r="D35" s="222"/>
      <c r="E35" s="1397"/>
      <c r="F35" s="1397"/>
      <c r="G35" s="1397"/>
      <c r="H35" s="1397"/>
      <c r="I35" s="1397"/>
      <c r="J35" s="1397"/>
      <c r="K35" s="1397"/>
      <c r="L35" s="1397"/>
      <c r="M35" s="1397"/>
      <c r="N35" s="1397"/>
      <c r="O35" s="1397"/>
      <c r="P35" s="1397"/>
      <c r="Q35" s="1397"/>
      <c r="R35" s="1397"/>
      <c r="S35" s="1397"/>
      <c r="T35" s="1397"/>
      <c r="U35" s="1397"/>
      <c r="V35" s="222"/>
      <c r="W35" s="4"/>
    </row>
    <row r="36" spans="1:23" ht="10.9" customHeight="1">
      <c r="A36" s="574"/>
      <c r="B36" s="108"/>
      <c r="C36" s="108"/>
      <c r="D36" s="108"/>
      <c r="E36" s="108"/>
      <c r="F36" s="108"/>
      <c r="G36" s="108"/>
      <c r="H36" s="108"/>
      <c r="I36" s="108"/>
      <c r="J36" s="108"/>
      <c r="K36" s="108"/>
      <c r="L36" s="108"/>
      <c r="M36" s="108"/>
      <c r="N36" s="108"/>
      <c r="O36" s="108"/>
      <c r="P36" s="108"/>
      <c r="Q36" s="108"/>
      <c r="R36" s="108"/>
      <c r="S36" s="108"/>
      <c r="T36" s="108"/>
      <c r="U36" s="108"/>
      <c r="V36" s="129"/>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5">
    <mergeCell ref="A2:U2"/>
    <mergeCell ref="A3:B4"/>
    <mergeCell ref="A18:B18"/>
    <mergeCell ref="C3:C4"/>
    <mergeCell ref="A5:B5"/>
    <mergeCell ref="D3:D4"/>
    <mergeCell ref="E3:E4"/>
    <mergeCell ref="F3:F4"/>
    <mergeCell ref="G3:G4"/>
    <mergeCell ref="H3:S3"/>
    <mergeCell ref="E34:U34"/>
    <mergeCell ref="A34:C34"/>
    <mergeCell ref="E35:U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5" zoomScale="85" zoomScaleNormal="110" zoomScaleSheetLayoutView="85" workbookViewId="0">
      <selection activeCell="U44" sqref="A2:U44"/>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268" t="s">
        <v>845</v>
      </c>
      <c r="B2" s="1406"/>
      <c r="C2" s="1406"/>
      <c r="D2" s="1406"/>
      <c r="E2" s="1406"/>
      <c r="F2" s="1406"/>
      <c r="G2" s="1406"/>
      <c r="H2" s="1406"/>
      <c r="I2" s="1406"/>
      <c r="J2" s="1406"/>
      <c r="K2" s="1406"/>
      <c r="L2" s="1406"/>
      <c r="M2" s="1406"/>
      <c r="N2" s="1406"/>
      <c r="O2" s="1406"/>
      <c r="P2" s="1406"/>
      <c r="Q2" s="1406"/>
      <c r="R2" s="1406"/>
      <c r="S2" s="1406"/>
      <c r="T2" s="1406"/>
      <c r="U2" s="1407"/>
      <c r="V2" s="31"/>
    </row>
    <row r="3" spans="1:22" ht="22.35" customHeight="1">
      <c r="A3" s="1231" t="s">
        <v>108</v>
      </c>
      <c r="B3" s="1705"/>
      <c r="C3" s="1652" t="s">
        <v>277</v>
      </c>
      <c r="D3" s="1652" t="s">
        <v>842</v>
      </c>
      <c r="E3" s="1234">
        <v>2021</v>
      </c>
      <c r="F3" s="1234">
        <v>2022</v>
      </c>
      <c r="G3" s="1234">
        <v>2023</v>
      </c>
      <c r="H3" s="1234">
        <v>2024</v>
      </c>
      <c r="I3" s="1234"/>
      <c r="J3" s="1234"/>
      <c r="K3" s="1234"/>
      <c r="L3" s="1234"/>
      <c r="M3" s="1234"/>
      <c r="N3" s="1234"/>
      <c r="O3" s="1234"/>
      <c r="P3" s="1234"/>
      <c r="Q3" s="1234"/>
      <c r="R3" s="1234"/>
      <c r="S3" s="1234"/>
      <c r="T3" s="1134">
        <v>2025</v>
      </c>
      <c r="U3" s="852"/>
    </row>
    <row r="4" spans="1:22" ht="22.35" customHeight="1">
      <c r="A4" s="1403"/>
      <c r="B4" s="1706"/>
      <c r="C4" s="1653"/>
      <c r="D4" s="1653"/>
      <c r="E4" s="1475"/>
      <c r="F4" s="1234"/>
      <c r="G4" s="1234"/>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2" ht="24.2" customHeight="1">
      <c r="A5" s="1409" t="s">
        <v>692</v>
      </c>
      <c r="B5" s="1719"/>
      <c r="C5" s="1551"/>
      <c r="D5" s="1551"/>
      <c r="E5" s="1551"/>
      <c r="F5" s="1551"/>
      <c r="G5" s="1551"/>
      <c r="H5" s="1551"/>
      <c r="I5" s="1551"/>
      <c r="J5" s="1551"/>
      <c r="K5" s="1551"/>
      <c r="L5" s="1551"/>
      <c r="M5" s="1551"/>
      <c r="N5" s="1551"/>
      <c r="O5" s="1551"/>
      <c r="P5" s="1551"/>
      <c r="Q5" s="1551"/>
      <c r="R5" s="1551"/>
      <c r="S5" s="1551"/>
      <c r="T5" s="1551"/>
      <c r="U5" s="719"/>
    </row>
    <row r="6" spans="1:22" ht="15" customHeight="1">
      <c r="A6" s="119" t="s">
        <v>18</v>
      </c>
      <c r="B6" s="1715" t="s">
        <v>476</v>
      </c>
      <c r="C6" s="1551"/>
      <c r="D6" s="1551"/>
      <c r="E6" s="1551"/>
      <c r="F6" s="1551"/>
      <c r="G6" s="1551"/>
      <c r="H6" s="1551"/>
      <c r="I6" s="1551"/>
      <c r="J6" s="1551"/>
      <c r="K6" s="1551"/>
      <c r="L6" s="1551"/>
      <c r="M6" s="1551"/>
      <c r="N6" s="1551"/>
      <c r="O6" s="1551"/>
      <c r="P6" s="1551"/>
      <c r="Q6" s="1551"/>
      <c r="R6" s="1551"/>
      <c r="S6" s="1551"/>
      <c r="T6" s="1551"/>
      <c r="U6" s="719"/>
      <c r="V6" s="111"/>
    </row>
    <row r="7" spans="1:22" ht="15" customHeight="1">
      <c r="A7" s="119"/>
      <c r="B7" s="1720" t="s">
        <v>212</v>
      </c>
      <c r="C7" s="1721">
        <v>555307.49451830704</v>
      </c>
      <c r="D7" s="1721">
        <v>633015.34584352304</v>
      </c>
      <c r="E7" s="1721">
        <v>748855.25105516403</v>
      </c>
      <c r="F7" s="1721">
        <v>849159.33181243099</v>
      </c>
      <c r="G7" s="1721">
        <v>917477.92929710692</v>
      </c>
      <c r="H7" s="1721">
        <v>914586.56766126689</v>
      </c>
      <c r="I7" s="1721">
        <v>916764.20700845704</v>
      </c>
      <c r="J7" s="1721">
        <v>923788.72576005897</v>
      </c>
      <c r="K7" s="1721">
        <v>920626.00542803702</v>
      </c>
      <c r="L7" s="1721">
        <v>922236.42574532796</v>
      </c>
      <c r="M7" s="1721">
        <v>922470.84639025596</v>
      </c>
      <c r="N7" s="1721">
        <v>920389.9515474881</v>
      </c>
      <c r="O7" s="1721">
        <v>920718.23655878904</v>
      </c>
      <c r="P7" s="1721">
        <v>935980.24459798401</v>
      </c>
      <c r="Q7" s="1721">
        <v>937762.25244231708</v>
      </c>
      <c r="R7" s="1721">
        <v>936281.19528780191</v>
      </c>
      <c r="S7" s="1721">
        <v>932510.71989420999</v>
      </c>
      <c r="T7" s="1721">
        <v>926248.67855927185</v>
      </c>
      <c r="U7" s="720"/>
      <c r="V7" s="27"/>
    </row>
    <row r="8" spans="1:22" ht="15" customHeight="1">
      <c r="A8" s="119"/>
      <c r="B8" s="1717" t="s">
        <v>693</v>
      </c>
      <c r="C8" s="1722">
        <v>202268.45843546299</v>
      </c>
      <c r="D8" s="1722">
        <v>189332.86738645699</v>
      </c>
      <c r="E8" s="1722">
        <v>326559.638121158</v>
      </c>
      <c r="F8" s="1722">
        <v>455972.27027177601</v>
      </c>
      <c r="G8" s="1722">
        <v>515524.88964370399</v>
      </c>
      <c r="H8" s="1722">
        <v>514623.22252340498</v>
      </c>
      <c r="I8" s="1722">
        <v>516224.93040523201</v>
      </c>
      <c r="J8" s="1722">
        <v>521624.973032468</v>
      </c>
      <c r="K8" s="1722">
        <v>520541.25471687602</v>
      </c>
      <c r="L8" s="1722">
        <v>521327.714919166</v>
      </c>
      <c r="M8" s="1722">
        <v>519689.88957101997</v>
      </c>
      <c r="N8" s="1722">
        <v>517491.235169472</v>
      </c>
      <c r="O8" s="1722">
        <v>515787.05789834802</v>
      </c>
      <c r="P8" s="1722">
        <v>515503.56589412701</v>
      </c>
      <c r="Q8" s="1722">
        <v>514988.79107523902</v>
      </c>
      <c r="R8" s="1722">
        <v>513372.259592394</v>
      </c>
      <c r="S8" s="1722">
        <v>508445.18776056799</v>
      </c>
      <c r="T8" s="1722">
        <v>503813.67231029598</v>
      </c>
      <c r="U8" s="721"/>
      <c r="V8" s="27"/>
    </row>
    <row r="9" spans="1:22" ht="15" customHeight="1">
      <c r="A9" s="119"/>
      <c r="B9" s="1717" t="s">
        <v>694</v>
      </c>
      <c r="C9" s="1722">
        <v>215399.898399781</v>
      </c>
      <c r="D9" s="1722">
        <v>250616.322117787</v>
      </c>
      <c r="E9" s="1722">
        <v>333146.44714258902</v>
      </c>
      <c r="F9" s="1722">
        <v>311440.29485405702</v>
      </c>
      <c r="G9" s="1722">
        <v>316111.37453352998</v>
      </c>
      <c r="H9" s="1722">
        <v>315376.11359333299</v>
      </c>
      <c r="I9" s="1722">
        <v>316367.45890324801</v>
      </c>
      <c r="J9" s="1722">
        <v>317611.38801031403</v>
      </c>
      <c r="K9" s="1722">
        <v>315874.26131722803</v>
      </c>
      <c r="L9" s="1722">
        <v>316335.15416252898</v>
      </c>
      <c r="M9" s="1722">
        <v>317373.98165624798</v>
      </c>
      <c r="N9" s="1722">
        <v>318729.18438737502</v>
      </c>
      <c r="O9" s="1722">
        <v>320354.21743727202</v>
      </c>
      <c r="P9" s="1722">
        <v>332883.08427902998</v>
      </c>
      <c r="Q9" s="1722">
        <v>334912.296297619</v>
      </c>
      <c r="R9" s="1722">
        <v>334693.61066359299</v>
      </c>
      <c r="S9" s="1722">
        <v>332363.98169688898</v>
      </c>
      <c r="T9" s="1722">
        <v>333620.44935022999</v>
      </c>
      <c r="U9" s="721"/>
      <c r="V9" s="27"/>
    </row>
    <row r="10" spans="1:22" ht="15" customHeight="1">
      <c r="A10" s="119"/>
      <c r="B10" s="1717" t="s">
        <v>695</v>
      </c>
      <c r="C10" s="1722">
        <v>137639.13768306299</v>
      </c>
      <c r="D10" s="1722">
        <v>193066.156339279</v>
      </c>
      <c r="E10" s="1722">
        <v>89149.165791417006</v>
      </c>
      <c r="F10" s="1722">
        <v>81746.766686597999</v>
      </c>
      <c r="G10" s="1722">
        <v>85841.665119872996</v>
      </c>
      <c r="H10" s="1722">
        <v>84587.231544529001</v>
      </c>
      <c r="I10" s="1722">
        <v>84171.817699976993</v>
      </c>
      <c r="J10" s="1722">
        <v>84552.364717277</v>
      </c>
      <c r="K10" s="1722">
        <v>84210.489393933007</v>
      </c>
      <c r="L10" s="1722">
        <v>84573.556663633004</v>
      </c>
      <c r="M10" s="1722">
        <v>85406.975162988005</v>
      </c>
      <c r="N10" s="1722">
        <v>84169.531990641</v>
      </c>
      <c r="O10" s="1722">
        <v>84576.961223168997</v>
      </c>
      <c r="P10" s="1722">
        <v>87593.594424826995</v>
      </c>
      <c r="Q10" s="1722">
        <v>87861.165069459006</v>
      </c>
      <c r="R10" s="1722">
        <v>88215.325031814995</v>
      </c>
      <c r="S10" s="1722">
        <v>91701.550436752994</v>
      </c>
      <c r="T10" s="1722">
        <v>88814.556898745999</v>
      </c>
      <c r="U10" s="721"/>
      <c r="V10" s="27"/>
    </row>
    <row r="11" spans="1:22" ht="15" customHeight="1">
      <c r="A11" s="119"/>
      <c r="B11" s="1720" t="s">
        <v>785</v>
      </c>
      <c r="C11" s="1721">
        <v>14598.817453112999</v>
      </c>
      <c r="D11" s="1721">
        <v>18780.765224101</v>
      </c>
      <c r="E11" s="1721">
        <v>23174.695166805002</v>
      </c>
      <c r="F11" s="1721">
        <v>24608.427186002998</v>
      </c>
      <c r="G11" s="1721">
        <v>30791.610524976997</v>
      </c>
      <c r="H11" s="1721">
        <v>34087.134602234</v>
      </c>
      <c r="I11" s="1721">
        <v>34632.233399372002</v>
      </c>
      <c r="J11" s="1721">
        <v>33734.706482009002</v>
      </c>
      <c r="K11" s="1721">
        <v>35564.451836860004</v>
      </c>
      <c r="L11" s="1721">
        <v>35632.977216612999</v>
      </c>
      <c r="M11" s="1721">
        <v>32931.392341902996</v>
      </c>
      <c r="N11" s="1721">
        <v>33230.004229109996</v>
      </c>
      <c r="O11" s="1721">
        <v>33132.280929159999</v>
      </c>
      <c r="P11" s="1721">
        <v>33297.385330085999</v>
      </c>
      <c r="Q11" s="1721">
        <v>34004.514152949007</v>
      </c>
      <c r="R11" s="1721">
        <v>33903.836144517998</v>
      </c>
      <c r="S11" s="1721">
        <v>31702.720068615999</v>
      </c>
      <c r="T11" s="1721">
        <v>33944.257561514001</v>
      </c>
      <c r="U11" s="720"/>
      <c r="V11" s="27"/>
    </row>
    <row r="12" spans="1:22" ht="15" customHeight="1">
      <c r="A12" s="119"/>
      <c r="B12" s="1717" t="s">
        <v>693</v>
      </c>
      <c r="C12" s="1722">
        <v>2718.983852971</v>
      </c>
      <c r="D12" s="1722">
        <v>2415.6214460199999</v>
      </c>
      <c r="E12" s="1722">
        <v>5532.0699774169998</v>
      </c>
      <c r="F12" s="1722">
        <v>8430.4063537719994</v>
      </c>
      <c r="G12" s="1722">
        <v>12802.498966536999</v>
      </c>
      <c r="H12" s="1722">
        <v>14885.573192440999</v>
      </c>
      <c r="I12" s="1722">
        <v>14943.516019695</v>
      </c>
      <c r="J12" s="1722">
        <v>14655.328901723</v>
      </c>
      <c r="K12" s="1722">
        <v>15642.146206572999</v>
      </c>
      <c r="L12" s="1722">
        <v>15971.002361614001</v>
      </c>
      <c r="M12" s="1722">
        <v>15688.510356035</v>
      </c>
      <c r="N12" s="1722">
        <v>16035.584258385999</v>
      </c>
      <c r="O12" s="1722">
        <v>16075.297010044</v>
      </c>
      <c r="P12" s="1722">
        <v>16078.935193343999</v>
      </c>
      <c r="Q12" s="1722">
        <v>16763.995219961002</v>
      </c>
      <c r="R12" s="1722">
        <v>16602.778800238</v>
      </c>
      <c r="S12" s="1722">
        <v>14737.760442551</v>
      </c>
      <c r="T12" s="1722">
        <v>15984.895634222999</v>
      </c>
      <c r="U12" s="721"/>
      <c r="V12" s="27"/>
    </row>
    <row r="13" spans="1:22" ht="15" customHeight="1">
      <c r="A13" s="119"/>
      <c r="B13" s="1717" t="s">
        <v>694</v>
      </c>
      <c r="C13" s="1722">
        <v>6710.1437205450002</v>
      </c>
      <c r="D13" s="1722">
        <v>7738.4253633380004</v>
      </c>
      <c r="E13" s="1722">
        <v>10391.479548072</v>
      </c>
      <c r="F13" s="1722">
        <v>11565.882078475999</v>
      </c>
      <c r="G13" s="1722">
        <v>13918.615419991</v>
      </c>
      <c r="H13" s="1722">
        <v>15290.726431354</v>
      </c>
      <c r="I13" s="1722">
        <v>16113.620509827</v>
      </c>
      <c r="J13" s="1722">
        <v>15597.35260086</v>
      </c>
      <c r="K13" s="1722">
        <v>16385.543515703001</v>
      </c>
      <c r="L13" s="1722">
        <v>16398.273339809999</v>
      </c>
      <c r="M13" s="1722">
        <v>14751.721123998999</v>
      </c>
      <c r="N13" s="1722">
        <v>14797.179125463999</v>
      </c>
      <c r="O13" s="1722">
        <v>14351.321654019001</v>
      </c>
      <c r="P13" s="1722">
        <v>14143.592787595</v>
      </c>
      <c r="Q13" s="1722">
        <v>14102.229147647</v>
      </c>
      <c r="R13" s="1722">
        <v>14158.466212656</v>
      </c>
      <c r="S13" s="1722">
        <v>13534.654602223</v>
      </c>
      <c r="T13" s="1722">
        <v>14375.291379001001</v>
      </c>
      <c r="U13" s="721"/>
      <c r="V13" s="27"/>
    </row>
    <row r="14" spans="1:22" ht="15" customHeight="1">
      <c r="A14" s="119"/>
      <c r="B14" s="1717" t="s">
        <v>695</v>
      </c>
      <c r="C14" s="1722">
        <v>5169.6898795970001</v>
      </c>
      <c r="D14" s="1722">
        <v>8626.7184147429998</v>
      </c>
      <c r="E14" s="1722">
        <v>7251.1456413160004</v>
      </c>
      <c r="F14" s="1722">
        <v>4612.1387537549999</v>
      </c>
      <c r="G14" s="1722">
        <v>4070.4961384489998</v>
      </c>
      <c r="H14" s="1722">
        <v>3910.8349784390002</v>
      </c>
      <c r="I14" s="1722">
        <v>3575.0968698500001</v>
      </c>
      <c r="J14" s="1722">
        <v>3482.0249794259998</v>
      </c>
      <c r="K14" s="1722">
        <v>3536.7621145839998</v>
      </c>
      <c r="L14" s="1722">
        <v>3263.701515189</v>
      </c>
      <c r="M14" s="1722">
        <v>2491.1608618690002</v>
      </c>
      <c r="N14" s="1722">
        <v>2397.2408452599998</v>
      </c>
      <c r="O14" s="1722">
        <v>2705.6622650969998</v>
      </c>
      <c r="P14" s="1722">
        <v>3074.8573491470001</v>
      </c>
      <c r="Q14" s="1722">
        <v>3138.289785341</v>
      </c>
      <c r="R14" s="1722">
        <v>3142.5911316239999</v>
      </c>
      <c r="S14" s="1722">
        <v>3430.3050238420001</v>
      </c>
      <c r="T14" s="1722">
        <v>3584.0705482899998</v>
      </c>
      <c r="U14" s="721"/>
      <c r="V14" s="27"/>
    </row>
    <row r="15" spans="1:22" ht="15" customHeight="1">
      <c r="A15" s="120" t="s">
        <v>19</v>
      </c>
      <c r="B15" s="1718" t="s">
        <v>477</v>
      </c>
      <c r="C15" s="1722"/>
      <c r="D15" s="1722"/>
      <c r="E15" s="1722"/>
      <c r="F15" s="1722"/>
      <c r="G15" s="1722"/>
      <c r="H15" s="1722"/>
      <c r="I15" s="1722"/>
      <c r="J15" s="1722"/>
      <c r="K15" s="1722"/>
      <c r="L15" s="1722"/>
      <c r="M15" s="1722"/>
      <c r="N15" s="1722"/>
      <c r="O15" s="1722"/>
      <c r="P15" s="1722"/>
      <c r="Q15" s="1722"/>
      <c r="R15" s="1722"/>
      <c r="S15" s="1722"/>
      <c r="T15" s="1722"/>
      <c r="U15" s="721"/>
      <c r="V15" s="27"/>
    </row>
    <row r="16" spans="1:22" ht="15" customHeight="1">
      <c r="A16" s="120"/>
      <c r="B16" s="1720" t="s">
        <v>212</v>
      </c>
      <c r="C16" s="1721">
        <v>73838.102719974006</v>
      </c>
      <c r="D16" s="1721">
        <v>74773.108037831</v>
      </c>
      <c r="E16" s="1721">
        <v>81581.881832614003</v>
      </c>
      <c r="F16" s="1721">
        <v>91839.170394026994</v>
      </c>
      <c r="G16" s="1721">
        <v>108053.10523683199</v>
      </c>
      <c r="H16" s="1721">
        <v>104552.42280465999</v>
      </c>
      <c r="I16" s="1721">
        <v>106244.370771077</v>
      </c>
      <c r="J16" s="1721">
        <v>108786.304776194</v>
      </c>
      <c r="K16" s="1721">
        <v>110093.72573480001</v>
      </c>
      <c r="L16" s="1721">
        <v>112094.09099130101</v>
      </c>
      <c r="M16" s="1721">
        <v>114033.99822186099</v>
      </c>
      <c r="N16" s="1721">
        <v>115364.01631361899</v>
      </c>
      <c r="O16" s="1721">
        <v>116863.695056164</v>
      </c>
      <c r="P16" s="1721">
        <v>118215.85647734201</v>
      </c>
      <c r="Q16" s="1721">
        <v>119275.90429848601</v>
      </c>
      <c r="R16" s="1721">
        <v>119740.858529651</v>
      </c>
      <c r="S16" s="1721">
        <v>118963.270098626</v>
      </c>
      <c r="T16" s="1721">
        <v>114572.23192776401</v>
      </c>
      <c r="U16" s="720"/>
      <c r="V16" s="27"/>
    </row>
    <row r="17" spans="1:22" ht="15" customHeight="1">
      <c r="A17" s="120"/>
      <c r="B17" s="1717" t="s">
        <v>693</v>
      </c>
      <c r="C17" s="1722">
        <v>14529.972705871</v>
      </c>
      <c r="D17" s="1722">
        <v>16574.697199381</v>
      </c>
      <c r="E17" s="1722">
        <v>19377.408237752999</v>
      </c>
      <c r="F17" s="1722">
        <v>22809.410591127002</v>
      </c>
      <c r="G17" s="1722">
        <v>33767.215201378</v>
      </c>
      <c r="H17" s="1722">
        <v>33471.105233479997</v>
      </c>
      <c r="I17" s="1722">
        <v>33902.307660667</v>
      </c>
      <c r="J17" s="1722">
        <v>34581.197888194001</v>
      </c>
      <c r="K17" s="1722">
        <v>34921.594408047</v>
      </c>
      <c r="L17" s="1722">
        <v>35679.870758452002</v>
      </c>
      <c r="M17" s="1722">
        <v>35872.357309061001</v>
      </c>
      <c r="N17" s="1722">
        <v>36268.535480539998</v>
      </c>
      <c r="O17" s="1722">
        <v>36683.812765224</v>
      </c>
      <c r="P17" s="1722">
        <v>36860.615734113002</v>
      </c>
      <c r="Q17" s="1722">
        <v>37105.632540632003</v>
      </c>
      <c r="R17" s="1722">
        <v>37204.938876594999</v>
      </c>
      <c r="S17" s="1722">
        <v>37086.717354809</v>
      </c>
      <c r="T17" s="1722">
        <v>36337.139409579999</v>
      </c>
      <c r="U17" s="721"/>
      <c r="V17" s="27"/>
    </row>
    <row r="18" spans="1:22" ht="15" customHeight="1">
      <c r="A18" s="120"/>
      <c r="B18" s="1717" t="s">
        <v>694</v>
      </c>
      <c r="C18" s="1722">
        <v>30018.250317345999</v>
      </c>
      <c r="D18" s="1722">
        <v>32943.369027177003</v>
      </c>
      <c r="E18" s="1722">
        <v>37032.924508317999</v>
      </c>
      <c r="F18" s="1722">
        <v>44161.460633777999</v>
      </c>
      <c r="G18" s="1722">
        <v>49617.714502410003</v>
      </c>
      <c r="H18" s="1722">
        <v>48544.987571188998</v>
      </c>
      <c r="I18" s="1722">
        <v>49634.597506593003</v>
      </c>
      <c r="J18" s="1722">
        <v>50729.581567563997</v>
      </c>
      <c r="K18" s="1722">
        <v>51067.109758812003</v>
      </c>
      <c r="L18" s="1722">
        <v>51627.832194305003</v>
      </c>
      <c r="M18" s="1722">
        <v>52729.271112766</v>
      </c>
      <c r="N18" s="1722">
        <v>53514.143459264</v>
      </c>
      <c r="O18" s="1722">
        <v>54236.099316772998</v>
      </c>
      <c r="P18" s="1722">
        <v>55053.476738864003</v>
      </c>
      <c r="Q18" s="1722">
        <v>55626.293875884003</v>
      </c>
      <c r="R18" s="1722">
        <v>55938.531986226997</v>
      </c>
      <c r="S18" s="1722">
        <v>55928.822890199001</v>
      </c>
      <c r="T18" s="1722">
        <v>54430.992112681997</v>
      </c>
      <c r="U18" s="721"/>
      <c r="V18" s="27"/>
    </row>
    <row r="19" spans="1:22" ht="15" customHeight="1">
      <c r="A19" s="120"/>
      <c r="B19" s="1717" t="s">
        <v>695</v>
      </c>
      <c r="C19" s="1722">
        <v>29289.879696757002</v>
      </c>
      <c r="D19" s="1722">
        <v>25255.041811273</v>
      </c>
      <c r="E19" s="1722">
        <v>25171.549086543</v>
      </c>
      <c r="F19" s="1722">
        <v>24868.299169122001</v>
      </c>
      <c r="G19" s="1722">
        <v>24668.175533043999</v>
      </c>
      <c r="H19" s="1722">
        <v>22536.329999991001</v>
      </c>
      <c r="I19" s="1722">
        <v>22707.465603817</v>
      </c>
      <c r="J19" s="1722">
        <v>23475.525320436001</v>
      </c>
      <c r="K19" s="1722">
        <v>24105.021567940999</v>
      </c>
      <c r="L19" s="1722">
        <v>24786.388038543999</v>
      </c>
      <c r="M19" s="1722">
        <v>25432.369800034001</v>
      </c>
      <c r="N19" s="1722">
        <v>25581.337373815</v>
      </c>
      <c r="O19" s="1722">
        <v>25943.782974166999</v>
      </c>
      <c r="P19" s="1722">
        <v>26301.764004364999</v>
      </c>
      <c r="Q19" s="1722">
        <v>26543.97788197</v>
      </c>
      <c r="R19" s="1722">
        <v>26597.387666828999</v>
      </c>
      <c r="S19" s="1722">
        <v>25947.729853617999</v>
      </c>
      <c r="T19" s="1722">
        <v>23804.100405501998</v>
      </c>
      <c r="U19" s="721"/>
      <c r="V19" s="112"/>
    </row>
    <row r="20" spans="1:22" ht="15" customHeight="1">
      <c r="A20" s="120"/>
      <c r="B20" s="1720" t="s">
        <v>785</v>
      </c>
      <c r="C20" s="1721">
        <v>6210.0256514709999</v>
      </c>
      <c r="D20" s="1721">
        <v>7005.3155997980002</v>
      </c>
      <c r="E20" s="1721">
        <v>6569.7055230329997</v>
      </c>
      <c r="F20" s="1721">
        <v>6415.1371052550003</v>
      </c>
      <c r="G20" s="1721">
        <v>7170.8727870309995</v>
      </c>
      <c r="H20" s="1721">
        <v>7550.1958087259991</v>
      </c>
      <c r="I20" s="1721">
        <v>7943.4272546869997</v>
      </c>
      <c r="J20" s="1721">
        <v>8078.2742173910001</v>
      </c>
      <c r="K20" s="1721">
        <v>8616.7631850890011</v>
      </c>
      <c r="L20" s="1721">
        <v>8881.9993006280001</v>
      </c>
      <c r="M20" s="1721">
        <v>8397.9148406980003</v>
      </c>
      <c r="N20" s="1721">
        <v>8548.715457612001</v>
      </c>
      <c r="O20" s="1721">
        <v>8570.6167810689985</v>
      </c>
      <c r="P20" s="1721">
        <v>8594.1935075799993</v>
      </c>
      <c r="Q20" s="1721">
        <v>8647.1101934469989</v>
      </c>
      <c r="R20" s="1721">
        <v>8888.2204733220005</v>
      </c>
      <c r="S20" s="1721">
        <v>8584.0316680139986</v>
      </c>
      <c r="T20" s="1721">
        <v>9189.6394815380008</v>
      </c>
      <c r="U20" s="720"/>
      <c r="V20" s="113"/>
    </row>
    <row r="21" spans="1:22" ht="15" customHeight="1">
      <c r="A21" s="119"/>
      <c r="B21" s="1717" t="s">
        <v>693</v>
      </c>
      <c r="C21" s="1722">
        <v>524.41961558599996</v>
      </c>
      <c r="D21" s="1722">
        <v>584.40354655299996</v>
      </c>
      <c r="E21" s="1722">
        <v>693.78090158999998</v>
      </c>
      <c r="F21" s="1722">
        <v>748.81310755300001</v>
      </c>
      <c r="G21" s="1722">
        <v>1470.7655810670001</v>
      </c>
      <c r="H21" s="1722">
        <v>1578.1722656459999</v>
      </c>
      <c r="I21" s="1722">
        <v>1849.366581861</v>
      </c>
      <c r="J21" s="1722">
        <v>1732.7498585989999</v>
      </c>
      <c r="K21" s="1722">
        <v>1883.5404758510001</v>
      </c>
      <c r="L21" s="1722">
        <v>2266.4222728740001</v>
      </c>
      <c r="M21" s="1722">
        <v>2209.5601898</v>
      </c>
      <c r="N21" s="1722">
        <v>2265.2693235259999</v>
      </c>
      <c r="O21" s="1722">
        <v>2288.0225673119999</v>
      </c>
      <c r="P21" s="1722">
        <v>2239.7085577180001</v>
      </c>
      <c r="Q21" s="1722">
        <v>2256.3873168589998</v>
      </c>
      <c r="R21" s="1722">
        <v>2441.6605527299998</v>
      </c>
      <c r="S21" s="1722">
        <v>2499.809028955</v>
      </c>
      <c r="T21" s="1722">
        <v>2682.6994283290001</v>
      </c>
      <c r="U21" s="721"/>
      <c r="V21" s="27"/>
    </row>
    <row r="22" spans="1:22" ht="15" customHeight="1">
      <c r="A22" s="119"/>
      <c r="B22" s="1717" t="s">
        <v>694</v>
      </c>
      <c r="C22" s="1722">
        <v>2257.5184663049999</v>
      </c>
      <c r="D22" s="1722">
        <v>2433.955125641</v>
      </c>
      <c r="E22" s="1722">
        <v>2397.0272522509999</v>
      </c>
      <c r="F22" s="1722">
        <v>2165.2680035799999</v>
      </c>
      <c r="G22" s="1722">
        <v>2330.9775733219999</v>
      </c>
      <c r="H22" s="1722">
        <v>2479.753337272</v>
      </c>
      <c r="I22" s="1722">
        <v>2579.9041964550001</v>
      </c>
      <c r="J22" s="1722">
        <v>2666.0098864840002</v>
      </c>
      <c r="K22" s="1722">
        <v>2854.1929445340002</v>
      </c>
      <c r="L22" s="1722">
        <v>2766.0877819399998</v>
      </c>
      <c r="M22" s="1722">
        <v>2637.5234022549998</v>
      </c>
      <c r="N22" s="1722">
        <v>2718.5330248820001</v>
      </c>
      <c r="O22" s="1722">
        <v>2696.6068461240002</v>
      </c>
      <c r="P22" s="1722">
        <v>2688.8547277590001</v>
      </c>
      <c r="Q22" s="1722">
        <v>2676.1117440469998</v>
      </c>
      <c r="R22" s="1722">
        <v>2707.1814784339999</v>
      </c>
      <c r="S22" s="1722">
        <v>2561.0524649889999</v>
      </c>
      <c r="T22" s="1722">
        <v>2812.7546417680001</v>
      </c>
      <c r="U22" s="721"/>
      <c r="V22" s="27"/>
    </row>
    <row r="23" spans="1:22" ht="15" customHeight="1">
      <c r="A23" s="119"/>
      <c r="B23" s="1717" t="s">
        <v>695</v>
      </c>
      <c r="C23" s="1722">
        <v>3428.08756958</v>
      </c>
      <c r="D23" s="1722">
        <v>3986.9569276040002</v>
      </c>
      <c r="E23" s="1722">
        <v>3478.897369192</v>
      </c>
      <c r="F23" s="1722">
        <v>3501.0559941219999</v>
      </c>
      <c r="G23" s="1722">
        <v>3369.1296326420002</v>
      </c>
      <c r="H23" s="1722">
        <v>3492.2702058079999</v>
      </c>
      <c r="I23" s="1722">
        <v>3514.1564763709998</v>
      </c>
      <c r="J23" s="1722">
        <v>3679.5144723080002</v>
      </c>
      <c r="K23" s="1722">
        <v>3879.0297647040002</v>
      </c>
      <c r="L23" s="1722">
        <v>3849.4892458139998</v>
      </c>
      <c r="M23" s="1722">
        <v>3550.831248643</v>
      </c>
      <c r="N23" s="1722">
        <v>3564.9131092040002</v>
      </c>
      <c r="O23" s="1722">
        <v>3585.9873676329998</v>
      </c>
      <c r="P23" s="1722">
        <v>3665.6302221030001</v>
      </c>
      <c r="Q23" s="1722">
        <v>3714.6111325410002</v>
      </c>
      <c r="R23" s="1722">
        <v>3739.3784421579999</v>
      </c>
      <c r="S23" s="1722">
        <v>3523.17017407</v>
      </c>
      <c r="T23" s="1722">
        <v>3694.1854114409998</v>
      </c>
      <c r="U23" s="721"/>
      <c r="V23" s="27"/>
    </row>
    <row r="24" spans="1:22" ht="26.25" customHeight="1">
      <c r="A24" s="120" t="s">
        <v>20</v>
      </c>
      <c r="B24" s="1718" t="s">
        <v>478</v>
      </c>
      <c r="C24" s="1722"/>
      <c r="D24" s="1722"/>
      <c r="E24" s="1722"/>
      <c r="F24" s="1722"/>
      <c r="G24" s="1722"/>
      <c r="H24" s="1722"/>
      <c r="I24" s="1722"/>
      <c r="J24" s="1722"/>
      <c r="K24" s="1722"/>
      <c r="L24" s="1722"/>
      <c r="M24" s="1722"/>
      <c r="N24" s="1722"/>
      <c r="O24" s="1722"/>
      <c r="P24" s="1722"/>
      <c r="Q24" s="1722"/>
      <c r="R24" s="1722"/>
      <c r="S24" s="1722"/>
      <c r="T24" s="1722"/>
      <c r="U24" s="721"/>
      <c r="V24" s="27"/>
    </row>
    <row r="25" spans="1:22" ht="15" customHeight="1">
      <c r="A25" s="120"/>
      <c r="B25" s="1720" t="s">
        <v>212</v>
      </c>
      <c r="C25" s="1721">
        <v>398047.49210054398</v>
      </c>
      <c r="D25" s="1721">
        <v>380344.64551511302</v>
      </c>
      <c r="E25" s="1721">
        <v>390462.87803460599</v>
      </c>
      <c r="F25" s="1721">
        <v>407717.666260976</v>
      </c>
      <c r="G25" s="1721">
        <v>431542.11654861702</v>
      </c>
      <c r="H25" s="1721">
        <v>429963.21484648297</v>
      </c>
      <c r="I25" s="1721">
        <v>433834.942908775</v>
      </c>
      <c r="J25" s="1721">
        <v>435576.61014410097</v>
      </c>
      <c r="K25" s="1721">
        <v>430717.18615405797</v>
      </c>
      <c r="L25" s="1721">
        <v>434381.716211472</v>
      </c>
      <c r="M25" s="1721">
        <v>435014.90008311003</v>
      </c>
      <c r="N25" s="1721">
        <v>434393.15253512096</v>
      </c>
      <c r="O25" s="1721">
        <v>437140.44201741403</v>
      </c>
      <c r="P25" s="1721">
        <v>441710.94335212896</v>
      </c>
      <c r="Q25" s="1721">
        <v>443335.56357142702</v>
      </c>
      <c r="R25" s="1721">
        <v>447692.4684065</v>
      </c>
      <c r="S25" s="1721">
        <v>454780.14310873201</v>
      </c>
      <c r="T25" s="1721">
        <v>450035.833576534</v>
      </c>
      <c r="U25" s="720"/>
      <c r="V25" s="27"/>
    </row>
    <row r="26" spans="1:22" ht="15" customHeight="1">
      <c r="A26" s="120"/>
      <c r="B26" s="1717" t="s">
        <v>693</v>
      </c>
      <c r="C26" s="1722">
        <v>34121.259512659002</v>
      </c>
      <c r="D26" s="1722">
        <v>41234.705902795999</v>
      </c>
      <c r="E26" s="1722">
        <v>43933.679317606002</v>
      </c>
      <c r="F26" s="1722">
        <v>53916.388244987997</v>
      </c>
      <c r="G26" s="1722">
        <v>113000.711009172</v>
      </c>
      <c r="H26" s="1722">
        <v>113891.622120188</v>
      </c>
      <c r="I26" s="1722">
        <v>114331.377689477</v>
      </c>
      <c r="J26" s="1722">
        <v>114712.105522183</v>
      </c>
      <c r="K26" s="1722">
        <v>112993.14017683</v>
      </c>
      <c r="L26" s="1722">
        <v>113441.79677348099</v>
      </c>
      <c r="M26" s="1722">
        <v>113472.10347352699</v>
      </c>
      <c r="N26" s="1722">
        <v>114512.720541747</v>
      </c>
      <c r="O26" s="1722">
        <v>114903.14341201801</v>
      </c>
      <c r="P26" s="1722">
        <v>116609.76629713101</v>
      </c>
      <c r="Q26" s="1722">
        <v>117395.599490837</v>
      </c>
      <c r="R26" s="1722">
        <v>119635.595970975</v>
      </c>
      <c r="S26" s="1722">
        <v>123473.289563838</v>
      </c>
      <c r="T26" s="1722">
        <v>122336.139306971</v>
      </c>
      <c r="U26" s="721"/>
      <c r="V26" s="27"/>
    </row>
    <row r="27" spans="1:22" ht="15" customHeight="1">
      <c r="A27" s="119"/>
      <c r="B27" s="1717" t="s">
        <v>694</v>
      </c>
      <c r="C27" s="1722">
        <v>65613.351473446004</v>
      </c>
      <c r="D27" s="1722">
        <v>69294.154371807002</v>
      </c>
      <c r="E27" s="1722">
        <v>89334.148233825996</v>
      </c>
      <c r="F27" s="1722">
        <v>110900.50455351701</v>
      </c>
      <c r="G27" s="1722">
        <v>95043.874051482999</v>
      </c>
      <c r="H27" s="1722">
        <v>94546.812859758007</v>
      </c>
      <c r="I27" s="1722">
        <v>96212.886213674006</v>
      </c>
      <c r="J27" s="1722">
        <v>96584.327146955999</v>
      </c>
      <c r="K27" s="1722">
        <v>96669.070672118003</v>
      </c>
      <c r="L27" s="1722">
        <v>98625.498499149995</v>
      </c>
      <c r="M27" s="1722">
        <v>98773.336047457007</v>
      </c>
      <c r="N27" s="1722">
        <v>99639.394384001003</v>
      </c>
      <c r="O27" s="1722">
        <v>100920.146508825</v>
      </c>
      <c r="P27" s="1722">
        <v>101884.651046226</v>
      </c>
      <c r="Q27" s="1722">
        <v>103343.51880814599</v>
      </c>
      <c r="R27" s="1722">
        <v>107067.36113042499</v>
      </c>
      <c r="S27" s="1722">
        <v>106284.81117629699</v>
      </c>
      <c r="T27" s="1722">
        <v>105130.86640350601</v>
      </c>
      <c r="U27" s="721"/>
      <c r="V27" s="27"/>
    </row>
    <row r="28" spans="1:22" ht="15" customHeight="1">
      <c r="A28" s="119"/>
      <c r="B28" s="1717" t="s">
        <v>695</v>
      </c>
      <c r="C28" s="1722">
        <v>298312.88111443899</v>
      </c>
      <c r="D28" s="1722">
        <v>269815.78524051001</v>
      </c>
      <c r="E28" s="1722">
        <v>257195.05048317401</v>
      </c>
      <c r="F28" s="1722">
        <v>242900.773462471</v>
      </c>
      <c r="G28" s="1722">
        <v>223497.531487962</v>
      </c>
      <c r="H28" s="1722">
        <v>221524.77986653699</v>
      </c>
      <c r="I28" s="1722">
        <v>223290.679005624</v>
      </c>
      <c r="J28" s="1722">
        <v>224280.17747496199</v>
      </c>
      <c r="K28" s="1722">
        <v>221054.97530511001</v>
      </c>
      <c r="L28" s="1722">
        <v>222314.42093884101</v>
      </c>
      <c r="M28" s="1722">
        <v>222769.46056212601</v>
      </c>
      <c r="N28" s="1722">
        <v>220241.03760937299</v>
      </c>
      <c r="O28" s="1722">
        <v>221317.15209657099</v>
      </c>
      <c r="P28" s="1722">
        <v>223216.52600877199</v>
      </c>
      <c r="Q28" s="1722">
        <v>222596.44527244399</v>
      </c>
      <c r="R28" s="1722">
        <v>220989.51130509999</v>
      </c>
      <c r="S28" s="1722">
        <v>225022.042368597</v>
      </c>
      <c r="T28" s="1722">
        <v>222568.82786605699</v>
      </c>
      <c r="U28" s="721"/>
      <c r="V28"/>
    </row>
    <row r="29" spans="1:22" ht="15" customHeight="1">
      <c r="A29" s="119"/>
      <c r="B29" s="1720" t="s">
        <v>785</v>
      </c>
      <c r="C29" s="1721">
        <v>14607.469930597001</v>
      </c>
      <c r="D29" s="1721">
        <v>17326.865369264</v>
      </c>
      <c r="E29" s="1721">
        <v>17012.679625404002</v>
      </c>
      <c r="F29" s="1721">
        <v>15009.390460433999</v>
      </c>
      <c r="G29" s="1721">
        <v>16136.639930830999</v>
      </c>
      <c r="H29" s="1721">
        <v>17028.720489452</v>
      </c>
      <c r="I29" s="1721">
        <v>16994.283051179002</v>
      </c>
      <c r="J29" s="1721">
        <v>16642.178896676</v>
      </c>
      <c r="K29" s="1721">
        <v>18044.711108861</v>
      </c>
      <c r="L29" s="1721">
        <v>18227.953783368001</v>
      </c>
      <c r="M29" s="1721">
        <v>18191.935130313999</v>
      </c>
      <c r="N29" s="1721">
        <v>17760.188448510999</v>
      </c>
      <c r="O29" s="1721">
        <v>18105.813737294</v>
      </c>
      <c r="P29" s="1721">
        <v>17920.702174275</v>
      </c>
      <c r="Q29" s="1721">
        <v>17691.032446828998</v>
      </c>
      <c r="R29" s="1721">
        <v>17411.628308295003</v>
      </c>
      <c r="S29" s="1721">
        <v>16294.856729847001</v>
      </c>
      <c r="T29" s="1721">
        <v>16987.972340605003</v>
      </c>
      <c r="U29" s="720"/>
      <c r="V29"/>
    </row>
    <row r="30" spans="1:22" ht="15" customHeight="1">
      <c r="A30" s="119"/>
      <c r="B30" s="1717" t="s">
        <v>693</v>
      </c>
      <c r="C30" s="1722">
        <v>1119.820531439</v>
      </c>
      <c r="D30" s="1722">
        <v>1630.6962171939999</v>
      </c>
      <c r="E30" s="1722">
        <v>2262.1814129250001</v>
      </c>
      <c r="F30" s="1722">
        <v>1911.8910574649999</v>
      </c>
      <c r="G30" s="1722">
        <v>3306.1891883409999</v>
      </c>
      <c r="H30" s="1722">
        <v>3323.2298882549999</v>
      </c>
      <c r="I30" s="1722">
        <v>3357.565417065</v>
      </c>
      <c r="J30" s="1722">
        <v>3373.7282742930001</v>
      </c>
      <c r="K30" s="1722">
        <v>3449.8671525509999</v>
      </c>
      <c r="L30" s="1722">
        <v>3473.4241687580002</v>
      </c>
      <c r="M30" s="1722">
        <v>3354.9412882360002</v>
      </c>
      <c r="N30" s="1722">
        <v>3352.0969526459999</v>
      </c>
      <c r="O30" s="1722">
        <v>3331.9924923419999</v>
      </c>
      <c r="P30" s="1722">
        <v>3389.6839901220001</v>
      </c>
      <c r="Q30" s="1722">
        <v>3300.6684666750002</v>
      </c>
      <c r="R30" s="1722">
        <v>3342.7239597140001</v>
      </c>
      <c r="S30" s="1722">
        <v>3102.3628553939998</v>
      </c>
      <c r="T30" s="1722">
        <v>3150.9746603570002</v>
      </c>
      <c r="U30" s="721"/>
      <c r="V30"/>
    </row>
    <row r="31" spans="1:22" ht="15" customHeight="1">
      <c r="A31" s="119"/>
      <c r="B31" s="1717" t="s">
        <v>694</v>
      </c>
      <c r="C31" s="1722">
        <v>2532.500232414</v>
      </c>
      <c r="D31" s="1722">
        <v>2218.2792812920002</v>
      </c>
      <c r="E31" s="1722">
        <v>2435.9425074239998</v>
      </c>
      <c r="F31" s="1722">
        <v>2441.776795404</v>
      </c>
      <c r="G31" s="1722">
        <v>3286.3203329029998</v>
      </c>
      <c r="H31" s="1722">
        <v>3440.0519862360002</v>
      </c>
      <c r="I31" s="1722">
        <v>3406.465130389</v>
      </c>
      <c r="J31" s="1722">
        <v>3383.313647298</v>
      </c>
      <c r="K31" s="1722">
        <v>3787.9669639879999</v>
      </c>
      <c r="L31" s="1722">
        <v>3805.7894198899999</v>
      </c>
      <c r="M31" s="1722">
        <v>3773.4812008120002</v>
      </c>
      <c r="N31" s="1722">
        <v>3832.7985174589999</v>
      </c>
      <c r="O31" s="1722">
        <v>3848.392965344</v>
      </c>
      <c r="P31" s="1722">
        <v>3835.1185235590001</v>
      </c>
      <c r="Q31" s="1722">
        <v>3866.8295682990001</v>
      </c>
      <c r="R31" s="1722">
        <v>4133.376647524</v>
      </c>
      <c r="S31" s="1722">
        <v>3779.383048224</v>
      </c>
      <c r="T31" s="1722">
        <v>3959.2790676330001</v>
      </c>
      <c r="U31" s="721"/>
      <c r="V31"/>
    </row>
    <row r="32" spans="1:22" ht="15" customHeight="1">
      <c r="A32" s="119"/>
      <c r="B32" s="1717" t="s">
        <v>695</v>
      </c>
      <c r="C32" s="1722">
        <v>10955.149166744</v>
      </c>
      <c r="D32" s="1722">
        <v>13477.889870778001</v>
      </c>
      <c r="E32" s="1722">
        <v>12314.555705055</v>
      </c>
      <c r="F32" s="1722">
        <v>10655.722607565</v>
      </c>
      <c r="G32" s="1722">
        <v>9544.130409587</v>
      </c>
      <c r="H32" s="1722">
        <v>10265.438614961</v>
      </c>
      <c r="I32" s="1722">
        <v>10230.252503725</v>
      </c>
      <c r="J32" s="1722">
        <v>9885.1369750850008</v>
      </c>
      <c r="K32" s="1722">
        <v>10806.876992322001</v>
      </c>
      <c r="L32" s="1722">
        <v>10948.74019472</v>
      </c>
      <c r="M32" s="1722">
        <v>11063.512641265999</v>
      </c>
      <c r="N32" s="1722">
        <v>10575.292978406</v>
      </c>
      <c r="O32" s="1722">
        <v>10925.428279608001</v>
      </c>
      <c r="P32" s="1722">
        <v>10695.899660593999</v>
      </c>
      <c r="Q32" s="1722">
        <v>10523.534411855</v>
      </c>
      <c r="R32" s="1722">
        <v>9935.5277010570007</v>
      </c>
      <c r="S32" s="1722">
        <v>9413.1108262289999</v>
      </c>
      <c r="T32" s="1722">
        <v>9877.7186126150009</v>
      </c>
      <c r="U32" s="721"/>
      <c r="V32"/>
    </row>
    <row r="33" spans="1:22" ht="41.1" customHeight="1">
      <c r="A33" s="120" t="s">
        <v>22</v>
      </c>
      <c r="B33" s="1718" t="s">
        <v>716</v>
      </c>
      <c r="C33" s="1722"/>
      <c r="D33" s="1722"/>
      <c r="E33" s="1722"/>
      <c r="F33" s="1722"/>
      <c r="G33" s="1722"/>
      <c r="H33" s="1722"/>
      <c r="I33" s="1722"/>
      <c r="J33" s="1722"/>
      <c r="K33" s="1722"/>
      <c r="L33" s="1722"/>
      <c r="M33" s="1722"/>
      <c r="N33" s="1722"/>
      <c r="O33" s="1722"/>
      <c r="P33" s="1722"/>
      <c r="Q33" s="1722"/>
      <c r="R33" s="1722"/>
      <c r="S33" s="1722"/>
      <c r="T33" s="1722"/>
      <c r="U33" s="721"/>
      <c r="V33"/>
    </row>
    <row r="34" spans="1:22" ht="15" customHeight="1">
      <c r="A34" s="120"/>
      <c r="B34" s="1720" t="s">
        <v>212</v>
      </c>
      <c r="C34" s="1721">
        <v>840.11643610200008</v>
      </c>
      <c r="D34" s="1721">
        <v>199.24503340199999</v>
      </c>
      <c r="E34" s="1721">
        <v>115.06787957</v>
      </c>
      <c r="F34" s="1721">
        <v>97.094683860000004</v>
      </c>
      <c r="G34" s="1721">
        <v>58.614033112999998</v>
      </c>
      <c r="H34" s="1721">
        <v>59.115840163999998</v>
      </c>
      <c r="I34" s="1721">
        <v>61.807215282460675</v>
      </c>
      <c r="J34" s="1721">
        <v>64.440082824000001</v>
      </c>
      <c r="K34" s="1721">
        <v>68.049907403999995</v>
      </c>
      <c r="L34" s="1721">
        <v>66.707683008999993</v>
      </c>
      <c r="M34" s="1721">
        <v>66.332521830999994</v>
      </c>
      <c r="N34" s="1721">
        <v>52.329009530999997</v>
      </c>
      <c r="O34" s="1721">
        <v>36.890270587000003</v>
      </c>
      <c r="P34" s="1721">
        <v>36.272831709999998</v>
      </c>
      <c r="Q34" s="1721">
        <v>37.381986849</v>
      </c>
      <c r="R34" s="1721">
        <v>37.897517596</v>
      </c>
      <c r="S34" s="1721">
        <v>38.421352630000001</v>
      </c>
      <c r="T34" s="1721">
        <v>38.795007396000003</v>
      </c>
      <c r="U34" s="720"/>
    </row>
    <row r="35" spans="1:22" s="1058" customFormat="1" ht="15" customHeight="1">
      <c r="A35" s="1057"/>
      <c r="B35" s="1102" t="s">
        <v>693</v>
      </c>
      <c r="C35" s="1071">
        <v>0</v>
      </c>
      <c r="D35" s="1071">
        <v>0</v>
      </c>
      <c r="E35" s="1071">
        <v>0</v>
      </c>
      <c r="F35" s="1071">
        <v>0</v>
      </c>
      <c r="G35" s="1071">
        <v>0</v>
      </c>
      <c r="H35" s="1071">
        <v>0</v>
      </c>
      <c r="I35" s="1071">
        <v>0</v>
      </c>
      <c r="J35" s="1071">
        <v>0</v>
      </c>
      <c r="K35" s="1071">
        <v>0</v>
      </c>
      <c r="L35" s="1071">
        <v>0</v>
      </c>
      <c r="M35" s="1071">
        <v>0</v>
      </c>
      <c r="N35" s="1071">
        <v>0</v>
      </c>
      <c r="O35" s="1071">
        <v>0</v>
      </c>
      <c r="P35" s="1071">
        <v>0</v>
      </c>
      <c r="Q35" s="1071">
        <v>0</v>
      </c>
      <c r="R35" s="1071">
        <v>0</v>
      </c>
      <c r="S35" s="1071">
        <v>0</v>
      </c>
      <c r="T35" s="1071">
        <v>0</v>
      </c>
      <c r="U35" s="1055"/>
      <c r="V35" s="1054"/>
    </row>
    <row r="36" spans="1:22" ht="15" customHeight="1">
      <c r="A36" s="119"/>
      <c r="B36" s="1717" t="s">
        <v>694</v>
      </c>
      <c r="C36" s="1722">
        <v>402.03016452100002</v>
      </c>
      <c r="D36" s="1722">
        <v>68.97</v>
      </c>
      <c r="E36" s="1722">
        <v>27.335165623999998</v>
      </c>
      <c r="F36" s="1722">
        <v>39.660906507999997</v>
      </c>
      <c r="G36" s="1722">
        <v>0</v>
      </c>
      <c r="H36" s="1722">
        <v>0</v>
      </c>
      <c r="I36" s="1722">
        <v>0</v>
      </c>
      <c r="J36" s="1722">
        <v>0</v>
      </c>
      <c r="K36" s="1722">
        <v>0</v>
      </c>
      <c r="L36" s="1722">
        <v>0</v>
      </c>
      <c r="M36" s="1722">
        <v>0</v>
      </c>
      <c r="N36" s="1722">
        <v>0</v>
      </c>
      <c r="O36" s="1722">
        <v>0</v>
      </c>
      <c r="P36" s="1722">
        <v>0</v>
      </c>
      <c r="Q36" s="1722">
        <v>0</v>
      </c>
      <c r="R36" s="1722">
        <v>0</v>
      </c>
      <c r="S36" s="1722">
        <v>0</v>
      </c>
      <c r="T36" s="1722">
        <v>0</v>
      </c>
      <c r="U36" s="721"/>
      <c r="V36"/>
    </row>
    <row r="37" spans="1:22" s="30" customFormat="1" ht="15" customHeight="1">
      <c r="A37" s="119"/>
      <c r="B37" s="1717" t="s">
        <v>695</v>
      </c>
      <c r="C37" s="1723">
        <v>438.08627158100001</v>
      </c>
      <c r="D37" s="1723">
        <v>130.27503340199999</v>
      </c>
      <c r="E37" s="1723">
        <v>87.732713946000004</v>
      </c>
      <c r="F37" s="1723">
        <v>57.433777352</v>
      </c>
      <c r="G37" s="1723">
        <v>58.614033112999998</v>
      </c>
      <c r="H37" s="1723">
        <v>59.115840163999998</v>
      </c>
      <c r="I37" s="1723">
        <v>61.807215282460675</v>
      </c>
      <c r="J37" s="1723">
        <v>64.440082824000001</v>
      </c>
      <c r="K37" s="1723">
        <v>68.049907403999995</v>
      </c>
      <c r="L37" s="1723">
        <v>66.707683008999993</v>
      </c>
      <c r="M37" s="1723">
        <v>66.332521830999994</v>
      </c>
      <c r="N37" s="1723">
        <v>52.329009530999997</v>
      </c>
      <c r="O37" s="1723">
        <v>36.890270587000003</v>
      </c>
      <c r="P37" s="1723">
        <v>36.272831709999998</v>
      </c>
      <c r="Q37" s="1723">
        <v>37.381986849</v>
      </c>
      <c r="R37" s="1723">
        <v>37.897517596</v>
      </c>
      <c r="S37" s="1723">
        <v>38.421352630000001</v>
      </c>
      <c r="T37" s="1723">
        <v>38.795007396000003</v>
      </c>
      <c r="U37" s="722"/>
      <c r="V37"/>
    </row>
    <row r="38" spans="1:22" s="1060" customFormat="1" ht="15" customHeight="1">
      <c r="A38" s="1059"/>
      <c r="B38" s="1103" t="s">
        <v>785</v>
      </c>
      <c r="C38" s="1104">
        <v>255.07142721</v>
      </c>
      <c r="D38" s="1104">
        <v>0</v>
      </c>
      <c r="E38" s="1104">
        <v>0</v>
      </c>
      <c r="F38" s="1104"/>
      <c r="G38" s="1104">
        <v>0</v>
      </c>
      <c r="H38" s="1104">
        <v>0</v>
      </c>
      <c r="I38" s="1104">
        <v>0</v>
      </c>
      <c r="J38" s="1104">
        <v>0</v>
      </c>
      <c r="K38" s="1104">
        <v>0</v>
      </c>
      <c r="L38" s="1104">
        <v>0</v>
      </c>
      <c r="M38" s="1104">
        <v>0</v>
      </c>
      <c r="N38" s="1104">
        <v>0</v>
      </c>
      <c r="O38" s="1104">
        <v>0</v>
      </c>
      <c r="P38" s="1104">
        <v>0</v>
      </c>
      <c r="Q38" s="1104">
        <v>0</v>
      </c>
      <c r="R38" s="1104">
        <v>0</v>
      </c>
      <c r="S38" s="1104">
        <v>0</v>
      </c>
      <c r="T38" s="1104">
        <v>0</v>
      </c>
      <c r="U38" s="1115">
        <v>0</v>
      </c>
      <c r="V38" s="1054"/>
    </row>
    <row r="39" spans="1:22" s="1060" customFormat="1" ht="15" customHeight="1">
      <c r="A39" s="1059"/>
      <c r="B39" s="1102" t="s">
        <v>693</v>
      </c>
      <c r="C39" s="1071">
        <v>0</v>
      </c>
      <c r="D39" s="1071">
        <v>0</v>
      </c>
      <c r="E39" s="1071">
        <v>0</v>
      </c>
      <c r="F39" s="1071"/>
      <c r="G39" s="1071">
        <v>0</v>
      </c>
      <c r="H39" s="1071">
        <v>0</v>
      </c>
      <c r="I39" s="1071">
        <v>0</v>
      </c>
      <c r="J39" s="1071">
        <v>0</v>
      </c>
      <c r="K39" s="1071">
        <v>0</v>
      </c>
      <c r="L39" s="1071">
        <v>0</v>
      </c>
      <c r="M39" s="1071">
        <v>0</v>
      </c>
      <c r="N39" s="1071">
        <v>0</v>
      </c>
      <c r="O39" s="1071">
        <v>0</v>
      </c>
      <c r="P39" s="1071">
        <v>0</v>
      </c>
      <c r="Q39" s="1071">
        <v>0</v>
      </c>
      <c r="R39" s="1071">
        <v>0</v>
      </c>
      <c r="S39" s="1071">
        <v>0</v>
      </c>
      <c r="T39" s="1071">
        <v>0</v>
      </c>
      <c r="U39" s="1055">
        <v>0</v>
      </c>
      <c r="V39" s="1054"/>
    </row>
    <row r="40" spans="1:22" s="1060" customFormat="1" ht="15" customHeight="1">
      <c r="A40" s="1059"/>
      <c r="B40" s="1102" t="s">
        <v>694</v>
      </c>
      <c r="C40" s="1071">
        <v>213.11179350899999</v>
      </c>
      <c r="D40" s="1071">
        <v>0</v>
      </c>
      <c r="E40" s="1071">
        <v>0</v>
      </c>
      <c r="F40" s="1071"/>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v>0</v>
      </c>
      <c r="V40" s="1054"/>
    </row>
    <row r="41" spans="1:22" s="1060" customFormat="1" ht="15" customHeight="1">
      <c r="A41" s="1059"/>
      <c r="B41" s="1102" t="s">
        <v>695</v>
      </c>
      <c r="C41" s="1071">
        <v>41.959633701000001</v>
      </c>
      <c r="D41" s="1071">
        <v>0</v>
      </c>
      <c r="E41" s="1071">
        <v>0</v>
      </c>
      <c r="F41" s="1071"/>
      <c r="G41" s="1071">
        <v>0</v>
      </c>
      <c r="H41" s="1071">
        <v>0</v>
      </c>
      <c r="I41" s="1071">
        <v>0</v>
      </c>
      <c r="J41" s="1071">
        <v>0</v>
      </c>
      <c r="K41" s="1071">
        <v>0</v>
      </c>
      <c r="L41" s="1071">
        <v>0</v>
      </c>
      <c r="M41" s="1071">
        <v>0</v>
      </c>
      <c r="N41" s="1071">
        <v>0</v>
      </c>
      <c r="O41" s="1071">
        <v>0</v>
      </c>
      <c r="P41" s="1071">
        <v>0</v>
      </c>
      <c r="Q41" s="1071">
        <v>0</v>
      </c>
      <c r="R41" s="1071">
        <v>0</v>
      </c>
      <c r="S41" s="1071">
        <v>0</v>
      </c>
      <c r="T41" s="1071">
        <v>0</v>
      </c>
      <c r="U41" s="1055">
        <v>0</v>
      </c>
      <c r="V41" s="1054"/>
    </row>
    <row r="42" spans="1:22" s="30" customFormat="1" ht="15" customHeight="1">
      <c r="A42" s="1405" t="s">
        <v>691</v>
      </c>
      <c r="B42" s="1711"/>
      <c r="C42" s="717"/>
      <c r="D42" s="717"/>
      <c r="E42" s="717"/>
      <c r="F42" s="717"/>
      <c r="G42" s="717"/>
      <c r="H42" s="717"/>
      <c r="I42" s="717"/>
      <c r="J42" s="717"/>
      <c r="K42" s="717"/>
      <c r="L42" s="717"/>
      <c r="M42" s="717"/>
      <c r="N42" s="717"/>
      <c r="O42" s="717"/>
      <c r="P42" s="717"/>
      <c r="Q42" s="717"/>
      <c r="R42" s="717"/>
      <c r="S42" s="717"/>
      <c r="T42" s="717"/>
      <c r="U42" s="723"/>
      <c r="V42"/>
    </row>
    <row r="43" spans="1:22" s="30" customFormat="1" ht="15" customHeight="1">
      <c r="A43" s="724"/>
      <c r="B43" s="1712" t="s">
        <v>212</v>
      </c>
      <c r="C43" s="718">
        <v>1028033.205774927</v>
      </c>
      <c r="D43" s="718">
        <v>1088332.3444298692</v>
      </c>
      <c r="E43" s="718">
        <v>1221015.0788019539</v>
      </c>
      <c r="F43" s="718">
        <v>1348813.2631512941</v>
      </c>
      <c r="G43" s="718">
        <v>1457131.7651156688</v>
      </c>
      <c r="H43" s="718">
        <v>1449161.3211525739</v>
      </c>
      <c r="I43" s="718">
        <v>1456905.3279035916</v>
      </c>
      <c r="J43" s="718">
        <v>1468216.0807631782</v>
      </c>
      <c r="K43" s="718">
        <v>1461504.967224299</v>
      </c>
      <c r="L43" s="718">
        <v>1468778.94063111</v>
      </c>
      <c r="M43" s="718">
        <v>1471586.0772170578</v>
      </c>
      <c r="N43" s="718">
        <v>1470199.4494057591</v>
      </c>
      <c r="O43" s="718">
        <v>1474759.2639029543</v>
      </c>
      <c r="P43" s="718">
        <v>1495943.317259165</v>
      </c>
      <c r="Q43" s="718">
        <v>1500411.1022990791</v>
      </c>
      <c r="R43" s="718">
        <v>1503752.4197415488</v>
      </c>
      <c r="S43" s="718">
        <v>1506292.5544541981</v>
      </c>
      <c r="T43" s="718">
        <v>1490895.539070966</v>
      </c>
      <c r="U43" s="725"/>
      <c r="V43"/>
    </row>
    <row r="44" spans="1:22" s="30" customFormat="1" ht="15" customHeight="1" thickBot="1">
      <c r="A44" s="726"/>
      <c r="B44" s="693" t="s">
        <v>785</v>
      </c>
      <c r="C44" s="727">
        <v>35671.384462390997</v>
      </c>
      <c r="D44" s="727">
        <v>43112.946193162999</v>
      </c>
      <c r="E44" s="727">
        <v>46757.080315242005</v>
      </c>
      <c r="F44" s="727">
        <v>46032.954751691999</v>
      </c>
      <c r="G44" s="727">
        <v>54099.123242838999</v>
      </c>
      <c r="H44" s="727">
        <v>58666.050900411996</v>
      </c>
      <c r="I44" s="727">
        <v>59569.943705238002</v>
      </c>
      <c r="J44" s="727">
        <v>58455.159596076002</v>
      </c>
      <c r="K44" s="727">
        <v>62225.92613081001</v>
      </c>
      <c r="L44" s="727">
        <v>62742.930300608998</v>
      </c>
      <c r="M44" s="727">
        <v>59521.242312914997</v>
      </c>
      <c r="N44" s="727">
        <v>59538.908135232996</v>
      </c>
      <c r="O44" s="727">
        <v>59808.71144752299</v>
      </c>
      <c r="P44" s="727">
        <v>59812.281011940999</v>
      </c>
      <c r="Q44" s="727">
        <v>60342.656793225004</v>
      </c>
      <c r="R44" s="727">
        <v>60203.684926135</v>
      </c>
      <c r="S44" s="727">
        <v>56581.608466477002</v>
      </c>
      <c r="T44" s="727">
        <v>60121.869383657002</v>
      </c>
      <c r="U44" s="728">
        <v>45476</v>
      </c>
      <c r="V44"/>
    </row>
    <row r="45" spans="1:22" s="30" customFormat="1" ht="15" hidden="1" customHeight="1" thickBot="1">
      <c r="A45" s="678" t="s">
        <v>258</v>
      </c>
      <c r="B45" s="698"/>
      <c r="C45" s="700"/>
      <c r="D45" s="700"/>
      <c r="E45" s="700"/>
      <c r="F45" s="700"/>
      <c r="G45" s="700"/>
      <c r="H45" s="700"/>
      <c r="I45" s="700"/>
      <c r="J45" s="700"/>
      <c r="K45" s="700"/>
      <c r="L45" s="700"/>
      <c r="M45" s="700"/>
      <c r="N45" s="700"/>
      <c r="O45" s="700"/>
      <c r="P45" s="700"/>
      <c r="Q45" s="700"/>
      <c r="R45" s="700"/>
      <c r="S45" s="700"/>
      <c r="T45" s="700"/>
      <c r="U45" s="700"/>
      <c r="V45" s="27"/>
    </row>
    <row r="46" spans="1:22" s="30" customFormat="1" ht="15" hidden="1" customHeight="1">
      <c r="A46" s="681" t="s">
        <v>18</v>
      </c>
      <c r="B46" s="660" t="s">
        <v>95</v>
      </c>
      <c r="C46" s="700"/>
      <c r="D46" s="700"/>
      <c r="E46" s="700"/>
      <c r="F46" s="700"/>
      <c r="G46" s="700"/>
      <c r="H46" s="700"/>
      <c r="I46" s="700"/>
      <c r="J46" s="700"/>
      <c r="K46" s="700"/>
      <c r="L46" s="700"/>
      <c r="M46" s="700"/>
      <c r="N46" s="700"/>
      <c r="O46" s="700"/>
      <c r="P46" s="700"/>
      <c r="Q46" s="700"/>
      <c r="R46" s="700"/>
      <c r="S46" s="700"/>
      <c r="T46" s="700"/>
      <c r="U46" s="700"/>
      <c r="V46" s="27"/>
    </row>
    <row r="47" spans="1:22" s="30" customFormat="1" ht="15" hidden="1" customHeight="1">
      <c r="A47" s="681"/>
      <c r="B47" s="661" t="s">
        <v>212</v>
      </c>
      <c r="C47" s="700"/>
      <c r="D47" s="700"/>
      <c r="E47" s="700"/>
      <c r="F47" s="700"/>
      <c r="G47" s="700"/>
      <c r="H47" s="700"/>
      <c r="I47" s="700"/>
      <c r="J47" s="700"/>
      <c r="K47" s="700"/>
      <c r="L47" s="700"/>
      <c r="M47" s="700"/>
      <c r="N47" s="700"/>
      <c r="O47" s="700"/>
      <c r="P47" s="700"/>
      <c r="Q47" s="700"/>
      <c r="R47" s="700"/>
      <c r="S47" s="700"/>
      <c r="T47" s="700"/>
      <c r="U47" s="700"/>
      <c r="V47" s="27"/>
    </row>
    <row r="48" spans="1:22" s="30" customFormat="1" ht="15" hidden="1" customHeight="1">
      <c r="A48" s="681"/>
      <c r="B48" s="199" t="s">
        <v>221</v>
      </c>
      <c r="C48" s="700"/>
      <c r="D48" s="700"/>
      <c r="E48" s="700"/>
      <c r="F48" s="700"/>
      <c r="G48" s="700"/>
      <c r="H48" s="700"/>
      <c r="I48" s="700"/>
      <c r="J48" s="700"/>
      <c r="K48" s="700"/>
      <c r="L48" s="700"/>
      <c r="M48" s="700"/>
      <c r="N48" s="700"/>
      <c r="O48" s="700"/>
      <c r="P48" s="700"/>
      <c r="Q48" s="700"/>
      <c r="R48" s="700"/>
      <c r="S48" s="700"/>
      <c r="T48" s="700"/>
      <c r="U48" s="700"/>
      <c r="V48" s="27"/>
    </row>
    <row r="49" spans="1:22" s="30" customFormat="1" ht="15" hidden="1" customHeight="1">
      <c r="A49" s="681"/>
      <c r="B49" s="199" t="s">
        <v>222</v>
      </c>
      <c r="C49" s="700"/>
      <c r="D49" s="700"/>
      <c r="E49" s="700"/>
      <c r="F49" s="700"/>
      <c r="G49" s="700"/>
      <c r="H49" s="700"/>
      <c r="I49" s="700"/>
      <c r="J49" s="700"/>
      <c r="K49" s="700"/>
      <c r="L49" s="700"/>
      <c r="M49" s="700"/>
      <c r="N49" s="700"/>
      <c r="O49" s="700"/>
      <c r="P49" s="700"/>
      <c r="Q49" s="700"/>
      <c r="R49" s="700"/>
      <c r="S49" s="700"/>
      <c r="T49" s="700"/>
      <c r="U49" s="700"/>
      <c r="V49" s="27"/>
    </row>
    <row r="50" spans="1:22" s="30" customFormat="1" ht="15" hidden="1" customHeight="1">
      <c r="A50" s="681"/>
      <c r="B50" s="199" t="s">
        <v>223</v>
      </c>
      <c r="C50" s="700"/>
      <c r="D50" s="700"/>
      <c r="E50" s="700"/>
      <c r="F50" s="700"/>
      <c r="G50" s="700"/>
      <c r="H50" s="700"/>
      <c r="I50" s="700"/>
      <c r="J50" s="700"/>
      <c r="K50" s="700"/>
      <c r="L50" s="700"/>
      <c r="M50" s="700"/>
      <c r="N50" s="700"/>
      <c r="O50" s="700"/>
      <c r="P50" s="700"/>
      <c r="Q50" s="700"/>
      <c r="R50" s="700"/>
      <c r="S50" s="700"/>
      <c r="T50" s="700"/>
      <c r="U50" s="700"/>
      <c r="V50" s="27"/>
    </row>
    <row r="51" spans="1:22" s="30" customFormat="1" ht="15" hidden="1" customHeight="1">
      <c r="A51" s="681"/>
      <c r="B51" s="661" t="s">
        <v>107</v>
      </c>
      <c r="C51" s="700"/>
      <c r="D51" s="700"/>
      <c r="E51" s="700"/>
      <c r="F51" s="700"/>
      <c r="G51" s="700"/>
      <c r="H51" s="700"/>
      <c r="I51" s="700"/>
      <c r="J51" s="700"/>
      <c r="K51" s="700"/>
      <c r="L51" s="700"/>
      <c r="M51" s="700"/>
      <c r="N51" s="700"/>
      <c r="O51" s="700"/>
      <c r="P51" s="700"/>
      <c r="Q51" s="700"/>
      <c r="R51" s="700"/>
      <c r="S51" s="700"/>
      <c r="T51" s="700"/>
      <c r="U51" s="700"/>
      <c r="V51" s="27"/>
    </row>
    <row r="52" spans="1:22" s="30" customFormat="1" ht="15" hidden="1" customHeight="1">
      <c r="A52" s="681"/>
      <c r="B52" s="199" t="s">
        <v>221</v>
      </c>
      <c r="C52" s="700"/>
      <c r="D52" s="700"/>
      <c r="E52" s="700"/>
      <c r="F52" s="700"/>
      <c r="G52" s="700"/>
      <c r="H52" s="700"/>
      <c r="I52" s="700"/>
      <c r="J52" s="700"/>
      <c r="K52" s="700"/>
      <c r="L52" s="700"/>
      <c r="M52" s="700"/>
      <c r="N52" s="700"/>
      <c r="O52" s="700"/>
      <c r="P52" s="700"/>
      <c r="Q52" s="700"/>
      <c r="R52" s="700"/>
      <c r="S52" s="700"/>
      <c r="T52" s="700"/>
      <c r="U52" s="700"/>
      <c r="V52" s="27"/>
    </row>
    <row r="53" spans="1:22" s="30" customFormat="1" ht="15" hidden="1" customHeight="1">
      <c r="A53" s="681"/>
      <c r="B53" s="199" t="s">
        <v>222</v>
      </c>
      <c r="C53" s="700"/>
      <c r="D53" s="700"/>
      <c r="E53" s="700"/>
      <c r="F53" s="700"/>
      <c r="G53" s="700"/>
      <c r="H53" s="700"/>
      <c r="I53" s="700"/>
      <c r="J53" s="700"/>
      <c r="K53" s="700"/>
      <c r="L53" s="700"/>
      <c r="M53" s="700"/>
      <c r="N53" s="700"/>
      <c r="O53" s="700"/>
      <c r="P53" s="700"/>
      <c r="Q53" s="700"/>
      <c r="R53" s="700"/>
      <c r="S53" s="700"/>
      <c r="T53" s="700"/>
      <c r="U53" s="700"/>
      <c r="V53" s="27"/>
    </row>
    <row r="54" spans="1:22" s="30" customFormat="1" ht="15" hidden="1" customHeight="1">
      <c r="A54" s="681"/>
      <c r="B54" s="199" t="s">
        <v>223</v>
      </c>
      <c r="C54" s="700"/>
      <c r="D54" s="700"/>
      <c r="E54" s="700"/>
      <c r="F54" s="700"/>
      <c r="G54" s="700"/>
      <c r="H54" s="700"/>
      <c r="I54" s="700"/>
      <c r="J54" s="700"/>
      <c r="K54" s="700"/>
      <c r="L54" s="700"/>
      <c r="M54" s="700"/>
      <c r="N54" s="700"/>
      <c r="O54" s="700"/>
      <c r="P54" s="700"/>
      <c r="Q54" s="700"/>
      <c r="R54" s="700"/>
      <c r="S54" s="700"/>
      <c r="T54" s="700"/>
      <c r="U54" s="700"/>
      <c r="V54" s="27"/>
    </row>
    <row r="55" spans="1:22" s="30" customFormat="1" ht="15" hidden="1" customHeight="1">
      <c r="A55" s="683" t="s">
        <v>19</v>
      </c>
      <c r="B55" s="684" t="s">
        <v>94</v>
      </c>
      <c r="C55" s="700"/>
      <c r="D55" s="700"/>
      <c r="E55" s="700"/>
      <c r="F55" s="700"/>
      <c r="G55" s="700"/>
      <c r="H55" s="700"/>
      <c r="I55" s="700"/>
      <c r="J55" s="700"/>
      <c r="K55" s="700"/>
      <c r="L55" s="700"/>
      <c r="M55" s="700"/>
      <c r="N55" s="700"/>
      <c r="O55" s="700"/>
      <c r="P55" s="700"/>
      <c r="Q55" s="700"/>
      <c r="R55" s="700"/>
      <c r="S55" s="700"/>
      <c r="T55" s="700"/>
      <c r="U55" s="700"/>
      <c r="V55" s="27"/>
    </row>
    <row r="56" spans="1:22" s="30" customFormat="1" ht="15" hidden="1" customHeight="1">
      <c r="A56" s="683"/>
      <c r="B56" s="661" t="s">
        <v>212</v>
      </c>
      <c r="C56" s="700"/>
      <c r="D56" s="700"/>
      <c r="E56" s="700"/>
      <c r="F56" s="700"/>
      <c r="G56" s="700"/>
      <c r="H56" s="700"/>
      <c r="I56" s="700"/>
      <c r="J56" s="700"/>
      <c r="K56" s="700"/>
      <c r="L56" s="700"/>
      <c r="M56" s="700"/>
      <c r="N56" s="700"/>
      <c r="O56" s="700"/>
      <c r="P56" s="700"/>
      <c r="Q56" s="700"/>
      <c r="R56" s="700"/>
      <c r="S56" s="700"/>
      <c r="T56" s="700"/>
      <c r="U56" s="700"/>
      <c r="V56" s="27"/>
    </row>
    <row r="57" spans="1:22" s="30" customFormat="1" ht="15" hidden="1" customHeight="1">
      <c r="A57" s="683"/>
      <c r="B57" s="199" t="s">
        <v>221</v>
      </c>
      <c r="C57" s="700"/>
      <c r="D57" s="700"/>
      <c r="E57" s="700"/>
      <c r="F57" s="700"/>
      <c r="G57" s="700"/>
      <c r="H57" s="700"/>
      <c r="I57" s="700"/>
      <c r="J57" s="700"/>
      <c r="K57" s="700"/>
      <c r="L57" s="700"/>
      <c r="M57" s="700"/>
      <c r="N57" s="700"/>
      <c r="O57" s="700"/>
      <c r="P57" s="700"/>
      <c r="Q57" s="700"/>
      <c r="R57" s="700"/>
      <c r="S57" s="700"/>
      <c r="T57" s="700"/>
      <c r="U57" s="700"/>
      <c r="V57" s="27"/>
    </row>
    <row r="58" spans="1:22" s="30" customFormat="1" ht="15" hidden="1" customHeight="1">
      <c r="A58" s="681"/>
      <c r="B58" s="199" t="s">
        <v>222</v>
      </c>
      <c r="C58" s="700"/>
      <c r="D58" s="700"/>
      <c r="E58" s="700"/>
      <c r="F58" s="700"/>
      <c r="G58" s="700"/>
      <c r="H58" s="700"/>
      <c r="I58" s="700"/>
      <c r="J58" s="700"/>
      <c r="K58" s="700"/>
      <c r="L58" s="700"/>
      <c r="M58" s="700"/>
      <c r="N58" s="700"/>
      <c r="O58" s="700"/>
      <c r="P58" s="700"/>
      <c r="Q58" s="700"/>
      <c r="R58" s="700"/>
      <c r="S58" s="700"/>
      <c r="T58" s="700"/>
      <c r="U58" s="700"/>
      <c r="V58" s="27"/>
    </row>
    <row r="59" spans="1:22" s="30" customFormat="1" ht="15" hidden="1" customHeight="1">
      <c r="A59" s="681"/>
      <c r="B59" s="199" t="s">
        <v>223</v>
      </c>
      <c r="C59" s="700"/>
      <c r="D59" s="700"/>
      <c r="E59" s="700"/>
      <c r="F59" s="700"/>
      <c r="G59" s="700"/>
      <c r="H59" s="700"/>
      <c r="I59" s="700"/>
      <c r="J59" s="700"/>
      <c r="K59" s="700"/>
      <c r="L59" s="700"/>
      <c r="M59" s="700"/>
      <c r="N59" s="700"/>
      <c r="O59" s="700"/>
      <c r="P59" s="700"/>
      <c r="Q59" s="700"/>
      <c r="R59" s="700"/>
      <c r="S59" s="700"/>
      <c r="T59" s="700"/>
      <c r="U59" s="700"/>
      <c r="V59" s="27"/>
    </row>
    <row r="60" spans="1:22" s="30" customFormat="1" ht="15" hidden="1" customHeight="1">
      <c r="A60" s="681"/>
      <c r="B60" s="661" t="s">
        <v>107</v>
      </c>
      <c r="C60" s="700"/>
      <c r="D60" s="700"/>
      <c r="E60" s="700"/>
      <c r="F60" s="700"/>
      <c r="G60" s="700"/>
      <c r="H60" s="700"/>
      <c r="I60" s="700"/>
      <c r="J60" s="700"/>
      <c r="K60" s="700"/>
      <c r="L60" s="700"/>
      <c r="M60" s="700"/>
      <c r="N60" s="700"/>
      <c r="O60" s="700"/>
      <c r="P60" s="700"/>
      <c r="Q60" s="700"/>
      <c r="R60" s="700"/>
      <c r="S60" s="700"/>
      <c r="T60" s="700"/>
      <c r="U60" s="700"/>
      <c r="V60" s="27"/>
    </row>
    <row r="61" spans="1:22" s="30" customFormat="1" ht="15" hidden="1" customHeight="1">
      <c r="A61" s="681"/>
      <c r="B61" s="199" t="s">
        <v>221</v>
      </c>
      <c r="C61" s="700"/>
      <c r="D61" s="700"/>
      <c r="E61" s="700"/>
      <c r="F61" s="700"/>
      <c r="G61" s="700"/>
      <c r="H61" s="700"/>
      <c r="I61" s="700"/>
      <c r="J61" s="700"/>
      <c r="K61" s="700"/>
      <c r="L61" s="700"/>
      <c r="M61" s="700"/>
      <c r="N61" s="700"/>
      <c r="O61" s="700"/>
      <c r="P61" s="700"/>
      <c r="Q61" s="700"/>
      <c r="R61" s="700"/>
      <c r="S61" s="700"/>
      <c r="T61" s="700"/>
      <c r="U61" s="700"/>
      <c r="V61" s="27"/>
    </row>
    <row r="62" spans="1:22" s="30" customFormat="1" ht="15" hidden="1" customHeight="1">
      <c r="A62" s="681"/>
      <c r="B62" s="199" t="s">
        <v>222</v>
      </c>
      <c r="C62" s="700"/>
      <c r="D62" s="700"/>
      <c r="E62" s="700"/>
      <c r="F62" s="700"/>
      <c r="G62" s="700"/>
      <c r="H62" s="700"/>
      <c r="I62" s="700"/>
      <c r="J62" s="700"/>
      <c r="K62" s="700"/>
      <c r="L62" s="700"/>
      <c r="M62" s="700"/>
      <c r="N62" s="700"/>
      <c r="O62" s="700"/>
      <c r="P62" s="700"/>
      <c r="Q62" s="700"/>
      <c r="R62" s="700"/>
      <c r="S62" s="700"/>
      <c r="T62" s="700"/>
      <c r="U62" s="700"/>
      <c r="V62" s="27"/>
    </row>
    <row r="63" spans="1:22" s="30" customFormat="1" ht="15" hidden="1" customHeight="1">
      <c r="A63" s="681"/>
      <c r="B63" s="199" t="s">
        <v>223</v>
      </c>
      <c r="C63" s="700"/>
      <c r="D63" s="700"/>
      <c r="E63" s="700"/>
      <c r="F63" s="700"/>
      <c r="G63" s="700"/>
      <c r="H63" s="700"/>
      <c r="I63" s="700"/>
      <c r="J63" s="700"/>
      <c r="K63" s="700"/>
      <c r="L63" s="700"/>
      <c r="M63" s="700"/>
      <c r="N63" s="700"/>
      <c r="O63" s="700"/>
      <c r="P63" s="700"/>
      <c r="Q63" s="700"/>
      <c r="R63" s="700"/>
      <c r="S63" s="700"/>
      <c r="T63" s="700"/>
      <c r="U63" s="700"/>
      <c r="V63" s="27"/>
    </row>
    <row r="64" spans="1:22" s="30" customFormat="1" ht="25.5" hidden="1" customHeight="1">
      <c r="A64" s="683" t="s">
        <v>20</v>
      </c>
      <c r="B64" s="684" t="s">
        <v>116</v>
      </c>
      <c r="C64" s="700"/>
      <c r="D64" s="700"/>
      <c r="E64" s="700"/>
      <c r="F64" s="700"/>
      <c r="G64" s="700"/>
      <c r="H64" s="700"/>
      <c r="I64" s="700"/>
      <c r="J64" s="700"/>
      <c r="K64" s="700"/>
      <c r="L64" s="700"/>
      <c r="M64" s="700"/>
      <c r="N64" s="700"/>
      <c r="O64" s="700"/>
      <c r="P64" s="700"/>
      <c r="Q64" s="700"/>
      <c r="R64" s="700"/>
      <c r="S64" s="700"/>
      <c r="T64" s="700"/>
      <c r="U64" s="700"/>
      <c r="V64" s="27"/>
    </row>
    <row r="65" spans="1:22" s="30" customFormat="1" ht="15" hidden="1" customHeight="1">
      <c r="A65" s="683"/>
      <c r="B65" s="661" t="s">
        <v>212</v>
      </c>
      <c r="C65" s="700"/>
      <c r="D65" s="700"/>
      <c r="E65" s="700"/>
      <c r="F65" s="700"/>
      <c r="G65" s="700"/>
      <c r="H65" s="700"/>
      <c r="I65" s="700"/>
      <c r="J65" s="700"/>
      <c r="K65" s="700"/>
      <c r="L65" s="700"/>
      <c r="M65" s="700"/>
      <c r="N65" s="700"/>
      <c r="O65" s="700"/>
      <c r="P65" s="700"/>
      <c r="Q65" s="700"/>
      <c r="R65" s="700"/>
      <c r="S65" s="700"/>
      <c r="T65" s="700"/>
      <c r="U65" s="700"/>
      <c r="V65" s="27"/>
    </row>
    <row r="66" spans="1:22" s="30" customFormat="1" ht="15" hidden="1" customHeight="1">
      <c r="A66" s="683"/>
      <c r="B66" s="199" t="s">
        <v>221</v>
      </c>
      <c r="C66" s="700"/>
      <c r="D66" s="700"/>
      <c r="E66" s="700"/>
      <c r="F66" s="700"/>
      <c r="G66" s="700"/>
      <c r="H66" s="700"/>
      <c r="I66" s="700"/>
      <c r="J66" s="700"/>
      <c r="K66" s="700"/>
      <c r="L66" s="700"/>
      <c r="M66" s="700"/>
      <c r="N66" s="700"/>
      <c r="O66" s="700"/>
      <c r="P66" s="700"/>
      <c r="Q66" s="700"/>
      <c r="R66" s="700"/>
      <c r="S66" s="700"/>
      <c r="T66" s="700"/>
      <c r="U66" s="700"/>
      <c r="V66" s="27"/>
    </row>
    <row r="67" spans="1:22" s="30" customFormat="1" ht="15" hidden="1" customHeight="1">
      <c r="A67" s="681"/>
      <c r="B67" s="199" t="s">
        <v>222</v>
      </c>
      <c r="C67" s="700"/>
      <c r="D67" s="700"/>
      <c r="E67" s="700"/>
      <c r="F67" s="700"/>
      <c r="G67" s="700"/>
      <c r="H67" s="700"/>
      <c r="I67" s="700"/>
      <c r="J67" s="700"/>
      <c r="K67" s="700"/>
      <c r="L67" s="700"/>
      <c r="M67" s="700"/>
      <c r="N67" s="700"/>
      <c r="O67" s="700"/>
      <c r="P67" s="700"/>
      <c r="Q67" s="700"/>
      <c r="R67" s="700"/>
      <c r="S67" s="700"/>
      <c r="T67" s="700"/>
      <c r="U67" s="700"/>
      <c r="V67" s="27"/>
    </row>
    <row r="68" spans="1:22" s="30" customFormat="1" ht="15" hidden="1" customHeight="1">
      <c r="A68" s="681"/>
      <c r="B68" s="199" t="s">
        <v>223</v>
      </c>
      <c r="C68" s="700"/>
      <c r="D68" s="700"/>
      <c r="E68" s="700"/>
      <c r="F68" s="700"/>
      <c r="G68" s="700"/>
      <c r="H68" s="700"/>
      <c r="I68" s="700"/>
      <c r="J68" s="700"/>
      <c r="K68" s="700"/>
      <c r="L68" s="700"/>
      <c r="M68" s="700"/>
      <c r="N68" s="700"/>
      <c r="O68" s="700"/>
      <c r="P68" s="700"/>
      <c r="Q68" s="700"/>
      <c r="R68" s="700"/>
      <c r="S68" s="700"/>
      <c r="T68" s="700"/>
      <c r="U68" s="700"/>
      <c r="V68" s="27"/>
    </row>
    <row r="69" spans="1:22" s="30" customFormat="1" ht="15" hidden="1" customHeight="1">
      <c r="A69" s="681"/>
      <c r="B69" s="661" t="s">
        <v>107</v>
      </c>
      <c r="C69" s="700"/>
      <c r="D69" s="700"/>
      <c r="E69" s="700"/>
      <c r="F69" s="700"/>
      <c r="G69" s="700"/>
      <c r="H69" s="700"/>
      <c r="I69" s="700"/>
      <c r="J69" s="700"/>
      <c r="K69" s="700"/>
      <c r="L69" s="700"/>
      <c r="M69" s="700"/>
      <c r="N69" s="700"/>
      <c r="O69" s="700"/>
      <c r="P69" s="700"/>
      <c r="Q69" s="700"/>
      <c r="R69" s="700"/>
      <c r="S69" s="700"/>
      <c r="T69" s="700"/>
      <c r="U69" s="700"/>
      <c r="V69" s="27"/>
    </row>
    <row r="70" spans="1:22" s="30" customFormat="1" ht="15" hidden="1" customHeight="1">
      <c r="A70" s="681"/>
      <c r="B70" s="199" t="s">
        <v>221</v>
      </c>
      <c r="C70" s="700"/>
      <c r="D70" s="700"/>
      <c r="E70" s="700"/>
      <c r="F70" s="700"/>
      <c r="G70" s="700"/>
      <c r="H70" s="700"/>
      <c r="I70" s="700"/>
      <c r="J70" s="700"/>
      <c r="K70" s="700"/>
      <c r="L70" s="700"/>
      <c r="M70" s="700"/>
      <c r="N70" s="700"/>
      <c r="O70" s="700"/>
      <c r="P70" s="700"/>
      <c r="Q70" s="700"/>
      <c r="R70" s="700"/>
      <c r="S70" s="700"/>
      <c r="T70" s="700"/>
      <c r="U70" s="700"/>
      <c r="V70" s="27"/>
    </row>
    <row r="71" spans="1:22" s="30" customFormat="1" ht="15" hidden="1" customHeight="1">
      <c r="A71" s="681"/>
      <c r="B71" s="199" t="s">
        <v>222</v>
      </c>
      <c r="C71" s="700"/>
      <c r="D71" s="700"/>
      <c r="E71" s="700"/>
      <c r="F71" s="700"/>
      <c r="G71" s="700"/>
      <c r="H71" s="700"/>
      <c r="I71" s="700"/>
      <c r="J71" s="700"/>
      <c r="K71" s="700"/>
      <c r="L71" s="700"/>
      <c r="M71" s="700"/>
      <c r="N71" s="700"/>
      <c r="O71" s="700"/>
      <c r="P71" s="700"/>
      <c r="Q71" s="700"/>
      <c r="R71" s="700"/>
      <c r="S71" s="700"/>
      <c r="T71" s="700"/>
      <c r="U71" s="700"/>
      <c r="V71" s="27"/>
    </row>
    <row r="72" spans="1:22" s="30" customFormat="1" ht="15" hidden="1" customHeight="1">
      <c r="A72" s="681"/>
      <c r="B72" s="199" t="s">
        <v>223</v>
      </c>
      <c r="C72" s="700"/>
      <c r="D72" s="700"/>
      <c r="E72" s="700"/>
      <c r="F72" s="700"/>
      <c r="G72" s="700"/>
      <c r="H72" s="700"/>
      <c r="I72" s="700"/>
      <c r="J72" s="700"/>
      <c r="K72" s="700"/>
      <c r="L72" s="700"/>
      <c r="M72" s="700"/>
      <c r="N72" s="700"/>
      <c r="O72" s="700"/>
      <c r="P72" s="700"/>
      <c r="Q72" s="700"/>
      <c r="R72" s="700"/>
      <c r="S72" s="700"/>
      <c r="T72" s="700"/>
      <c r="U72" s="700"/>
      <c r="V72" s="27"/>
    </row>
    <row r="73" spans="1:22" s="30" customFormat="1" ht="23.25" hidden="1" customHeight="1">
      <c r="A73" s="683" t="s">
        <v>22</v>
      </c>
      <c r="B73" s="715" t="s">
        <v>117</v>
      </c>
      <c r="C73" s="700"/>
      <c r="D73" s="700"/>
      <c r="E73" s="700"/>
      <c r="F73" s="700"/>
      <c r="G73" s="700"/>
      <c r="H73" s="700"/>
      <c r="I73" s="700"/>
      <c r="J73" s="700"/>
      <c r="K73" s="700"/>
      <c r="L73" s="700"/>
      <c r="M73" s="700"/>
      <c r="N73" s="700"/>
      <c r="O73" s="700"/>
      <c r="P73" s="700"/>
      <c r="Q73" s="700"/>
      <c r="R73" s="700"/>
      <c r="S73" s="700"/>
      <c r="T73" s="700"/>
      <c r="U73" s="700"/>
      <c r="V73" s="27"/>
    </row>
    <row r="74" spans="1:22" s="30" customFormat="1" ht="15" hidden="1" customHeight="1">
      <c r="A74" s="683"/>
      <c r="B74" s="661" t="s">
        <v>212</v>
      </c>
      <c r="C74" s="700"/>
      <c r="D74" s="700"/>
      <c r="E74" s="700"/>
      <c r="F74" s="700"/>
      <c r="G74" s="700"/>
      <c r="H74" s="700"/>
      <c r="I74" s="700"/>
      <c r="J74" s="700"/>
      <c r="K74" s="700"/>
      <c r="L74" s="700"/>
      <c r="M74" s="700"/>
      <c r="N74" s="700"/>
      <c r="O74" s="700"/>
      <c r="P74" s="700"/>
      <c r="Q74" s="700"/>
      <c r="R74" s="700"/>
      <c r="S74" s="700"/>
      <c r="T74" s="700"/>
      <c r="U74" s="700"/>
      <c r="V74" s="27"/>
    </row>
    <row r="75" spans="1:22" s="30" customFormat="1" ht="15" hidden="1" customHeight="1">
      <c r="A75" s="683"/>
      <c r="B75" s="199" t="s">
        <v>221</v>
      </c>
      <c r="C75" s="700"/>
      <c r="D75" s="700"/>
      <c r="E75" s="700"/>
      <c r="F75" s="700"/>
      <c r="G75" s="700"/>
      <c r="H75" s="700"/>
      <c r="I75" s="700"/>
      <c r="J75" s="700"/>
      <c r="K75" s="700"/>
      <c r="L75" s="700"/>
      <c r="M75" s="700"/>
      <c r="N75" s="700"/>
      <c r="O75" s="700"/>
      <c r="P75" s="700"/>
      <c r="Q75" s="700"/>
      <c r="R75" s="700"/>
      <c r="S75" s="700"/>
      <c r="T75" s="700"/>
      <c r="U75" s="700"/>
      <c r="V75" s="27"/>
    </row>
    <row r="76" spans="1:22" s="30" customFormat="1" ht="15" hidden="1" customHeight="1">
      <c r="A76" s="681"/>
      <c r="B76" s="199" t="s">
        <v>222</v>
      </c>
      <c r="C76" s="700"/>
      <c r="D76" s="700"/>
      <c r="E76" s="700"/>
      <c r="F76" s="700"/>
      <c r="G76" s="700"/>
      <c r="H76" s="700"/>
      <c r="I76" s="700"/>
      <c r="J76" s="700"/>
      <c r="K76" s="700"/>
      <c r="L76" s="700"/>
      <c r="M76" s="700"/>
      <c r="N76" s="700"/>
      <c r="O76" s="700"/>
      <c r="P76" s="700"/>
      <c r="Q76" s="700"/>
      <c r="R76" s="700"/>
      <c r="S76" s="700"/>
      <c r="T76" s="700"/>
      <c r="U76" s="700"/>
      <c r="V76" s="27"/>
    </row>
    <row r="77" spans="1:22" s="30" customFormat="1" ht="15" hidden="1" customHeight="1">
      <c r="A77" s="681"/>
      <c r="B77" s="199" t="s">
        <v>223</v>
      </c>
      <c r="C77" s="700"/>
      <c r="D77" s="700"/>
      <c r="E77" s="700"/>
      <c r="F77" s="700"/>
      <c r="G77" s="700"/>
      <c r="H77" s="700"/>
      <c r="I77" s="700"/>
      <c r="J77" s="700"/>
      <c r="K77" s="700"/>
      <c r="L77" s="700"/>
      <c r="M77" s="700"/>
      <c r="N77" s="700"/>
      <c r="O77" s="700"/>
      <c r="P77" s="700"/>
      <c r="Q77" s="700"/>
      <c r="R77" s="700"/>
      <c r="S77" s="700"/>
      <c r="T77" s="700"/>
      <c r="U77" s="700"/>
      <c r="V77" s="27"/>
    </row>
    <row r="78" spans="1:22" s="30" customFormat="1" ht="15" hidden="1" customHeight="1">
      <c r="A78" s="681"/>
      <c r="B78" s="661" t="s">
        <v>107</v>
      </c>
      <c r="C78" s="700"/>
      <c r="D78" s="700"/>
      <c r="E78" s="700"/>
      <c r="F78" s="700"/>
      <c r="G78" s="700"/>
      <c r="H78" s="700"/>
      <c r="I78" s="700"/>
      <c r="J78" s="700"/>
      <c r="K78" s="700"/>
      <c r="L78" s="700"/>
      <c r="M78" s="700"/>
      <c r="N78" s="700"/>
      <c r="O78" s="700"/>
      <c r="P78" s="700"/>
      <c r="Q78" s="700"/>
      <c r="R78" s="700"/>
      <c r="S78" s="700"/>
      <c r="T78" s="700"/>
      <c r="U78" s="700"/>
      <c r="V78" s="27"/>
    </row>
    <row r="79" spans="1:22" s="30" customFormat="1" ht="15" hidden="1" customHeight="1">
      <c r="A79" s="681"/>
      <c r="B79" s="199" t="s">
        <v>221</v>
      </c>
      <c r="C79" s="700"/>
      <c r="D79" s="700"/>
      <c r="E79" s="700"/>
      <c r="F79" s="700"/>
      <c r="G79" s="700"/>
      <c r="H79" s="700"/>
      <c r="I79" s="700"/>
      <c r="J79" s="700"/>
      <c r="K79" s="700"/>
      <c r="L79" s="700"/>
      <c r="M79" s="700"/>
      <c r="N79" s="700"/>
      <c r="O79" s="700"/>
      <c r="P79" s="700"/>
      <c r="Q79" s="700"/>
      <c r="R79" s="700"/>
      <c r="S79" s="700"/>
      <c r="T79" s="700"/>
      <c r="U79" s="700"/>
      <c r="V79" s="27"/>
    </row>
    <row r="80" spans="1:22" s="30" customFormat="1" ht="15" hidden="1" customHeight="1">
      <c r="A80" s="681"/>
      <c r="B80" s="199" t="s">
        <v>222</v>
      </c>
      <c r="C80" s="700"/>
      <c r="D80" s="700"/>
      <c r="E80" s="700"/>
      <c r="F80" s="700"/>
      <c r="G80" s="700"/>
      <c r="H80" s="700"/>
      <c r="I80" s="700"/>
      <c r="J80" s="700"/>
      <c r="K80" s="700"/>
      <c r="L80" s="700"/>
      <c r="M80" s="700"/>
      <c r="N80" s="700"/>
      <c r="O80" s="700"/>
      <c r="P80" s="700"/>
      <c r="Q80" s="700"/>
      <c r="R80" s="700"/>
      <c r="S80" s="700"/>
      <c r="T80" s="700"/>
      <c r="U80" s="700"/>
      <c r="V80" s="27"/>
    </row>
    <row r="81" spans="1:22" s="30" customFormat="1" ht="15" hidden="1" customHeight="1">
      <c r="A81" s="681"/>
      <c r="B81" s="199" t="s">
        <v>223</v>
      </c>
      <c r="C81" s="700"/>
      <c r="D81" s="700"/>
      <c r="E81" s="700"/>
      <c r="F81" s="700"/>
      <c r="G81" s="700"/>
      <c r="H81" s="700"/>
      <c r="I81" s="700"/>
      <c r="J81" s="700"/>
      <c r="K81" s="700"/>
      <c r="L81" s="700"/>
      <c r="M81" s="700"/>
      <c r="N81" s="700"/>
      <c r="O81" s="700"/>
      <c r="P81" s="700"/>
      <c r="Q81" s="700"/>
      <c r="R81" s="700"/>
      <c r="S81" s="700"/>
      <c r="T81" s="700"/>
      <c r="U81" s="700"/>
      <c r="V81" s="27"/>
    </row>
    <row r="82" spans="1:22" s="30" customFormat="1" ht="15" hidden="1" customHeight="1">
      <c r="A82" s="1404" t="s">
        <v>118</v>
      </c>
      <c r="B82" s="1404"/>
      <c r="C82" s="716"/>
      <c r="D82" s="716"/>
      <c r="E82" s="716"/>
      <c r="F82" s="716"/>
      <c r="G82" s="716"/>
      <c r="H82" s="716"/>
      <c r="I82" s="716"/>
      <c r="J82" s="716"/>
      <c r="K82" s="716"/>
      <c r="L82" s="716"/>
      <c r="M82" s="716"/>
      <c r="N82" s="716"/>
      <c r="O82" s="716"/>
      <c r="P82" s="716"/>
      <c r="Q82" s="716"/>
      <c r="R82" s="716"/>
      <c r="S82" s="716"/>
      <c r="T82" s="716"/>
      <c r="U82" s="716"/>
      <c r="V82" s="27"/>
    </row>
    <row r="83" spans="1:22" s="30" customFormat="1" ht="15" hidden="1" customHeight="1">
      <c r="A83" s="697"/>
      <c r="B83" s="677" t="s">
        <v>212</v>
      </c>
      <c r="C83" s="151"/>
      <c r="D83" s="151"/>
      <c r="E83" s="151"/>
      <c r="F83" s="151"/>
      <c r="G83" s="151"/>
      <c r="H83" s="151"/>
      <c r="I83" s="151"/>
      <c r="J83" s="151"/>
      <c r="K83" s="151"/>
      <c r="L83" s="151"/>
      <c r="M83" s="151"/>
      <c r="N83" s="151"/>
      <c r="O83" s="151"/>
      <c r="P83" s="151"/>
      <c r="Q83" s="151"/>
      <c r="R83" s="151"/>
      <c r="S83" s="151"/>
      <c r="T83" s="151"/>
      <c r="U83" s="151"/>
      <c r="V83" s="27"/>
    </row>
    <row r="84" spans="1:22" s="30" customFormat="1" ht="15" hidden="1" customHeight="1">
      <c r="A84" s="697"/>
      <c r="B84" s="677" t="s">
        <v>107</v>
      </c>
      <c r="C84" s="151"/>
      <c r="D84" s="151"/>
      <c r="E84" s="151"/>
      <c r="F84" s="151"/>
      <c r="G84" s="151"/>
      <c r="H84" s="151"/>
      <c r="I84" s="151"/>
      <c r="J84" s="151"/>
      <c r="K84" s="151"/>
      <c r="L84" s="151"/>
      <c r="M84" s="151"/>
      <c r="N84" s="151"/>
      <c r="O84" s="151"/>
      <c r="P84" s="151"/>
      <c r="Q84" s="151"/>
      <c r="R84" s="151"/>
      <c r="S84" s="151"/>
      <c r="T84" s="151"/>
      <c r="U84" s="151"/>
      <c r="V84" s="27"/>
    </row>
    <row r="85" spans="1:22" ht="42.75" hidden="1" customHeight="1">
      <c r="A85" s="1398" t="s">
        <v>274</v>
      </c>
      <c r="B85" s="1398"/>
      <c r="C85" s="1398"/>
      <c r="D85" s="575"/>
      <c r="E85" s="1397"/>
      <c r="F85" s="1397"/>
      <c r="G85" s="1397"/>
      <c r="H85" s="1397"/>
      <c r="I85" s="1397"/>
      <c r="J85" s="1397"/>
      <c r="K85" s="1397"/>
      <c r="L85" s="1397"/>
      <c r="M85" s="1397"/>
      <c r="N85" s="1397"/>
      <c r="O85" s="1397"/>
      <c r="P85" s="1397"/>
      <c r="Q85" s="1397"/>
      <c r="R85" s="1397"/>
      <c r="S85" s="1397"/>
      <c r="T85" s="1397"/>
      <c r="U85" s="1397"/>
    </row>
    <row r="86" spans="1:22" ht="10.9" customHeight="1">
      <c r="B86" s="713"/>
      <c r="C86" s="714"/>
      <c r="D86" s="714"/>
      <c r="E86" s="714"/>
      <c r="F86" s="714"/>
      <c r="G86" s="714"/>
      <c r="H86" s="714"/>
      <c r="I86" s="714"/>
      <c r="J86" s="714"/>
      <c r="K86" s="714"/>
      <c r="L86" s="714"/>
      <c r="M86" s="714"/>
      <c r="N86" s="714"/>
      <c r="O86" s="714"/>
      <c r="P86" s="714"/>
      <c r="Q86" s="714"/>
      <c r="R86" s="714"/>
      <c r="S86" s="714"/>
      <c r="T86" s="714"/>
      <c r="U86" s="714"/>
      <c r="V86" s="31"/>
    </row>
  </sheetData>
  <mergeCells count="13">
    <mergeCell ref="E85:U85"/>
    <mergeCell ref="A85:C85"/>
    <mergeCell ref="A82:B82"/>
    <mergeCell ref="C3:C4"/>
    <mergeCell ref="A2:U2"/>
    <mergeCell ref="A3:B4"/>
    <mergeCell ref="A42:B42"/>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zoomScale="84" zoomScaleNormal="100" workbookViewId="0">
      <selection sqref="A1:S125"/>
    </sheetView>
  </sheetViews>
  <sheetFormatPr defaultColWidth="0" defaultRowHeight="12.75"/>
  <cols>
    <col min="1" max="1" width="6.21875" style="169" customWidth="1"/>
    <col min="2" max="2" width="2.21875" style="169" customWidth="1"/>
    <col min="3" max="3" width="42.44140625" style="169" customWidth="1"/>
    <col min="4" max="4" width="10.77734375" style="43" hidden="1" customWidth="1"/>
    <col min="5" max="17" width="10.77734375" style="43" customWidth="1"/>
    <col min="18" max="18" width="10.5546875" style="43" customWidth="1"/>
    <col min="19" max="19" width="10.5546875" style="1141" customWidth="1"/>
    <col min="20" max="20" width="14.21875" style="246"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200" t="s">
        <v>804</v>
      </c>
      <c r="B1" s="1201"/>
      <c r="C1" s="1201"/>
      <c r="D1" s="1201"/>
      <c r="E1" s="1201"/>
      <c r="F1" s="1201"/>
      <c r="G1" s="1201"/>
      <c r="H1" s="1201"/>
      <c r="I1" s="1201"/>
      <c r="J1" s="1201"/>
      <c r="K1" s="1201"/>
      <c r="L1" s="1201"/>
      <c r="M1" s="1201"/>
      <c r="N1" s="1201"/>
      <c r="O1" s="1201"/>
      <c r="P1" s="1201"/>
      <c r="Q1" s="1201"/>
      <c r="R1" s="1201"/>
      <c r="S1" s="1202"/>
    </row>
    <row r="2" spans="1:23" ht="22.35" customHeight="1">
      <c r="A2" s="1210" t="s">
        <v>405</v>
      </c>
      <c r="B2" s="1429"/>
      <c r="C2" s="1429"/>
      <c r="D2" s="1208">
        <v>2021</v>
      </c>
      <c r="E2" s="1208">
        <v>2022</v>
      </c>
      <c r="F2" s="1208">
        <v>2023</v>
      </c>
      <c r="G2" s="1208">
        <v>2024</v>
      </c>
      <c r="H2" s="1208"/>
      <c r="I2" s="1208"/>
      <c r="J2" s="1208"/>
      <c r="K2" s="1208"/>
      <c r="L2" s="1208"/>
      <c r="M2" s="1208"/>
      <c r="N2" s="1208"/>
      <c r="O2" s="1208"/>
      <c r="P2" s="1208"/>
      <c r="Q2" s="1208"/>
      <c r="R2" s="1208"/>
      <c r="S2" s="1130">
        <v>2025</v>
      </c>
      <c r="T2" s="247"/>
    </row>
    <row r="3" spans="1:23" ht="22.35" customHeight="1">
      <c r="A3" s="1210"/>
      <c r="B3" s="1429"/>
      <c r="C3" s="1429"/>
      <c r="D3" s="1430"/>
      <c r="E3" s="1208"/>
      <c r="F3" s="1208"/>
      <c r="G3" s="796" t="s">
        <v>0</v>
      </c>
      <c r="H3" s="796" t="s">
        <v>1</v>
      </c>
      <c r="I3" s="796" t="s">
        <v>2</v>
      </c>
      <c r="J3" s="796" t="s">
        <v>3</v>
      </c>
      <c r="K3" s="796" t="s">
        <v>4</v>
      </c>
      <c r="L3" s="796" t="s">
        <v>5</v>
      </c>
      <c r="M3" s="796" t="s">
        <v>6</v>
      </c>
      <c r="N3" s="796" t="s">
        <v>267</v>
      </c>
      <c r="O3" s="796" t="s">
        <v>7</v>
      </c>
      <c r="P3" s="796" t="s">
        <v>13</v>
      </c>
      <c r="Q3" s="796" t="s">
        <v>14</v>
      </c>
      <c r="R3" s="796" t="s">
        <v>15</v>
      </c>
      <c r="S3" s="799" t="s">
        <v>0</v>
      </c>
      <c r="T3" s="247"/>
    </row>
    <row r="4" spans="1:23" s="321" customFormat="1" ht="27.2" customHeight="1">
      <c r="A4" s="1220" t="s">
        <v>383</v>
      </c>
      <c r="B4" s="1459"/>
      <c r="C4" s="1459"/>
      <c r="D4" s="324">
        <v>25.665291919215331</v>
      </c>
      <c r="E4" s="324">
        <v>25.664200482122702</v>
      </c>
      <c r="F4" s="324">
        <v>27.65</v>
      </c>
      <c r="G4" s="324">
        <v>27.52</v>
      </c>
      <c r="H4" s="324">
        <v>27.73174606056412</v>
      </c>
      <c r="I4" s="324">
        <v>25.961407121637258</v>
      </c>
      <c r="J4" s="324">
        <v>25.97</v>
      </c>
      <c r="K4" s="324">
        <v>26.171179027731355</v>
      </c>
      <c r="L4" s="324">
        <v>26.091794747682041</v>
      </c>
      <c r="M4" s="324">
        <v>26.56431750973351</v>
      </c>
      <c r="N4" s="324">
        <v>26.686465680816141</v>
      </c>
      <c r="O4" s="324">
        <v>26.779506366193235</v>
      </c>
      <c r="P4" s="324">
        <v>27.018841934834331</v>
      </c>
      <c r="Q4" s="324">
        <v>26.871070890204951</v>
      </c>
      <c r="R4" s="324">
        <v>26.690050989960334</v>
      </c>
      <c r="S4" s="1006">
        <v>27.01495552494147</v>
      </c>
      <c r="T4" s="320"/>
    </row>
    <row r="5" spans="1:23" ht="22.35" customHeight="1">
      <c r="A5" s="170"/>
      <c r="B5" s="1460" t="s">
        <v>17</v>
      </c>
      <c r="C5" s="1436" t="s">
        <v>384</v>
      </c>
      <c r="D5" s="325">
        <v>1569939.1620511999</v>
      </c>
      <c r="E5" s="325">
        <v>1721677.9074674002</v>
      </c>
      <c r="F5" s="325">
        <v>1854756</v>
      </c>
      <c r="G5" s="325">
        <v>1876930</v>
      </c>
      <c r="H5" s="325">
        <v>1895328.0655041998</v>
      </c>
      <c r="I5" s="325">
        <v>1801162.0100034</v>
      </c>
      <c r="J5" s="325">
        <v>1809135</v>
      </c>
      <c r="K5" s="325">
        <v>1832172.1470002001</v>
      </c>
      <c r="L5" s="325">
        <v>1855060.314063</v>
      </c>
      <c r="M5" s="325">
        <v>1884043.3824688997</v>
      </c>
      <c r="N5" s="325">
        <v>1900752.6403061</v>
      </c>
      <c r="O5" s="325">
        <v>1927839.9904875001</v>
      </c>
      <c r="P5" s="325">
        <v>1947279.9581149998</v>
      </c>
      <c r="Q5" s="325">
        <v>1962439.8187993998</v>
      </c>
      <c r="R5" s="325">
        <v>1967529.1704937997</v>
      </c>
      <c r="S5" s="1007">
        <v>1990048.3681721003</v>
      </c>
      <c r="T5" s="846"/>
      <c r="U5" s="209"/>
      <c r="V5" s="133"/>
      <c r="W5" s="133"/>
    </row>
    <row r="6" spans="1:23" ht="22.35" customHeight="1">
      <c r="A6" s="170"/>
      <c r="B6" s="1460" t="s">
        <v>17</v>
      </c>
      <c r="C6" s="1461" t="s">
        <v>385</v>
      </c>
      <c r="D6" s="325">
        <v>6116973.7207462005</v>
      </c>
      <c r="E6" s="325">
        <v>6708480.5882290993</v>
      </c>
      <c r="F6" s="325">
        <v>6708461</v>
      </c>
      <c r="G6" s="325">
        <v>6819062</v>
      </c>
      <c r="H6" s="325">
        <v>6834506.7828218993</v>
      </c>
      <c r="I6" s="325">
        <v>6937844.3223989997</v>
      </c>
      <c r="J6" s="325">
        <v>6967060</v>
      </c>
      <c r="K6" s="325">
        <v>7000724.5185965998</v>
      </c>
      <c r="L6" s="325">
        <v>7109745.925882699</v>
      </c>
      <c r="M6" s="325">
        <v>7092383.9160504006</v>
      </c>
      <c r="N6" s="325">
        <v>7122534.1828328995</v>
      </c>
      <c r="O6" s="325">
        <v>7198937.7403954994</v>
      </c>
      <c r="P6" s="325">
        <v>7207118.5094149001</v>
      </c>
      <c r="Q6" s="325">
        <v>7303169.3705767002</v>
      </c>
      <c r="R6" s="325">
        <v>7371769.9948714999</v>
      </c>
      <c r="S6" s="1007">
        <v>7366469.1631078003</v>
      </c>
      <c r="T6" s="846"/>
      <c r="U6" s="209"/>
    </row>
    <row r="7" spans="1:23" s="321" customFormat="1" ht="27.2" customHeight="1">
      <c r="A7" s="1220" t="s">
        <v>386</v>
      </c>
      <c r="B7" s="1459"/>
      <c r="C7" s="1459"/>
      <c r="D7" s="324">
        <v>24.068106423893607</v>
      </c>
      <c r="E7" s="324">
        <v>24.099156865193709</v>
      </c>
      <c r="F7" s="324">
        <v>26.01</v>
      </c>
      <c r="G7" s="324">
        <v>26</v>
      </c>
      <c r="H7" s="324">
        <v>26.181060061333302</v>
      </c>
      <c r="I7" s="324">
        <v>24.444349093018854</v>
      </c>
      <c r="J7" s="324">
        <v>24.44</v>
      </c>
      <c r="K7" s="324">
        <v>24.648489888648221</v>
      </c>
      <c r="L7" s="324">
        <v>24.615071733136833</v>
      </c>
      <c r="M7" s="324">
        <v>25.056923283874461</v>
      </c>
      <c r="N7" s="324">
        <v>25.198292764256802</v>
      </c>
      <c r="O7" s="324">
        <v>25.286689697428766</v>
      </c>
      <c r="P7" s="324">
        <v>25.535449313785573</v>
      </c>
      <c r="Q7" s="324">
        <v>25.393251819817198</v>
      </c>
      <c r="R7" s="324">
        <v>25.214848803415506</v>
      </c>
      <c r="S7" s="1006">
        <v>25.54560491528337</v>
      </c>
      <c r="T7" s="320"/>
      <c r="U7" s="320"/>
    </row>
    <row r="8" spans="1:23" ht="22.35" customHeight="1">
      <c r="A8" s="170"/>
      <c r="B8" s="1460" t="s">
        <v>17</v>
      </c>
      <c r="C8" s="1436" t="s">
        <v>387</v>
      </c>
      <c r="D8" s="325">
        <v>1472239.7450308001</v>
      </c>
      <c r="E8" s="325">
        <v>1616687.2602284001</v>
      </c>
      <c r="F8" s="325">
        <v>1745174</v>
      </c>
      <c r="G8" s="325">
        <v>1772815</v>
      </c>
      <c r="H8" s="325">
        <v>1789346.3257064999</v>
      </c>
      <c r="I8" s="325">
        <v>1695910.8856974</v>
      </c>
      <c r="J8" s="325">
        <v>1702467</v>
      </c>
      <c r="K8" s="325">
        <v>1725572.8750983998</v>
      </c>
      <c r="L8" s="325">
        <v>1750069.0596997999</v>
      </c>
      <c r="M8" s="325">
        <v>1777133.1968426001</v>
      </c>
      <c r="N8" s="325">
        <v>1794757.0156244999</v>
      </c>
      <c r="O8" s="325">
        <v>1820373.0479249</v>
      </c>
      <c r="P8" s="325">
        <v>1840370.0939561001</v>
      </c>
      <c r="Q8" s="325">
        <v>1854512.1890982999</v>
      </c>
      <c r="R8" s="325">
        <v>1858780.6583423999</v>
      </c>
      <c r="S8" s="1007">
        <v>1881809.1086137001</v>
      </c>
    </row>
    <row r="9" spans="1:23" ht="22.35" customHeight="1">
      <c r="A9" s="170"/>
      <c r="B9" s="1460" t="s">
        <v>17</v>
      </c>
      <c r="C9" s="1461" t="s">
        <v>385</v>
      </c>
      <c r="D9" s="325">
        <v>6116973.7207462005</v>
      </c>
      <c r="E9" s="325">
        <v>6708480.5882290993</v>
      </c>
      <c r="F9" s="325">
        <v>6708461</v>
      </c>
      <c r="G9" s="325">
        <v>6819062</v>
      </c>
      <c r="H9" s="325">
        <v>6834506.7828218993</v>
      </c>
      <c r="I9" s="325">
        <v>6937844.3223989997</v>
      </c>
      <c r="J9" s="325">
        <v>6967060</v>
      </c>
      <c r="K9" s="325">
        <v>7000724.5185965998</v>
      </c>
      <c r="L9" s="325">
        <v>7109745.925882699</v>
      </c>
      <c r="M9" s="325">
        <v>7092383.9160504006</v>
      </c>
      <c r="N9" s="325">
        <v>7122534.1828328995</v>
      </c>
      <c r="O9" s="325">
        <v>7198937.7403954994</v>
      </c>
      <c r="P9" s="325">
        <v>7207118.5094149001</v>
      </c>
      <c r="Q9" s="325">
        <v>7303169.3705767002</v>
      </c>
      <c r="R9" s="325">
        <v>7371769.9948714999</v>
      </c>
      <c r="S9" s="1007">
        <v>7366469.1631078003</v>
      </c>
    </row>
    <row r="10" spans="1:23" s="321" customFormat="1" ht="27.2" customHeight="1">
      <c r="A10" s="1219" t="s">
        <v>388</v>
      </c>
      <c r="B10" s="1462"/>
      <c r="C10" s="1462"/>
      <c r="D10" s="324">
        <v>1.8389445405981857</v>
      </c>
      <c r="E10" s="324">
        <v>2.4298429889468918</v>
      </c>
      <c r="F10" s="324">
        <v>2.74</v>
      </c>
      <c r="G10" s="324">
        <v>2.71</v>
      </c>
      <c r="H10" s="324">
        <v>2.5204462797579303</v>
      </c>
      <c r="I10" s="324">
        <v>2.6189551351777545</v>
      </c>
      <c r="J10" s="324">
        <v>2.5099999999999998</v>
      </c>
      <c r="K10" s="324">
        <v>2.5581003529496158</v>
      </c>
      <c r="L10" s="324">
        <v>2.6609087048092301</v>
      </c>
      <c r="M10" s="324">
        <v>2.6851591056699182</v>
      </c>
      <c r="N10" s="324">
        <v>2.6924044688994386</v>
      </c>
      <c r="O10" s="324">
        <v>2.7258825512033709</v>
      </c>
      <c r="P10" s="324">
        <v>2.7284790251242592</v>
      </c>
      <c r="Q10" s="324">
        <v>2.6938662833715594</v>
      </c>
      <c r="R10" s="324">
        <v>2.6897808427864529</v>
      </c>
      <c r="S10" s="1006">
        <v>2.341250371967087</v>
      </c>
      <c r="T10" s="320"/>
      <c r="U10" s="322"/>
    </row>
    <row r="11" spans="1:23" ht="22.35" customHeight="1">
      <c r="A11" s="171"/>
      <c r="B11" s="1460" t="s">
        <v>17</v>
      </c>
      <c r="C11" s="1436" t="s">
        <v>389</v>
      </c>
      <c r="D11" s="325">
        <v>174271.077987</v>
      </c>
      <c r="E11" s="325">
        <v>252499.1379414</v>
      </c>
      <c r="F11" s="325">
        <v>304445</v>
      </c>
      <c r="G11" s="325">
        <v>316094</v>
      </c>
      <c r="H11" s="325">
        <v>294621.32539859996</v>
      </c>
      <c r="I11" s="325">
        <v>307765.05226560001</v>
      </c>
      <c r="J11" s="325">
        <v>295453</v>
      </c>
      <c r="K11" s="325">
        <v>302129.38689329999</v>
      </c>
      <c r="L11" s="325">
        <v>315325.13908639998</v>
      </c>
      <c r="M11" s="325">
        <v>318820.76318380004</v>
      </c>
      <c r="N11" s="325">
        <v>320412.85477410001</v>
      </c>
      <c r="O11" s="325">
        <v>324772.19149570004</v>
      </c>
      <c r="P11" s="325">
        <v>325784.50993409997</v>
      </c>
      <c r="Q11" s="325">
        <v>322617.96504929999</v>
      </c>
      <c r="R11" s="325">
        <v>323215.66695739998</v>
      </c>
      <c r="S11" s="1007">
        <v>290564.70365520002</v>
      </c>
      <c r="T11" s="248"/>
      <c r="U11" s="38"/>
    </row>
    <row r="12" spans="1:23" ht="22.35" customHeight="1">
      <c r="A12" s="171"/>
      <c r="B12" s="1460" t="s">
        <v>17</v>
      </c>
      <c r="C12" s="1436" t="s">
        <v>390</v>
      </c>
      <c r="D12" s="325">
        <v>9476690.2502841</v>
      </c>
      <c r="E12" s="325">
        <v>10391582.463969599</v>
      </c>
      <c r="F12" s="325">
        <v>11129980</v>
      </c>
      <c r="G12" s="325">
        <v>11670488</v>
      </c>
      <c r="H12" s="325">
        <v>11689252.326651298</v>
      </c>
      <c r="I12" s="325">
        <v>11751444.235592499</v>
      </c>
      <c r="J12" s="325">
        <v>11783167</v>
      </c>
      <c r="K12" s="325">
        <v>11810693.296098799</v>
      </c>
      <c r="L12" s="325">
        <v>11850280.263899799</v>
      </c>
      <c r="M12" s="325">
        <v>11873440.2930011</v>
      </c>
      <c r="N12" s="325">
        <v>11900621.1167475</v>
      </c>
      <c r="O12" s="325">
        <v>11914386.823171299</v>
      </c>
      <c r="P12" s="325">
        <v>11940150.792226201</v>
      </c>
      <c r="Q12" s="325">
        <v>11976020.006662</v>
      </c>
      <c r="R12" s="325">
        <v>12016431.2949217</v>
      </c>
      <c r="S12" s="1007">
        <v>12410663.427298101</v>
      </c>
      <c r="T12" s="248"/>
      <c r="U12" s="38"/>
    </row>
    <row r="13" spans="1:23" s="321" customFormat="1" ht="27.2" customHeight="1">
      <c r="A13" s="1218" t="s">
        <v>391</v>
      </c>
      <c r="B13" s="1463"/>
      <c r="C13" s="1463"/>
      <c r="D13" s="324">
        <v>83.580219496522218</v>
      </c>
      <c r="E13" s="324">
        <v>78.650219468485474</v>
      </c>
      <c r="F13" s="324">
        <v>78.92</v>
      </c>
      <c r="G13" s="324">
        <v>88.27</v>
      </c>
      <c r="H13" s="324">
        <v>91.481627673335112</v>
      </c>
      <c r="I13" s="324">
        <v>80.046412645421071</v>
      </c>
      <c r="J13" s="324">
        <v>80.62</v>
      </c>
      <c r="K13" s="324">
        <v>79.846123384160023</v>
      </c>
      <c r="L13" s="324">
        <v>78.683972785646191</v>
      </c>
      <c r="M13" s="324">
        <v>78.258818713894868</v>
      </c>
      <c r="N13" s="324">
        <v>78.75320831384623</v>
      </c>
      <c r="O13" s="324">
        <v>78.712912415567232</v>
      </c>
      <c r="P13" s="324">
        <v>79.044461676827297</v>
      </c>
      <c r="Q13" s="324">
        <v>79.873434261696346</v>
      </c>
      <c r="R13" s="324">
        <v>81.295392045784965</v>
      </c>
      <c r="S13" s="1006">
        <v>88.864017362270005</v>
      </c>
      <c r="T13" s="320"/>
      <c r="U13" s="322"/>
    </row>
    <row r="14" spans="1:23" ht="22.35" customHeight="1">
      <c r="A14" s="171"/>
      <c r="B14" s="1460" t="s">
        <v>17</v>
      </c>
      <c r="C14" s="1436" t="s">
        <v>392</v>
      </c>
      <c r="D14" s="325">
        <v>889654.79099510005</v>
      </c>
      <c r="E14" s="325">
        <v>933288.5893747001</v>
      </c>
      <c r="F14" s="325">
        <v>1141734</v>
      </c>
      <c r="G14" s="325">
        <v>201152</v>
      </c>
      <c r="H14" s="325">
        <v>532257.71716539992</v>
      </c>
      <c r="I14" s="325">
        <v>310027.85608709999</v>
      </c>
      <c r="J14" s="325">
        <v>410509</v>
      </c>
      <c r="K14" s="325">
        <v>499894.05829590012</v>
      </c>
      <c r="L14" s="325">
        <v>582365.01321260002</v>
      </c>
      <c r="M14" s="325">
        <v>670427.40937699995</v>
      </c>
      <c r="N14" s="325">
        <v>794900.20521049993</v>
      </c>
      <c r="O14" s="325">
        <v>903193.28026969987</v>
      </c>
      <c r="P14" s="325">
        <v>1023912.8515165998</v>
      </c>
      <c r="Q14" s="325">
        <v>1173965.0760942998</v>
      </c>
      <c r="R14" s="325">
        <v>1414546.3590151998</v>
      </c>
      <c r="S14" s="1007">
        <v>193218.27924649999</v>
      </c>
      <c r="T14" s="248"/>
      <c r="U14" s="38"/>
    </row>
    <row r="15" spans="1:23" ht="22.35" customHeight="1">
      <c r="A15" s="171"/>
      <c r="B15" s="1460" t="s">
        <v>17</v>
      </c>
      <c r="C15" s="1436" t="s">
        <v>393</v>
      </c>
      <c r="D15" s="325">
        <v>1064432.2261347</v>
      </c>
      <c r="E15" s="325">
        <v>1186631.8945856998</v>
      </c>
      <c r="F15" s="325">
        <v>1446744</v>
      </c>
      <c r="G15" s="325">
        <v>227871</v>
      </c>
      <c r="H15" s="325">
        <v>581819.24688310002</v>
      </c>
      <c r="I15" s="325">
        <v>387310.11901859997</v>
      </c>
      <c r="J15" s="325">
        <v>509187</v>
      </c>
      <c r="K15" s="325">
        <v>626071.79548440012</v>
      </c>
      <c r="L15" s="325">
        <v>740131.6845034</v>
      </c>
      <c r="M15" s="325">
        <v>856679.69488269999</v>
      </c>
      <c r="N15" s="325">
        <v>1009355.9643217</v>
      </c>
      <c r="O15" s="325">
        <v>1147452.4986463001</v>
      </c>
      <c r="P15" s="325">
        <v>1295363.1788940001</v>
      </c>
      <c r="Q15" s="325">
        <v>1469781.6451061</v>
      </c>
      <c r="R15" s="325">
        <v>1740008.0415609998</v>
      </c>
      <c r="S15" s="1007">
        <v>217431.40247509998</v>
      </c>
      <c r="T15" s="248"/>
      <c r="U15" s="38"/>
    </row>
    <row r="16" spans="1:23" s="321" customFormat="1" ht="27.2" customHeight="1">
      <c r="A16" s="1219" t="s">
        <v>776</v>
      </c>
      <c r="B16" s="1462"/>
      <c r="C16" s="1462"/>
      <c r="D16" s="324">
        <v>4.5140298174817666</v>
      </c>
      <c r="E16" s="324">
        <v>4.7053170281175474</v>
      </c>
      <c r="F16" s="324">
        <v>4.8099999999999996</v>
      </c>
      <c r="G16" s="324">
        <v>4.54</v>
      </c>
      <c r="H16" s="324">
        <v>4.4857793909867274</v>
      </c>
      <c r="I16" s="324">
        <v>4.5871695836477615</v>
      </c>
      <c r="J16" s="324">
        <v>4.5599999999999996</v>
      </c>
      <c r="K16" s="324">
        <v>4.5582628330146999</v>
      </c>
      <c r="L16" s="324">
        <v>4.5699063204839314</v>
      </c>
      <c r="M16" s="324">
        <v>4.5890018441412925</v>
      </c>
      <c r="N16" s="324">
        <v>4.596955126067515</v>
      </c>
      <c r="O16" s="324">
        <v>4.6004454152484229</v>
      </c>
      <c r="P16" s="324">
        <v>4.6054390741743925</v>
      </c>
      <c r="Q16" s="324">
        <v>4.5903622004729545</v>
      </c>
      <c r="R16" s="324">
        <v>4.620115025763031</v>
      </c>
      <c r="S16" s="1006">
        <v>4.5044013964308318</v>
      </c>
      <c r="T16" s="320"/>
    </row>
    <row r="17" spans="1:20" ht="22.35" customHeight="1">
      <c r="A17" s="171"/>
      <c r="B17" s="1460" t="s">
        <v>17</v>
      </c>
      <c r="C17" s="1436" t="s">
        <v>395</v>
      </c>
      <c r="D17" s="325">
        <v>413941.97561329999</v>
      </c>
      <c r="E17" s="325">
        <v>471395.77436879999</v>
      </c>
      <c r="F17" s="325">
        <v>512914</v>
      </c>
      <c r="G17" s="325">
        <v>520229</v>
      </c>
      <c r="H17" s="325">
        <v>509234.30771820003</v>
      </c>
      <c r="I17" s="325">
        <v>519875.78176160005</v>
      </c>
      <c r="J17" s="325">
        <v>517093</v>
      </c>
      <c r="K17" s="325">
        <v>518315.77388440003</v>
      </c>
      <c r="L17" s="325">
        <v>521202.18654240004</v>
      </c>
      <c r="M17" s="325">
        <v>524259.57138480002</v>
      </c>
      <c r="N17" s="325">
        <v>526213.4528502</v>
      </c>
      <c r="O17" s="325">
        <v>527131.57685249997</v>
      </c>
      <c r="P17" s="325">
        <v>528870.39145210001</v>
      </c>
      <c r="Q17" s="325">
        <v>528702.79687860003</v>
      </c>
      <c r="R17" s="325">
        <v>533798.99893840007</v>
      </c>
      <c r="S17" s="1007">
        <v>536686.77616320003</v>
      </c>
    </row>
    <row r="18" spans="1:20" ht="22.35" customHeight="1">
      <c r="A18" s="171"/>
      <c r="B18" s="1460" t="s">
        <v>17</v>
      </c>
      <c r="C18" s="1436" t="s">
        <v>396</v>
      </c>
      <c r="D18" s="325">
        <v>9170120.5430721994</v>
      </c>
      <c r="E18" s="325">
        <v>10018363.7266497</v>
      </c>
      <c r="F18" s="325">
        <v>10669911</v>
      </c>
      <c r="G18" s="325">
        <v>11452630</v>
      </c>
      <c r="H18" s="325">
        <v>11352192.4136841</v>
      </c>
      <c r="I18" s="325">
        <v>11333258.391292999</v>
      </c>
      <c r="J18" s="325">
        <v>11348928</v>
      </c>
      <c r="K18" s="325">
        <v>11370905.8225061</v>
      </c>
      <c r="L18" s="325">
        <v>11405095.640717801</v>
      </c>
      <c r="M18" s="325">
        <v>11424261.510247901</v>
      </c>
      <c r="N18" s="325">
        <v>11446999.990629701</v>
      </c>
      <c r="O18" s="325">
        <v>11458272.6078065</v>
      </c>
      <c r="P18" s="325">
        <v>11483604.1240413</v>
      </c>
      <c r="Q18" s="325">
        <v>11517670.584341399</v>
      </c>
      <c r="R18" s="325">
        <v>11553803.2270147</v>
      </c>
      <c r="S18" s="1007">
        <v>11914719.1586535</v>
      </c>
    </row>
    <row r="19" spans="1:20" s="321" customFormat="1" ht="27.2" customHeight="1">
      <c r="A19" s="1219" t="s">
        <v>777</v>
      </c>
      <c r="B19" s="1462"/>
      <c r="C19" s="1462"/>
      <c r="D19" s="324">
        <v>77.12566796786129</v>
      </c>
      <c r="E19" s="324">
        <v>78.782023047013965</v>
      </c>
      <c r="F19" s="324">
        <v>83.83</v>
      </c>
      <c r="G19" s="324">
        <v>83.87</v>
      </c>
      <c r="H19" s="324">
        <v>84.04981387525298</v>
      </c>
      <c r="I19" s="324">
        <v>84.228014269195143</v>
      </c>
      <c r="J19" s="324">
        <v>84.49</v>
      </c>
      <c r="K19" s="324">
        <v>84.795559784320602</v>
      </c>
      <c r="L19" s="324">
        <v>85.74150902291386</v>
      </c>
      <c r="M19" s="324">
        <v>86.506968596270241</v>
      </c>
      <c r="N19" s="324">
        <v>86.79555774349916</v>
      </c>
      <c r="O19" s="324">
        <v>86.910214337639502</v>
      </c>
      <c r="P19" s="324">
        <v>87.495779596717057</v>
      </c>
      <c r="Q19" s="324">
        <v>87.339788888095001</v>
      </c>
      <c r="R19" s="324">
        <v>88.570023992666933</v>
      </c>
      <c r="S19" s="1006">
        <v>87.644934001745028</v>
      </c>
      <c r="T19" s="320"/>
    </row>
    <row r="20" spans="1:20" ht="27.2" customHeight="1">
      <c r="A20" s="171"/>
      <c r="B20" s="1460" t="s">
        <v>17</v>
      </c>
      <c r="C20" s="1436" t="s">
        <v>398</v>
      </c>
      <c r="D20" s="325">
        <v>5768585.4532444011</v>
      </c>
      <c r="E20" s="325">
        <v>6423563.2668694006</v>
      </c>
      <c r="F20" s="325">
        <v>7090243</v>
      </c>
      <c r="G20" s="325">
        <v>7057558</v>
      </c>
      <c r="H20" s="325">
        <v>7094514.1250503995</v>
      </c>
      <c r="I20" s="325">
        <v>7244637.0354833994</v>
      </c>
      <c r="J20" s="325">
        <v>7310909</v>
      </c>
      <c r="K20" s="325">
        <v>7376114.2362958994</v>
      </c>
      <c r="L20" s="325">
        <v>7478404.3387476988</v>
      </c>
      <c r="M20" s="325">
        <v>7514618.0423879009</v>
      </c>
      <c r="N20" s="325">
        <v>7507703.7331629992</v>
      </c>
      <c r="O20" s="325">
        <v>7579249.9572816994</v>
      </c>
      <c r="P20" s="325">
        <v>7656895.3206175007</v>
      </c>
      <c r="Q20" s="325">
        <v>7717257.2461542999</v>
      </c>
      <c r="R20" s="325">
        <v>7827147.5904231006</v>
      </c>
      <c r="S20" s="1007">
        <v>7782219.4105847999</v>
      </c>
    </row>
    <row r="21" spans="1:20" ht="22.35" customHeight="1">
      <c r="A21" s="171"/>
      <c r="B21" s="1460" t="s">
        <v>17</v>
      </c>
      <c r="C21" s="1436" t="s">
        <v>399</v>
      </c>
      <c r="D21" s="325">
        <v>7479462.5514922012</v>
      </c>
      <c r="E21" s="325">
        <v>8153590.1445892993</v>
      </c>
      <c r="F21" s="325">
        <v>8457929</v>
      </c>
      <c r="G21" s="325">
        <v>8415282</v>
      </c>
      <c r="H21" s="325">
        <v>8440844.5396203995</v>
      </c>
      <c r="I21" s="325">
        <v>8601220.2689823993</v>
      </c>
      <c r="J21" s="325">
        <v>8652769</v>
      </c>
      <c r="K21" s="325">
        <v>8698703.3932639994</v>
      </c>
      <c r="L21" s="325">
        <v>8722034.8976470008</v>
      </c>
      <c r="M21" s="325">
        <v>8686719.8843353</v>
      </c>
      <c r="N21" s="325">
        <v>8649870.9477159996</v>
      </c>
      <c r="O21" s="325">
        <v>8720781.5733106993</v>
      </c>
      <c r="P21" s="325">
        <v>8751159.6055369005</v>
      </c>
      <c r="Q21" s="325">
        <v>8835900.9615218006</v>
      </c>
      <c r="R21" s="325">
        <v>8837242.2605092004</v>
      </c>
      <c r="S21" s="1007">
        <v>8879257.5397795998</v>
      </c>
    </row>
    <row r="22" spans="1:20" s="321" customFormat="1" ht="27.2" customHeight="1">
      <c r="A22" s="1218" t="s">
        <v>400</v>
      </c>
      <c r="B22" s="1463"/>
      <c r="C22" s="1463"/>
      <c r="D22" s="324">
        <v>19.574079034460439</v>
      </c>
      <c r="E22" s="324">
        <v>15.89519878456456</v>
      </c>
      <c r="F22" s="324">
        <v>13.29</v>
      </c>
      <c r="G22" s="324">
        <v>13.07</v>
      </c>
      <c r="H22" s="324">
        <v>13.237043062692525</v>
      </c>
      <c r="I22" s="324">
        <v>13.235755990523421</v>
      </c>
      <c r="J22" s="324">
        <v>12.27</v>
      </c>
      <c r="K22" s="324">
        <v>12.464931493581622</v>
      </c>
      <c r="L22" s="324">
        <v>12.122065493090311</v>
      </c>
      <c r="M22" s="324">
        <v>11.265796194499044</v>
      </c>
      <c r="N22" s="324">
        <v>11.650841893528545</v>
      </c>
      <c r="O22" s="324">
        <v>11.920085323559945</v>
      </c>
      <c r="P22" s="324">
        <v>11.307217151614637</v>
      </c>
      <c r="Q22" s="324">
        <v>11.484341869262758</v>
      </c>
      <c r="R22" s="324">
        <v>11.265706683977962</v>
      </c>
      <c r="S22" s="1006">
        <v>12.455883750284293</v>
      </c>
      <c r="T22" s="320"/>
    </row>
    <row r="23" spans="1:20" ht="22.35" customHeight="1">
      <c r="A23" s="171"/>
      <c r="B23" s="1460" t="s">
        <v>17</v>
      </c>
      <c r="C23" s="1436" t="s">
        <v>401</v>
      </c>
      <c r="D23" s="325">
        <v>1208212.7101801999</v>
      </c>
      <c r="E23" s="325">
        <v>1080533.0827683001</v>
      </c>
      <c r="F23" s="325">
        <v>981613</v>
      </c>
      <c r="G23" s="325">
        <v>887467</v>
      </c>
      <c r="H23" s="325">
        <v>910847.75604200002</v>
      </c>
      <c r="I23" s="325">
        <v>947300.34148299997</v>
      </c>
      <c r="J23" s="325">
        <v>832703</v>
      </c>
      <c r="K23" s="325">
        <v>872947.16550110001</v>
      </c>
      <c r="L23" s="325">
        <v>851903.92935350002</v>
      </c>
      <c r="M23" s="325">
        <v>765830.4112972999</v>
      </c>
      <c r="N23" s="325">
        <v>837057.84508859995</v>
      </c>
      <c r="O23" s="325">
        <v>859002.38358599995</v>
      </c>
      <c r="P23" s="325">
        <v>790211.15537800011</v>
      </c>
      <c r="Q23" s="325">
        <v>836534.55816089991</v>
      </c>
      <c r="R23" s="325">
        <v>852588.14844540006</v>
      </c>
      <c r="S23" s="1007">
        <v>921558.02379329992</v>
      </c>
    </row>
    <row r="24" spans="1:20" ht="22.35" customHeight="1">
      <c r="A24" s="171"/>
      <c r="B24" s="1460" t="s">
        <v>17</v>
      </c>
      <c r="C24" s="1436" t="s">
        <v>402</v>
      </c>
      <c r="D24" s="325">
        <v>771177.67711200006</v>
      </c>
      <c r="E24" s="325">
        <v>685951.44317450002</v>
      </c>
      <c r="F24" s="325">
        <v>582144</v>
      </c>
      <c r="G24" s="325">
        <v>638365</v>
      </c>
      <c r="H24" s="325">
        <v>638947.50827040011</v>
      </c>
      <c r="I24" s="325">
        <v>624555.28152970003</v>
      </c>
      <c r="J24" s="325">
        <v>624473</v>
      </c>
      <c r="K24" s="325">
        <v>613042.97856820002</v>
      </c>
      <c r="L24" s="325">
        <v>608588.59616840002</v>
      </c>
      <c r="M24" s="325">
        <v>587462.14345119987</v>
      </c>
      <c r="N24" s="325">
        <v>571632.2691715</v>
      </c>
      <c r="O24" s="325">
        <v>588951.00291389995</v>
      </c>
      <c r="P24" s="325">
        <v>586106.31427939993</v>
      </c>
      <c r="Q24" s="325">
        <v>580025.95385179995</v>
      </c>
      <c r="R24" s="325">
        <v>551226.54435089999</v>
      </c>
      <c r="S24" s="1007">
        <v>624299.78535000002</v>
      </c>
    </row>
    <row r="25" spans="1:20" ht="22.35" customHeight="1" thickBot="1">
      <c r="A25" s="296"/>
      <c r="B25" s="297" t="s">
        <v>17</v>
      </c>
      <c r="C25" s="298" t="s">
        <v>403</v>
      </c>
      <c r="D25" s="327">
        <v>10112304.051738299</v>
      </c>
      <c r="E25" s="327">
        <v>11113321.386444001</v>
      </c>
      <c r="F25" s="327">
        <v>11765838</v>
      </c>
      <c r="G25" s="327">
        <v>11670488</v>
      </c>
      <c r="H25" s="327">
        <v>11708017.092430299</v>
      </c>
      <c r="I25" s="327">
        <v>11875828.053479698</v>
      </c>
      <c r="J25" s="327">
        <v>11878090</v>
      </c>
      <c r="K25" s="327">
        <v>11921366.313440699</v>
      </c>
      <c r="L25" s="327">
        <v>12048215.1028997</v>
      </c>
      <c r="M25" s="327">
        <v>12012400.617041506</v>
      </c>
      <c r="N25" s="327">
        <v>12090886.882968999</v>
      </c>
      <c r="O25" s="327">
        <v>12147173.0041901</v>
      </c>
      <c r="P25" s="327">
        <v>12172026.513710901</v>
      </c>
      <c r="Q25" s="327">
        <v>12334712.151020601</v>
      </c>
      <c r="R25" s="327">
        <v>12460955.4657836</v>
      </c>
      <c r="S25" s="1008">
        <v>12410663.427298101</v>
      </c>
      <c r="T25" s="266"/>
    </row>
    <row r="26" spans="1:20" ht="75" customHeight="1">
      <c r="A26" s="1200" t="s">
        <v>751</v>
      </c>
      <c r="B26" s="1201"/>
      <c r="C26" s="1201"/>
      <c r="D26" s="1201"/>
      <c r="E26" s="1201"/>
      <c r="F26" s="1201"/>
      <c r="G26" s="1201"/>
      <c r="H26" s="1201"/>
      <c r="I26" s="1201"/>
      <c r="J26" s="1201"/>
      <c r="K26" s="1201"/>
      <c r="L26" s="1201"/>
      <c r="M26" s="1201"/>
      <c r="N26" s="1201"/>
      <c r="O26" s="1201"/>
      <c r="P26" s="1201"/>
      <c r="Q26" s="1201"/>
      <c r="R26" s="1201"/>
      <c r="S26" s="1202"/>
    </row>
    <row r="27" spans="1:20" ht="22.35" customHeight="1">
      <c r="A27" s="1210" t="s">
        <v>405</v>
      </c>
      <c r="B27" s="1429"/>
      <c r="C27" s="1429"/>
      <c r="D27" s="1208">
        <v>2021</v>
      </c>
      <c r="E27" s="1208">
        <v>2022</v>
      </c>
      <c r="F27" s="1208">
        <v>2023</v>
      </c>
      <c r="G27" s="1208">
        <v>2024</v>
      </c>
      <c r="H27" s="1208"/>
      <c r="I27" s="1208"/>
      <c r="J27" s="1208"/>
      <c r="K27" s="1208"/>
      <c r="L27" s="1208"/>
      <c r="M27" s="1208"/>
      <c r="N27" s="1208"/>
      <c r="O27" s="1208"/>
      <c r="P27" s="1208"/>
      <c r="Q27" s="1208"/>
      <c r="R27" s="1208"/>
      <c r="S27" s="1130">
        <v>2025</v>
      </c>
    </row>
    <row r="28" spans="1:20" ht="22.35" customHeight="1">
      <c r="A28" s="1210"/>
      <c r="B28" s="1429"/>
      <c r="C28" s="1429"/>
      <c r="D28" s="1430"/>
      <c r="E28" s="1208"/>
      <c r="F28" s="1208"/>
      <c r="G28" s="796" t="s">
        <v>0</v>
      </c>
      <c r="H28" s="796" t="s">
        <v>1</v>
      </c>
      <c r="I28" s="796" t="s">
        <v>2</v>
      </c>
      <c r="J28" s="796" t="s">
        <v>3</v>
      </c>
      <c r="K28" s="796" t="s">
        <v>4</v>
      </c>
      <c r="L28" s="796" t="s">
        <v>5</v>
      </c>
      <c r="M28" s="796" t="s">
        <v>6</v>
      </c>
      <c r="N28" s="796" t="s">
        <v>267</v>
      </c>
      <c r="O28" s="796" t="s">
        <v>7</v>
      </c>
      <c r="P28" s="796" t="s">
        <v>13</v>
      </c>
      <c r="Q28" s="796" t="s">
        <v>14</v>
      </c>
      <c r="R28" s="796" t="s">
        <v>15</v>
      </c>
      <c r="S28" s="799" t="s">
        <v>0</v>
      </c>
    </row>
    <row r="29" spans="1:20" s="321" customFormat="1" ht="27.2" customHeight="1">
      <c r="A29" s="1220" t="s">
        <v>383</v>
      </c>
      <c r="B29" s="1459"/>
      <c r="C29" s="1459"/>
      <c r="D29" s="324">
        <v>29.110804772155262</v>
      </c>
      <c r="E29" s="324">
        <v>30.932195698298493</v>
      </c>
      <c r="F29" s="324">
        <v>33.44</v>
      </c>
      <c r="G29" s="324">
        <v>32.909999999999997</v>
      </c>
      <c r="H29" s="324">
        <v>33.154370462367041</v>
      </c>
      <c r="I29" s="324">
        <v>33.138339754388639</v>
      </c>
      <c r="J29" s="324">
        <v>32.35</v>
      </c>
      <c r="K29" s="324">
        <v>32.310498456056116</v>
      </c>
      <c r="L29" s="324">
        <v>32.141254252379561</v>
      </c>
      <c r="M29" s="324">
        <v>32.457432201213535</v>
      </c>
      <c r="N29" s="324">
        <v>32.091098888190125</v>
      </c>
      <c r="O29" s="324">
        <v>32.202738487961611</v>
      </c>
      <c r="P29" s="324">
        <v>31.955043339925403</v>
      </c>
      <c r="Q29" s="324">
        <v>31.798655341718678</v>
      </c>
      <c r="R29" s="324">
        <v>31.453479716906489</v>
      </c>
      <c r="S29" s="1006">
        <v>31.545591412771628</v>
      </c>
      <c r="T29" s="320"/>
    </row>
    <row r="30" spans="1:20" ht="22.35" customHeight="1">
      <c r="A30" s="170"/>
      <c r="B30" s="1460" t="s">
        <v>17</v>
      </c>
      <c r="C30" s="1436" t="s">
        <v>384</v>
      </c>
      <c r="D30" s="325">
        <v>215110.76017689996</v>
      </c>
      <c r="E30" s="325">
        <v>239810.14483350003</v>
      </c>
      <c r="F30" s="325">
        <v>238889</v>
      </c>
      <c r="G30" s="325">
        <v>231044</v>
      </c>
      <c r="H30" s="325">
        <v>232185.09925189998</v>
      </c>
      <c r="I30" s="325">
        <v>224656.28271129995</v>
      </c>
      <c r="J30" s="325">
        <v>232230</v>
      </c>
      <c r="K30" s="325">
        <v>232719.39874909999</v>
      </c>
      <c r="L30" s="325">
        <v>233528.62429480001</v>
      </c>
      <c r="M30" s="325">
        <v>236639.31962449994</v>
      </c>
      <c r="N30" s="325">
        <v>237764.68625010006</v>
      </c>
      <c r="O30" s="325">
        <v>236621.39215469995</v>
      </c>
      <c r="P30" s="325">
        <v>236841.18070649996</v>
      </c>
      <c r="Q30" s="325">
        <v>238567.67020060003</v>
      </c>
      <c r="R30" s="325">
        <v>240882.57755320001</v>
      </c>
      <c r="S30" s="1007">
        <v>242899.02798860005</v>
      </c>
    </row>
    <row r="31" spans="1:20" ht="22.35" customHeight="1">
      <c r="A31" s="170"/>
      <c r="B31" s="1460" t="s">
        <v>17</v>
      </c>
      <c r="C31" s="1461" t="s">
        <v>385</v>
      </c>
      <c r="D31" s="325">
        <v>738937.86812329991</v>
      </c>
      <c r="E31" s="325">
        <v>775276.82539100002</v>
      </c>
      <c r="F31" s="325">
        <v>714454</v>
      </c>
      <c r="G31" s="325">
        <v>702063</v>
      </c>
      <c r="H31" s="325">
        <v>700315.2103745999</v>
      </c>
      <c r="I31" s="325">
        <v>677934.63515789993</v>
      </c>
      <c r="J31" s="325">
        <v>717781</v>
      </c>
      <c r="K31" s="325">
        <v>720259.3889587</v>
      </c>
      <c r="L31" s="325">
        <v>726569.73017010011</v>
      </c>
      <c r="M31" s="325">
        <v>729075.91135830001</v>
      </c>
      <c r="N31" s="325">
        <v>740905.40519819991</v>
      </c>
      <c r="O31" s="325">
        <v>734786.55314720015</v>
      </c>
      <c r="P31" s="325">
        <v>741169.95613830024</v>
      </c>
      <c r="Q31" s="325">
        <v>750244.52335130004</v>
      </c>
      <c r="R31" s="325">
        <v>765837.61072299979</v>
      </c>
      <c r="S31" s="1007">
        <v>769993.57789900026</v>
      </c>
    </row>
    <row r="32" spans="1:20" s="321" customFormat="1" ht="27.2" customHeight="1">
      <c r="A32" s="1220" t="s">
        <v>386</v>
      </c>
      <c r="B32" s="1459"/>
      <c r="C32" s="1459"/>
      <c r="D32" s="324">
        <v>27.775620540745205</v>
      </c>
      <c r="E32" s="324">
        <v>28.928305020569944</v>
      </c>
      <c r="F32" s="324">
        <v>31.97</v>
      </c>
      <c r="G32" s="324">
        <v>31.45</v>
      </c>
      <c r="H32" s="324">
        <v>31.589556080534877</v>
      </c>
      <c r="I32" s="324">
        <v>31.666137304933418</v>
      </c>
      <c r="J32" s="324">
        <v>30.39</v>
      </c>
      <c r="K32" s="324">
        <v>30.369666264266183</v>
      </c>
      <c r="L32" s="324">
        <v>30.20996091135159</v>
      </c>
      <c r="M32" s="324">
        <v>30.53196801609921</v>
      </c>
      <c r="N32" s="324">
        <v>30.139864223863071</v>
      </c>
      <c r="O32" s="324">
        <v>30.229543936999896</v>
      </c>
      <c r="P32" s="324">
        <v>29.945105282179824</v>
      </c>
      <c r="Q32" s="324">
        <v>29.877097728928266</v>
      </c>
      <c r="R32" s="324">
        <v>29.480274912452742</v>
      </c>
      <c r="S32" s="1006">
        <v>29.695839978887811</v>
      </c>
      <c r="T32" s="320"/>
    </row>
    <row r="33" spans="1:20" ht="22.35" customHeight="1">
      <c r="A33" s="170"/>
      <c r="B33" s="1460" t="s">
        <v>17</v>
      </c>
      <c r="C33" s="1436" t="s">
        <v>387</v>
      </c>
      <c r="D33" s="325">
        <v>205244.5782818</v>
      </c>
      <c r="E33" s="325">
        <v>224274.44480289996</v>
      </c>
      <c r="F33" s="325">
        <v>228441</v>
      </c>
      <c r="G33" s="325">
        <v>220804</v>
      </c>
      <c r="H33" s="325">
        <v>221226.46612180001</v>
      </c>
      <c r="I33" s="325">
        <v>214675.71240680001</v>
      </c>
      <c r="J33" s="325">
        <v>218120</v>
      </c>
      <c r="K33" s="325">
        <v>218740.37266380005</v>
      </c>
      <c r="L33" s="325">
        <v>219496.43147809998</v>
      </c>
      <c r="M33" s="325">
        <v>222601.22406899999</v>
      </c>
      <c r="N33" s="325">
        <v>223307.88315399998</v>
      </c>
      <c r="O33" s="325">
        <v>222122.62392679998</v>
      </c>
      <c r="P33" s="325">
        <v>221944.12368550003</v>
      </c>
      <c r="Q33" s="325">
        <v>224151.28944759996</v>
      </c>
      <c r="R33" s="325">
        <v>225771.03302409998</v>
      </c>
      <c r="S33" s="1007">
        <v>228656.06074059999</v>
      </c>
    </row>
    <row r="34" spans="1:20" ht="22.35" customHeight="1">
      <c r="A34" s="170"/>
      <c r="B34" s="1460" t="s">
        <v>17</v>
      </c>
      <c r="C34" s="1461" t="s">
        <v>385</v>
      </c>
      <c r="D34" s="325">
        <v>738937.86812329991</v>
      </c>
      <c r="E34" s="325">
        <v>775276.82539100002</v>
      </c>
      <c r="F34" s="325">
        <v>714454</v>
      </c>
      <c r="G34" s="325">
        <v>702063</v>
      </c>
      <c r="H34" s="325">
        <v>700315.2103745999</v>
      </c>
      <c r="I34" s="325">
        <v>677934.63515789993</v>
      </c>
      <c r="J34" s="325">
        <v>717781</v>
      </c>
      <c r="K34" s="325">
        <v>720259.3889587</v>
      </c>
      <c r="L34" s="325">
        <v>726569.73017010011</v>
      </c>
      <c r="M34" s="325">
        <v>729075.91135830001</v>
      </c>
      <c r="N34" s="325">
        <v>740905.40519819991</v>
      </c>
      <c r="O34" s="325">
        <v>734786.55314720015</v>
      </c>
      <c r="P34" s="325">
        <v>741169.95613830024</v>
      </c>
      <c r="Q34" s="325">
        <v>750244.52335130004</v>
      </c>
      <c r="R34" s="325">
        <v>765837.61072299979</v>
      </c>
      <c r="S34" s="1007">
        <v>769993.57789900026</v>
      </c>
    </row>
    <row r="35" spans="1:20" s="321" customFormat="1" ht="27.2" customHeight="1">
      <c r="A35" s="1219" t="s">
        <v>388</v>
      </c>
      <c r="B35" s="1462"/>
      <c r="C35" s="1462"/>
      <c r="D35" s="324">
        <v>0.59704512708925739</v>
      </c>
      <c r="E35" s="324">
        <v>0.77147740947501853</v>
      </c>
      <c r="F35" s="324">
        <v>1.33</v>
      </c>
      <c r="G35" s="324">
        <v>1.49</v>
      </c>
      <c r="H35" s="324">
        <v>1.6151781103204736</v>
      </c>
      <c r="I35" s="324">
        <v>1.3009663627156993</v>
      </c>
      <c r="J35" s="324">
        <v>0.18</v>
      </c>
      <c r="K35" s="324">
        <v>0.50438920982993773</v>
      </c>
      <c r="L35" s="324">
        <v>0.70968236371920579</v>
      </c>
      <c r="M35" s="324">
        <v>0.94407138423053349</v>
      </c>
      <c r="N35" s="324">
        <v>0.91236908315128518</v>
      </c>
      <c r="O35" s="324">
        <v>1.0243440649000832</v>
      </c>
      <c r="P35" s="324">
        <v>0.99242870083393553</v>
      </c>
      <c r="Q35" s="324">
        <v>0.99112215769461376</v>
      </c>
      <c r="R35" s="324">
        <v>0.91852638423587685</v>
      </c>
      <c r="S35" s="1006">
        <v>1.5193968955366828</v>
      </c>
      <c r="T35" s="320"/>
    </row>
    <row r="36" spans="1:20" ht="22.35" customHeight="1">
      <c r="A36" s="171"/>
      <c r="B36" s="1460" t="s">
        <v>17</v>
      </c>
      <c r="C36" s="1436" t="s">
        <v>389</v>
      </c>
      <c r="D36" s="325">
        <v>7640.0698689000074</v>
      </c>
      <c r="E36" s="325">
        <v>10347.2210651</v>
      </c>
      <c r="F36" s="325">
        <v>17398</v>
      </c>
      <c r="G36" s="325">
        <v>19814</v>
      </c>
      <c r="H36" s="325">
        <v>21512.456453399995</v>
      </c>
      <c r="I36" s="325">
        <v>16688.239472800004</v>
      </c>
      <c r="J36" s="325">
        <v>2514</v>
      </c>
      <c r="K36" s="325">
        <v>6908.9028627000052</v>
      </c>
      <c r="L36" s="325">
        <v>9749.638852600001</v>
      </c>
      <c r="M36" s="325">
        <v>13002.883571100005</v>
      </c>
      <c r="N36" s="325">
        <v>12601.556146899999</v>
      </c>
      <c r="O36" s="325">
        <v>14048.163643000002</v>
      </c>
      <c r="P36" s="325">
        <v>13673.333788900001</v>
      </c>
      <c r="Q36" s="325">
        <v>13707.210160899996</v>
      </c>
      <c r="R36" s="325">
        <v>12752.464073399999</v>
      </c>
      <c r="S36" s="1007">
        <v>21647.802777599998</v>
      </c>
      <c r="T36" s="248"/>
    </row>
    <row r="37" spans="1:20" ht="22.35" customHeight="1">
      <c r="A37" s="171"/>
      <c r="B37" s="1460" t="s">
        <v>17</v>
      </c>
      <c r="C37" s="1436" t="s">
        <v>390</v>
      </c>
      <c r="D37" s="325">
        <v>1279646.9684205006</v>
      </c>
      <c r="E37" s="325">
        <v>1341221.5235364006</v>
      </c>
      <c r="F37" s="325">
        <v>1312625</v>
      </c>
      <c r="G37" s="325">
        <v>1325821</v>
      </c>
      <c r="H37" s="325">
        <v>1331893.7593285998</v>
      </c>
      <c r="I37" s="325">
        <v>1282757.1835111999</v>
      </c>
      <c r="J37" s="325">
        <v>1367724</v>
      </c>
      <c r="K37" s="325">
        <v>1369756.2771078001</v>
      </c>
      <c r="L37" s="325">
        <v>1373803.1760442001</v>
      </c>
      <c r="M37" s="325">
        <v>1377319.9557041994</v>
      </c>
      <c r="N37" s="325">
        <v>1381190.6145893002</v>
      </c>
      <c r="O37" s="325">
        <v>1371430.1790160995</v>
      </c>
      <c r="P37" s="325">
        <v>1377764.8487403004</v>
      </c>
      <c r="Q37" s="325">
        <v>1382999.0636858998</v>
      </c>
      <c r="R37" s="325">
        <v>1388361.2155581997</v>
      </c>
      <c r="S37" s="1007">
        <v>1424762.8675029997</v>
      </c>
      <c r="T37" s="248"/>
    </row>
    <row r="38" spans="1:20" s="321" customFormat="1" ht="27.2" customHeight="1">
      <c r="A38" s="1218" t="s">
        <v>391</v>
      </c>
      <c r="B38" s="1463"/>
      <c r="C38" s="1463"/>
      <c r="D38" s="324">
        <v>95.907007054377956</v>
      </c>
      <c r="E38" s="324">
        <v>92.604230893522839</v>
      </c>
      <c r="F38" s="324">
        <v>88.5</v>
      </c>
      <c r="G38" s="324">
        <v>87.35</v>
      </c>
      <c r="H38" s="324">
        <v>84.83370882688827</v>
      </c>
      <c r="I38" s="324">
        <v>87.384386303085819</v>
      </c>
      <c r="J38" s="324">
        <v>98.4</v>
      </c>
      <c r="K38" s="324">
        <v>95.316027762804055</v>
      </c>
      <c r="L38" s="324">
        <v>93.243703570859623</v>
      </c>
      <c r="M38" s="324">
        <v>91.020766733726092</v>
      </c>
      <c r="N38" s="324">
        <v>91.060316332978886</v>
      </c>
      <c r="O38" s="324">
        <v>90.413463665483079</v>
      </c>
      <c r="P38" s="324">
        <v>90.650993873199994</v>
      </c>
      <c r="Q38" s="324">
        <v>90.692190148638801</v>
      </c>
      <c r="R38" s="324">
        <v>90.637870304032958</v>
      </c>
      <c r="S38" s="1006">
        <v>87.053521348732318</v>
      </c>
      <c r="T38" s="320"/>
    </row>
    <row r="39" spans="1:20" ht="22.35" customHeight="1">
      <c r="A39" s="171"/>
      <c r="B39" s="1460" t="s">
        <v>17</v>
      </c>
      <c r="C39" s="1436" t="s">
        <v>392</v>
      </c>
      <c r="D39" s="325">
        <v>179569.08846840006</v>
      </c>
      <c r="E39" s="325">
        <v>135166.30904200004</v>
      </c>
      <c r="F39" s="325">
        <v>136195</v>
      </c>
      <c r="G39" s="325">
        <v>11545</v>
      </c>
      <c r="H39" s="325">
        <v>20222.570845100003</v>
      </c>
      <c r="I39" s="325">
        <v>29478.018428700001</v>
      </c>
      <c r="J39" s="325">
        <v>48095</v>
      </c>
      <c r="K39" s="325">
        <v>59020.380037600029</v>
      </c>
      <c r="L39" s="325">
        <v>67020.971487500006</v>
      </c>
      <c r="M39" s="325">
        <v>76897.260353399965</v>
      </c>
      <c r="N39" s="325">
        <v>89899.6870948</v>
      </c>
      <c r="O39" s="325">
        <v>100615.80972789998</v>
      </c>
      <c r="P39" s="325">
        <v>112405.67015979998</v>
      </c>
      <c r="Q39" s="325">
        <v>124505.15926729997</v>
      </c>
      <c r="R39" s="325">
        <v>137253.64226579998</v>
      </c>
      <c r="S39" s="1007">
        <v>12062.665157699999</v>
      </c>
      <c r="T39" s="248"/>
    </row>
    <row r="40" spans="1:20" ht="22.35" customHeight="1">
      <c r="A40" s="171"/>
      <c r="B40" s="1460" t="s">
        <v>17</v>
      </c>
      <c r="C40" s="1436" t="s">
        <v>393</v>
      </c>
      <c r="D40" s="325">
        <v>187232.50154870003</v>
      </c>
      <c r="E40" s="325">
        <v>145961.2673609</v>
      </c>
      <c r="F40" s="325">
        <v>153901</v>
      </c>
      <c r="G40" s="325">
        <v>13217</v>
      </c>
      <c r="H40" s="325">
        <v>23837.895483699995</v>
      </c>
      <c r="I40" s="325">
        <v>33733.736283799983</v>
      </c>
      <c r="J40" s="325">
        <v>48879</v>
      </c>
      <c r="K40" s="325">
        <v>61920.729832000019</v>
      </c>
      <c r="L40" s="325">
        <v>71877.208777500011</v>
      </c>
      <c r="M40" s="325">
        <v>84483.204342099969</v>
      </c>
      <c r="N40" s="325">
        <v>98725.428062499996</v>
      </c>
      <c r="O40" s="325">
        <v>111284.10045230003</v>
      </c>
      <c r="P40" s="325">
        <v>123998.27664</v>
      </c>
      <c r="Q40" s="325">
        <v>137283.22037790006</v>
      </c>
      <c r="R40" s="325">
        <v>151430.78914519999</v>
      </c>
      <c r="S40" s="1007">
        <v>13856.607947400002</v>
      </c>
      <c r="T40" s="248"/>
    </row>
    <row r="41" spans="1:20" s="321" customFormat="1" ht="27.2" customHeight="1">
      <c r="A41" s="1219" t="s">
        <v>776</v>
      </c>
      <c r="B41" s="1462"/>
      <c r="C41" s="1462"/>
      <c r="D41" s="324">
        <v>3.703030243969184</v>
      </c>
      <c r="E41" s="324">
        <v>4.4602496384977073</v>
      </c>
      <c r="F41" s="324">
        <v>4.93</v>
      </c>
      <c r="G41" s="324">
        <v>4.47</v>
      </c>
      <c r="H41" s="324">
        <v>4.5033085013292649</v>
      </c>
      <c r="I41" s="324">
        <v>4.5922740952452248</v>
      </c>
      <c r="J41" s="324">
        <v>4.3499999999999996</v>
      </c>
      <c r="K41" s="324">
        <v>4.3901208987402605</v>
      </c>
      <c r="L41" s="324">
        <v>4.4364148053777992</v>
      </c>
      <c r="M41" s="324">
        <v>4.4631324486276425</v>
      </c>
      <c r="N41" s="324">
        <v>4.4680778430716623</v>
      </c>
      <c r="O41" s="324">
        <v>4.4984626507067187</v>
      </c>
      <c r="P41" s="324">
        <v>4.4936172485147363</v>
      </c>
      <c r="Q41" s="324">
        <v>4.482800254897704</v>
      </c>
      <c r="R41" s="324">
        <v>4.5170918692816562</v>
      </c>
      <c r="S41" s="1006">
        <v>4.4952799343198357</v>
      </c>
      <c r="T41" s="320"/>
    </row>
    <row r="42" spans="1:20" ht="22.35" customHeight="1">
      <c r="A42" s="171"/>
      <c r="B42" s="1460" t="s">
        <v>17</v>
      </c>
      <c r="C42" s="1436" t="s">
        <v>395</v>
      </c>
      <c r="D42" s="325">
        <v>44499.461048099991</v>
      </c>
      <c r="E42" s="325">
        <v>55235.543798299979</v>
      </c>
      <c r="F42" s="325">
        <v>59530</v>
      </c>
      <c r="G42" s="325">
        <v>56782</v>
      </c>
      <c r="H42" s="325">
        <v>56609.695514399995</v>
      </c>
      <c r="I42" s="325">
        <v>55102.905513199999</v>
      </c>
      <c r="J42" s="325">
        <v>55514</v>
      </c>
      <c r="K42" s="325">
        <v>56035.686401300009</v>
      </c>
      <c r="L42" s="325">
        <v>56795.77334</v>
      </c>
      <c r="M42" s="325">
        <v>57268.450766099988</v>
      </c>
      <c r="N42" s="325">
        <v>57460.325190300005</v>
      </c>
      <c r="O42" s="325">
        <v>57436.056326400001</v>
      </c>
      <c r="P42" s="325">
        <v>57653.281102799992</v>
      </c>
      <c r="Q42" s="325">
        <v>57755.229031899995</v>
      </c>
      <c r="R42" s="325">
        <v>58426.383285300006</v>
      </c>
      <c r="S42" s="1007">
        <v>60144.188434799995</v>
      </c>
    </row>
    <row r="43" spans="1:20" ht="22.35" customHeight="1">
      <c r="A43" s="171"/>
      <c r="B43" s="1460" t="s">
        <v>17</v>
      </c>
      <c r="C43" s="1436" t="s">
        <v>396</v>
      </c>
      <c r="D43" s="325">
        <v>1201703.9590906</v>
      </c>
      <c r="E43" s="325">
        <v>1238395.7911581001</v>
      </c>
      <c r="F43" s="325">
        <v>1207106</v>
      </c>
      <c r="G43" s="325">
        <v>1270118</v>
      </c>
      <c r="H43" s="325">
        <v>1257069.0082123003</v>
      </c>
      <c r="I43" s="325">
        <v>1199904.5433775994</v>
      </c>
      <c r="J43" s="325">
        <v>1275379</v>
      </c>
      <c r="K43" s="325">
        <v>1276404.1741397001</v>
      </c>
      <c r="L43" s="325">
        <v>1280217.8297474</v>
      </c>
      <c r="M43" s="325">
        <v>1283144.7738843001</v>
      </c>
      <c r="N43" s="325">
        <v>1286018.8924282002</v>
      </c>
      <c r="O43" s="325">
        <v>1276793.0021020996</v>
      </c>
      <c r="P43" s="325">
        <v>1283003.8232975001</v>
      </c>
      <c r="Q43" s="325">
        <v>1288373.9124624003</v>
      </c>
      <c r="R43" s="325">
        <v>1293451.2951270002</v>
      </c>
      <c r="S43" s="1007">
        <v>1337940.8916366003</v>
      </c>
    </row>
    <row r="44" spans="1:20" s="321" customFormat="1" ht="27.2" customHeight="1">
      <c r="A44" s="1219" t="s">
        <v>777</v>
      </c>
      <c r="B44" s="1462"/>
      <c r="C44" s="1462"/>
      <c r="D44" s="324">
        <v>71.508632385459521</v>
      </c>
      <c r="E44" s="324">
        <v>77.690239803160068</v>
      </c>
      <c r="F44" s="324">
        <v>81.84</v>
      </c>
      <c r="G44" s="324">
        <v>81.89</v>
      </c>
      <c r="H44" s="324">
        <v>81.299688176235307</v>
      </c>
      <c r="I44" s="324">
        <v>79.337442921166797</v>
      </c>
      <c r="J44" s="324">
        <v>78.98</v>
      </c>
      <c r="K44" s="324">
        <v>79.787424182078993</v>
      </c>
      <c r="L44" s="324">
        <v>81.109084313962256</v>
      </c>
      <c r="M44" s="324">
        <v>80.898304501089981</v>
      </c>
      <c r="N44" s="324">
        <v>81.730023038227799</v>
      </c>
      <c r="O44" s="324">
        <v>81.189270879862491</v>
      </c>
      <c r="P44" s="324">
        <v>80.461212642283613</v>
      </c>
      <c r="Q44" s="324">
        <v>81.901039753163857</v>
      </c>
      <c r="R44" s="324">
        <v>82.533192938855208</v>
      </c>
      <c r="S44" s="1006">
        <v>82.144596546985653</v>
      </c>
      <c r="T44" s="320"/>
    </row>
    <row r="45" spans="1:20" ht="27.2" customHeight="1">
      <c r="A45" s="171"/>
      <c r="B45" s="1460" t="s">
        <v>17</v>
      </c>
      <c r="C45" s="1436" t="s">
        <v>398</v>
      </c>
      <c r="D45" s="325">
        <v>693731.83608010004</v>
      </c>
      <c r="E45" s="325">
        <v>769033.74912170006</v>
      </c>
      <c r="F45" s="325">
        <v>751536</v>
      </c>
      <c r="G45" s="325">
        <v>743329</v>
      </c>
      <c r="H45" s="325">
        <v>746857.5123403999</v>
      </c>
      <c r="I45" s="325">
        <v>715507.96968750004</v>
      </c>
      <c r="J45" s="325">
        <v>753641</v>
      </c>
      <c r="K45" s="325">
        <v>759936.80295879999</v>
      </c>
      <c r="L45" s="325">
        <v>769832.54496359988</v>
      </c>
      <c r="M45" s="325">
        <v>774463.96603499982</v>
      </c>
      <c r="N45" s="325">
        <v>780582.07969169982</v>
      </c>
      <c r="O45" s="325">
        <v>778944.22807320009</v>
      </c>
      <c r="P45" s="325">
        <v>788644.46323320013</v>
      </c>
      <c r="Q45" s="325">
        <v>797381.25008950033</v>
      </c>
      <c r="R45" s="325">
        <v>804545.69888769998</v>
      </c>
      <c r="S45" s="1007">
        <v>803107.7476649998</v>
      </c>
    </row>
    <row r="46" spans="1:20" ht="22.35" customHeight="1">
      <c r="A46" s="171"/>
      <c r="B46" s="1460" t="s">
        <v>17</v>
      </c>
      <c r="C46" s="1436" t="s">
        <v>399</v>
      </c>
      <c r="D46" s="325">
        <v>970137.18894890044</v>
      </c>
      <c r="E46" s="325">
        <v>989871.76647949987</v>
      </c>
      <c r="F46" s="325">
        <v>918307</v>
      </c>
      <c r="G46" s="325">
        <v>907720</v>
      </c>
      <c r="H46" s="325">
        <v>918647.45006330009</v>
      </c>
      <c r="I46" s="325">
        <v>901854.08470809984</v>
      </c>
      <c r="J46" s="325">
        <v>954253</v>
      </c>
      <c r="K46" s="325">
        <v>952451.85660409997</v>
      </c>
      <c r="L46" s="325">
        <v>949132.33391180029</v>
      </c>
      <c r="M46" s="325">
        <v>957330.28128490027</v>
      </c>
      <c r="N46" s="325">
        <v>955073.85251389956</v>
      </c>
      <c r="O46" s="325">
        <v>959417.69107130007</v>
      </c>
      <c r="P46" s="325">
        <v>980154.83154520008</v>
      </c>
      <c r="Q46" s="325">
        <v>973591.11983520014</v>
      </c>
      <c r="R46" s="325">
        <v>974814.70210870006</v>
      </c>
      <c r="S46" s="1007">
        <v>977675.68583239976</v>
      </c>
    </row>
    <row r="47" spans="1:20" s="321" customFormat="1" ht="27.2" customHeight="1">
      <c r="A47" s="1218" t="s">
        <v>400</v>
      </c>
      <c r="B47" s="1463"/>
      <c r="C47" s="1463"/>
      <c r="D47" s="324">
        <v>20.752040242053955</v>
      </c>
      <c r="E47" s="324">
        <v>15.373355511502799</v>
      </c>
      <c r="F47" s="324">
        <v>14.24</v>
      </c>
      <c r="G47" s="324">
        <v>12.65</v>
      </c>
      <c r="H47" s="324">
        <v>12.945445801789887</v>
      </c>
      <c r="I47" s="324">
        <v>13.925023299726805</v>
      </c>
      <c r="J47" s="324">
        <v>13.18</v>
      </c>
      <c r="K47" s="324">
        <v>12.845853939887238</v>
      </c>
      <c r="L47" s="324">
        <v>13.077650482962316</v>
      </c>
      <c r="M47" s="324">
        <v>12.524775705721769</v>
      </c>
      <c r="N47" s="324">
        <v>12.554748135933272</v>
      </c>
      <c r="O47" s="324">
        <v>12.965089686391462</v>
      </c>
      <c r="P47" s="324">
        <v>13.152789450790555</v>
      </c>
      <c r="Q47" s="324">
        <v>13.293961464585708</v>
      </c>
      <c r="R47" s="324">
        <v>13.25755012174408</v>
      </c>
      <c r="S47" s="1006">
        <v>15.049147619637033</v>
      </c>
      <c r="T47" s="320"/>
    </row>
    <row r="48" spans="1:20" ht="22.35" customHeight="1">
      <c r="A48" s="171"/>
      <c r="B48" s="1460" t="s">
        <v>17</v>
      </c>
      <c r="C48" s="1436" t="s">
        <v>401</v>
      </c>
      <c r="D48" s="325">
        <v>198539.64386329992</v>
      </c>
      <c r="E48" s="325">
        <v>148428.37976870005</v>
      </c>
      <c r="F48" s="325">
        <v>125064</v>
      </c>
      <c r="G48" s="325">
        <v>100000</v>
      </c>
      <c r="H48" s="325">
        <v>106106.5133164</v>
      </c>
      <c r="I48" s="325">
        <v>118081.81444250001</v>
      </c>
      <c r="J48" s="325">
        <v>115490</v>
      </c>
      <c r="K48" s="325">
        <v>110049.35385410002</v>
      </c>
      <c r="L48" s="325">
        <v>111655.25946479998</v>
      </c>
      <c r="M48" s="325">
        <v>106376.1209903</v>
      </c>
      <c r="N48" s="325">
        <v>108359.40539799999</v>
      </c>
      <c r="O48" s="325">
        <v>117982.3862525</v>
      </c>
      <c r="P48" s="325">
        <v>128393.48627549999</v>
      </c>
      <c r="Q48" s="325">
        <v>127384.9996048</v>
      </c>
      <c r="R48" s="325">
        <v>130800.42945260003</v>
      </c>
      <c r="S48" s="1007">
        <v>142609.39868050002</v>
      </c>
    </row>
    <row r="49" spans="1:20" ht="22.35" customHeight="1">
      <c r="A49" s="171"/>
      <c r="B49" s="1460" t="s">
        <v>17</v>
      </c>
      <c r="C49" s="1436" t="s">
        <v>402</v>
      </c>
      <c r="D49" s="325">
        <v>81377.074805300028</v>
      </c>
      <c r="E49" s="325">
        <v>72361.493008699996</v>
      </c>
      <c r="F49" s="325">
        <v>71173</v>
      </c>
      <c r="G49" s="325">
        <v>67738</v>
      </c>
      <c r="H49" s="325">
        <v>67099.206945100013</v>
      </c>
      <c r="I49" s="325">
        <v>63282.916195099999</v>
      </c>
      <c r="J49" s="325">
        <v>67305</v>
      </c>
      <c r="K49" s="325">
        <v>66951.757478</v>
      </c>
      <c r="L49" s="325">
        <v>70652.114713000003</v>
      </c>
      <c r="M49" s="325">
        <v>68772.926799099994</v>
      </c>
      <c r="N49" s="325">
        <v>68447.257860199999</v>
      </c>
      <c r="O49" s="325">
        <v>65604.22031199999</v>
      </c>
      <c r="P49" s="325">
        <v>60319.695346700006</v>
      </c>
      <c r="Q49" s="325">
        <v>63428.708156000008</v>
      </c>
      <c r="R49" s="325">
        <v>61082.044263699994</v>
      </c>
      <c r="S49" s="1007">
        <v>71805.268479800012</v>
      </c>
    </row>
    <row r="50" spans="1:20" ht="22.35" customHeight="1" thickBot="1">
      <c r="A50" s="296"/>
      <c r="B50" s="297" t="s">
        <v>17</v>
      </c>
      <c r="C50" s="298" t="s">
        <v>403</v>
      </c>
      <c r="D50" s="327">
        <v>1348863.6076435004</v>
      </c>
      <c r="E50" s="327">
        <v>1436185.3052328001</v>
      </c>
      <c r="F50" s="327">
        <v>1377864</v>
      </c>
      <c r="G50" s="327">
        <v>1325821</v>
      </c>
      <c r="H50" s="327">
        <v>1337966.4394219001</v>
      </c>
      <c r="I50" s="327">
        <v>1302437.5380481998</v>
      </c>
      <c r="J50" s="327">
        <v>1387353</v>
      </c>
      <c r="K50" s="327">
        <v>1377885.1305673006</v>
      </c>
      <c r="L50" s="327">
        <v>1394037.6707216001</v>
      </c>
      <c r="M50" s="327">
        <v>1398420.783096455</v>
      </c>
      <c r="N50" s="327">
        <v>1408285.2267832998</v>
      </c>
      <c r="O50" s="327">
        <v>1416007.2240549007</v>
      </c>
      <c r="P50" s="327">
        <v>1434776.8762531001</v>
      </c>
      <c r="Q50" s="327">
        <v>1435341.2131449</v>
      </c>
      <c r="R50" s="327">
        <v>1447344.8861534998</v>
      </c>
      <c r="S50" s="1008">
        <v>1424762.8675029997</v>
      </c>
    </row>
    <row r="51" spans="1:20" ht="75" customHeight="1">
      <c r="A51" s="1200" t="s">
        <v>752</v>
      </c>
      <c r="B51" s="1201"/>
      <c r="C51" s="1201"/>
      <c r="D51" s="1201"/>
      <c r="E51" s="1201"/>
      <c r="F51" s="1201"/>
      <c r="G51" s="1201"/>
      <c r="H51" s="1201"/>
      <c r="I51" s="1201"/>
      <c r="J51" s="1201"/>
      <c r="K51" s="1201"/>
      <c r="L51" s="1201"/>
      <c r="M51" s="1201"/>
      <c r="N51" s="1201"/>
      <c r="O51" s="1201"/>
      <c r="P51" s="1201"/>
      <c r="Q51" s="1201"/>
      <c r="R51" s="1201"/>
      <c r="S51" s="1202"/>
    </row>
    <row r="52" spans="1:20" ht="22.35" customHeight="1">
      <c r="A52" s="1210" t="s">
        <v>405</v>
      </c>
      <c r="B52" s="1429"/>
      <c r="C52" s="1429"/>
      <c r="D52" s="1208">
        <v>2021</v>
      </c>
      <c r="E52" s="1208">
        <v>2022</v>
      </c>
      <c r="F52" s="1208">
        <v>2023</v>
      </c>
      <c r="G52" s="1208">
        <v>2024</v>
      </c>
      <c r="H52" s="1208"/>
      <c r="I52" s="1208"/>
      <c r="J52" s="1208"/>
      <c r="K52" s="1208"/>
      <c r="L52" s="1208"/>
      <c r="M52" s="1208"/>
      <c r="N52" s="1208"/>
      <c r="O52" s="1208"/>
      <c r="P52" s="1208"/>
      <c r="Q52" s="1208"/>
      <c r="R52" s="1208"/>
      <c r="S52" s="1130">
        <v>2025</v>
      </c>
    </row>
    <row r="53" spans="1:20" ht="22.35" customHeight="1">
      <c r="A53" s="1210"/>
      <c r="B53" s="1429"/>
      <c r="C53" s="1429"/>
      <c r="D53" s="1430"/>
      <c r="E53" s="1208"/>
      <c r="F53" s="1208"/>
      <c r="G53" s="796" t="s">
        <v>0</v>
      </c>
      <c r="H53" s="796" t="s">
        <v>1</v>
      </c>
      <c r="I53" s="796" t="s">
        <v>2</v>
      </c>
      <c r="J53" s="796" t="s">
        <v>3</v>
      </c>
      <c r="K53" s="796" t="s">
        <v>4</v>
      </c>
      <c r="L53" s="796" t="s">
        <v>5</v>
      </c>
      <c r="M53" s="796" t="s">
        <v>6</v>
      </c>
      <c r="N53" s="796" t="s">
        <v>267</v>
      </c>
      <c r="O53" s="796" t="s">
        <v>7</v>
      </c>
      <c r="P53" s="796" t="s">
        <v>13</v>
      </c>
      <c r="Q53" s="796" t="s">
        <v>14</v>
      </c>
      <c r="R53" s="796" t="s">
        <v>15</v>
      </c>
      <c r="S53" s="799" t="s">
        <v>0</v>
      </c>
    </row>
    <row r="54" spans="1:20" s="321" customFormat="1" ht="27.2" customHeight="1">
      <c r="A54" s="1220" t="s">
        <v>383</v>
      </c>
      <c r="B54" s="1459"/>
      <c r="C54" s="1459"/>
      <c r="D54" s="324">
        <v>36.876731981755825</v>
      </c>
      <c r="E54" s="324">
        <v>38.060944091733909</v>
      </c>
      <c r="F54" s="324">
        <v>36.92</v>
      </c>
      <c r="G54" s="324">
        <v>38.15</v>
      </c>
      <c r="H54" s="324">
        <v>37.845255841995161</v>
      </c>
      <c r="I54" s="324">
        <v>36.479753301517661</v>
      </c>
      <c r="J54" s="324">
        <v>37.409999999999997</v>
      </c>
      <c r="K54" s="324">
        <v>37.393606152754444</v>
      </c>
      <c r="L54" s="324">
        <v>36.632562596474692</v>
      </c>
      <c r="M54" s="324">
        <v>36.780014008205391</v>
      </c>
      <c r="N54" s="324">
        <v>36.440090284726878</v>
      </c>
      <c r="O54" s="324">
        <v>36.11024976305626</v>
      </c>
      <c r="P54" s="324">
        <v>37.276417289947453</v>
      </c>
      <c r="Q54" s="324">
        <v>37.087948320939461</v>
      </c>
      <c r="R54" s="324">
        <v>37.793350237273458</v>
      </c>
      <c r="S54" s="1006">
        <v>39.559045874322699</v>
      </c>
      <c r="T54" s="320"/>
    </row>
    <row r="55" spans="1:20" ht="22.35" customHeight="1">
      <c r="A55" s="170"/>
      <c r="B55" s="1460" t="s">
        <v>17</v>
      </c>
      <c r="C55" s="1436" t="s">
        <v>384</v>
      </c>
      <c r="D55" s="325">
        <v>271807.90597710002</v>
      </c>
      <c r="E55" s="325">
        <v>305932.93046999996</v>
      </c>
      <c r="F55" s="325">
        <v>347986</v>
      </c>
      <c r="G55" s="325">
        <v>367365</v>
      </c>
      <c r="H55" s="325">
        <v>368274.64464589994</v>
      </c>
      <c r="I55" s="325">
        <v>368941.94677089999</v>
      </c>
      <c r="J55" s="325">
        <v>363590</v>
      </c>
      <c r="K55" s="325">
        <v>367537.81498549995</v>
      </c>
      <c r="L55" s="325">
        <v>367973.39490019996</v>
      </c>
      <c r="M55" s="325">
        <v>370199.22338279994</v>
      </c>
      <c r="N55" s="325">
        <v>365399.12316850002</v>
      </c>
      <c r="O55" s="325">
        <v>364732.47522069997</v>
      </c>
      <c r="P55" s="325">
        <v>371034.56863549992</v>
      </c>
      <c r="Q55" s="325">
        <v>372993.04962379986</v>
      </c>
      <c r="R55" s="325">
        <v>376541.3122575999</v>
      </c>
      <c r="S55" s="1007">
        <v>361273.67891130003</v>
      </c>
    </row>
    <row r="56" spans="1:20" ht="22.35" customHeight="1">
      <c r="A56" s="170"/>
      <c r="B56" s="1460" t="s">
        <v>17</v>
      </c>
      <c r="C56" s="1461" t="s">
        <v>385</v>
      </c>
      <c r="D56" s="325">
        <v>737071.56618859991</v>
      </c>
      <c r="E56" s="325">
        <v>803797.53516529989</v>
      </c>
      <c r="F56" s="325">
        <v>942515</v>
      </c>
      <c r="G56" s="325">
        <v>962935</v>
      </c>
      <c r="H56" s="325">
        <v>973106.50027959992</v>
      </c>
      <c r="I56" s="325">
        <v>1011360.8601502</v>
      </c>
      <c r="J56" s="325">
        <v>971960</v>
      </c>
      <c r="K56" s="325">
        <v>982889.46373369987</v>
      </c>
      <c r="L56" s="325">
        <v>1004498.0990099</v>
      </c>
      <c r="M56" s="325">
        <v>1006522.7906118002</v>
      </c>
      <c r="N56" s="325">
        <v>1002739.3464545</v>
      </c>
      <c r="O56" s="325">
        <v>1010052.4854133</v>
      </c>
      <c r="P56" s="325">
        <v>995360.0576725998</v>
      </c>
      <c r="Q56" s="325">
        <v>1005698.7957276999</v>
      </c>
      <c r="R56" s="325">
        <v>996316.30933379999</v>
      </c>
      <c r="S56" s="1007">
        <v>913251.75045689964</v>
      </c>
    </row>
    <row r="57" spans="1:20" s="321" customFormat="1" ht="27.2" customHeight="1">
      <c r="A57" s="1220" t="s">
        <v>386</v>
      </c>
      <c r="B57" s="1459"/>
      <c r="C57" s="1459"/>
      <c r="D57" s="324">
        <v>34.549766044731562</v>
      </c>
      <c r="E57" s="324">
        <v>35.679863870523228</v>
      </c>
      <c r="F57" s="324">
        <v>34.58</v>
      </c>
      <c r="G57" s="324">
        <v>35.840000000000003</v>
      </c>
      <c r="H57" s="324">
        <v>35.406355173056987</v>
      </c>
      <c r="I57" s="324">
        <v>34.216282839471077</v>
      </c>
      <c r="J57" s="324">
        <v>35.47</v>
      </c>
      <c r="K57" s="324">
        <v>35.467696572719646</v>
      </c>
      <c r="L57" s="324">
        <v>34.898480174460246</v>
      </c>
      <c r="M57" s="324">
        <v>34.923977281809492</v>
      </c>
      <c r="N57" s="324">
        <v>34.614807989710194</v>
      </c>
      <c r="O57" s="324">
        <v>34.316257887883026</v>
      </c>
      <c r="P57" s="324">
        <v>35.450564098320008</v>
      </c>
      <c r="Q57" s="324">
        <v>35.281123916526042</v>
      </c>
      <c r="R57" s="324">
        <v>35.958300579527211</v>
      </c>
      <c r="S57" s="1006">
        <v>37.99798210544764</v>
      </c>
      <c r="T57" s="320"/>
    </row>
    <row r="58" spans="1:20" ht="22.35" customHeight="1">
      <c r="A58" s="170"/>
      <c r="B58" s="1460" t="s">
        <v>17</v>
      </c>
      <c r="C58" s="1436" t="s">
        <v>387</v>
      </c>
      <c r="D58" s="325">
        <v>254656.50170040003</v>
      </c>
      <c r="E58" s="325">
        <v>286793.86634160008</v>
      </c>
      <c r="F58" s="325">
        <v>325890</v>
      </c>
      <c r="G58" s="325">
        <v>345156</v>
      </c>
      <c r="H58" s="325">
        <v>344541.54370109993</v>
      </c>
      <c r="I58" s="325">
        <v>346050.0924366999</v>
      </c>
      <c r="J58" s="325">
        <v>344730</v>
      </c>
      <c r="K58" s="325">
        <v>348608.25264229998</v>
      </c>
      <c r="L58" s="325">
        <v>350554.56993579998</v>
      </c>
      <c r="M58" s="325">
        <v>351517.7907295</v>
      </c>
      <c r="N58" s="325">
        <v>347096.29941250006</v>
      </c>
      <c r="O58" s="325">
        <v>346612.2156974001</v>
      </c>
      <c r="P58" s="325">
        <v>352860.75525430002</v>
      </c>
      <c r="Q58" s="325">
        <v>354821.8383476999</v>
      </c>
      <c r="R58" s="325">
        <v>358258.41323309991</v>
      </c>
      <c r="S58" s="1007">
        <v>347017.23671630007</v>
      </c>
    </row>
    <row r="59" spans="1:20" ht="22.35" customHeight="1">
      <c r="A59" s="170"/>
      <c r="B59" s="1460" t="s">
        <v>17</v>
      </c>
      <c r="C59" s="1461" t="s">
        <v>385</v>
      </c>
      <c r="D59" s="325">
        <v>737071.56618859991</v>
      </c>
      <c r="E59" s="325">
        <v>803797.53516529989</v>
      </c>
      <c r="F59" s="325">
        <v>942515</v>
      </c>
      <c r="G59" s="325">
        <v>962935</v>
      </c>
      <c r="H59" s="325">
        <v>973106.50027959992</v>
      </c>
      <c r="I59" s="325">
        <v>1011360.8601502</v>
      </c>
      <c r="J59" s="325">
        <v>971960</v>
      </c>
      <c r="K59" s="325">
        <v>982889.46373369987</v>
      </c>
      <c r="L59" s="325">
        <v>1004498.0990099</v>
      </c>
      <c r="M59" s="325">
        <v>1006522.7906118002</v>
      </c>
      <c r="N59" s="325">
        <v>1002739.3464545</v>
      </c>
      <c r="O59" s="325">
        <v>1010052.4854133</v>
      </c>
      <c r="P59" s="325">
        <v>995360.0576725998</v>
      </c>
      <c r="Q59" s="325">
        <v>1005698.7957276999</v>
      </c>
      <c r="R59" s="325">
        <v>996316.30933379999</v>
      </c>
      <c r="S59" s="1007">
        <v>913251.75045689964</v>
      </c>
    </row>
    <row r="60" spans="1:20" s="321" customFormat="1" ht="27.2" customHeight="1">
      <c r="A60" s="1219" t="s">
        <v>388</v>
      </c>
      <c r="B60" s="1462"/>
      <c r="C60" s="1462"/>
      <c r="D60" s="324">
        <v>1.1444172393088725</v>
      </c>
      <c r="E60" s="324">
        <v>1.7221726909806778</v>
      </c>
      <c r="F60" s="324">
        <v>1.6</v>
      </c>
      <c r="G60" s="324">
        <v>1.62</v>
      </c>
      <c r="H60" s="324">
        <v>1.6006769998219625</v>
      </c>
      <c r="I60" s="324">
        <v>1.6398776958580841</v>
      </c>
      <c r="J60" s="324">
        <v>2.0499999999999998</v>
      </c>
      <c r="K60" s="324">
        <v>2.0666728583707648</v>
      </c>
      <c r="L60" s="324">
        <v>2.0648523737186184</v>
      </c>
      <c r="M60" s="324">
        <v>2.0491828165000734</v>
      </c>
      <c r="N60" s="324">
        <v>2.0779551448133908</v>
      </c>
      <c r="O60" s="324">
        <v>2.0757698275549146</v>
      </c>
      <c r="P60" s="324">
        <v>2.0362135412947269</v>
      </c>
      <c r="Q60" s="324">
        <v>1.9791315352025065</v>
      </c>
      <c r="R60" s="324">
        <v>1.9515267038339712</v>
      </c>
      <c r="S60" s="1006">
        <v>2.2453622979748946</v>
      </c>
      <c r="T60" s="320"/>
    </row>
    <row r="61" spans="1:20" ht="22.35" customHeight="1">
      <c r="A61" s="171"/>
      <c r="B61" s="1460" t="s">
        <v>17</v>
      </c>
      <c r="C61" s="1436" t="s">
        <v>389</v>
      </c>
      <c r="D61" s="325">
        <v>13215.706491800001</v>
      </c>
      <c r="E61" s="325">
        <v>22182.383481900004</v>
      </c>
      <c r="F61" s="325">
        <v>24211</v>
      </c>
      <c r="G61" s="325">
        <v>25871</v>
      </c>
      <c r="H61" s="325">
        <v>25586.459801400004</v>
      </c>
      <c r="I61" s="325">
        <v>27413.110419200002</v>
      </c>
      <c r="J61" s="325">
        <v>32829</v>
      </c>
      <c r="K61" s="325">
        <v>33174.002267100004</v>
      </c>
      <c r="L61" s="325">
        <v>33374.791682199997</v>
      </c>
      <c r="M61" s="325">
        <v>33233.440187699998</v>
      </c>
      <c r="N61" s="325">
        <v>33796.091655000011</v>
      </c>
      <c r="O61" s="325">
        <v>33846.785020600008</v>
      </c>
      <c r="P61" s="325">
        <v>33280.527374400001</v>
      </c>
      <c r="Q61" s="325">
        <v>32411.646566200008</v>
      </c>
      <c r="R61" s="325">
        <v>32019.998591799998</v>
      </c>
      <c r="S61" s="1007">
        <v>33569.517669599998</v>
      </c>
      <c r="T61" s="248"/>
    </row>
    <row r="62" spans="1:20" ht="22.35" customHeight="1">
      <c r="A62" s="171"/>
      <c r="B62" s="1460" t="s">
        <v>17</v>
      </c>
      <c r="C62" s="1436" t="s">
        <v>390</v>
      </c>
      <c r="D62" s="325">
        <v>1154797.9214103003</v>
      </c>
      <c r="E62" s="325">
        <v>1288046.4077774</v>
      </c>
      <c r="F62" s="325">
        <v>1516467</v>
      </c>
      <c r="G62" s="325">
        <v>1593490</v>
      </c>
      <c r="H62" s="325">
        <v>1598477.3820230998</v>
      </c>
      <c r="I62" s="325">
        <v>1671655.7880163002</v>
      </c>
      <c r="J62" s="325">
        <v>1598740</v>
      </c>
      <c r="K62" s="325">
        <v>1605188.8489623999</v>
      </c>
      <c r="L62" s="325">
        <v>1616328.2231210999</v>
      </c>
      <c r="M62" s="325">
        <v>1621789.9115737001</v>
      </c>
      <c r="N62" s="325">
        <v>1626411.0291001995</v>
      </c>
      <c r="O62" s="325">
        <v>1630565.4206598003</v>
      </c>
      <c r="P62" s="325">
        <v>1634432.0818748001</v>
      </c>
      <c r="Q62" s="325">
        <v>1637670.1593450997</v>
      </c>
      <c r="R62" s="325">
        <v>1640766.6125650997</v>
      </c>
      <c r="S62" s="1007">
        <v>1495060.1824870999</v>
      </c>
      <c r="T62" s="248"/>
    </row>
    <row r="63" spans="1:20" s="321" customFormat="1" ht="27.2" customHeight="1">
      <c r="A63" s="1218" t="s">
        <v>391</v>
      </c>
      <c r="B63" s="1463"/>
      <c r="C63" s="1463"/>
      <c r="D63" s="324">
        <v>91.553059071003347</v>
      </c>
      <c r="E63" s="324">
        <v>92.395749652483133</v>
      </c>
      <c r="F63" s="324">
        <v>92.96</v>
      </c>
      <c r="G63" s="324">
        <v>94.84</v>
      </c>
      <c r="H63" s="324">
        <v>98.885296087747491</v>
      </c>
      <c r="I63" s="324">
        <v>93.208911514561947</v>
      </c>
      <c r="J63" s="324">
        <v>91.06</v>
      </c>
      <c r="K63" s="324">
        <v>90.430868266341633</v>
      </c>
      <c r="L63" s="324">
        <v>89.625889756169016</v>
      </c>
      <c r="M63" s="324">
        <v>90.08623209557976</v>
      </c>
      <c r="N63" s="324">
        <v>90.714615675383868</v>
      </c>
      <c r="O63" s="324">
        <v>91.207393511937923</v>
      </c>
      <c r="P63" s="324">
        <v>91.855155804156169</v>
      </c>
      <c r="Q63" s="324">
        <v>92.794132690779932</v>
      </c>
      <c r="R63" s="324">
        <v>93.808082345927517</v>
      </c>
      <c r="S63" s="1006">
        <v>94.752301092989299</v>
      </c>
      <c r="T63" s="320"/>
    </row>
    <row r="64" spans="1:20" ht="22.35" customHeight="1">
      <c r="A64" s="171"/>
      <c r="B64" s="1460" t="s">
        <v>17</v>
      </c>
      <c r="C64" s="1436" t="s">
        <v>392</v>
      </c>
      <c r="D64" s="325">
        <v>138931.6044598</v>
      </c>
      <c r="E64" s="325">
        <v>269274.42813890002</v>
      </c>
      <c r="F64" s="325">
        <v>305728</v>
      </c>
      <c r="G64" s="325">
        <v>39347</v>
      </c>
      <c r="H64" s="325">
        <v>379649.09894439991</v>
      </c>
      <c r="I64" s="325">
        <v>93489.394541200003</v>
      </c>
      <c r="J64" s="325">
        <v>111257</v>
      </c>
      <c r="K64" s="325">
        <v>130797.27294090002</v>
      </c>
      <c r="L64" s="325">
        <v>144381.76763209997</v>
      </c>
      <c r="M64" s="325">
        <v>176353.47793720002</v>
      </c>
      <c r="N64" s="325">
        <v>220466.45878879997</v>
      </c>
      <c r="O64" s="325">
        <v>263888.21492400003</v>
      </c>
      <c r="P64" s="325">
        <v>313581.1191928999</v>
      </c>
      <c r="Q64" s="325">
        <v>383679.33819369995</v>
      </c>
      <c r="R64" s="325">
        <v>486040.85605450004</v>
      </c>
      <c r="S64" s="1007">
        <v>50584.769098600016</v>
      </c>
      <c r="T64" s="248"/>
    </row>
    <row r="65" spans="1:20" ht="22.35" customHeight="1">
      <c r="A65" s="171"/>
      <c r="B65" s="1460" t="s">
        <v>17</v>
      </c>
      <c r="C65" s="1436" t="s">
        <v>393</v>
      </c>
      <c r="D65" s="325">
        <v>151749.82231019999</v>
      </c>
      <c r="E65" s="325">
        <v>291435.94716389995</v>
      </c>
      <c r="F65" s="325">
        <v>328876</v>
      </c>
      <c r="G65" s="325">
        <v>41489</v>
      </c>
      <c r="H65" s="325">
        <v>383928.7679409</v>
      </c>
      <c r="I65" s="325">
        <v>100300.91868050002</v>
      </c>
      <c r="J65" s="325">
        <v>122183</v>
      </c>
      <c r="K65" s="325">
        <v>144637.86033290002</v>
      </c>
      <c r="L65" s="325">
        <v>161093.81789669994</v>
      </c>
      <c r="M65" s="325">
        <v>195760.74371730007</v>
      </c>
      <c r="N65" s="325">
        <v>243033.00757809999</v>
      </c>
      <c r="O65" s="325">
        <v>289327.65729070012</v>
      </c>
      <c r="P65" s="325">
        <v>341386.51929510012</v>
      </c>
      <c r="Q65" s="325">
        <v>413473.70471389999</v>
      </c>
      <c r="R65" s="325">
        <v>518122.57952589996</v>
      </c>
      <c r="S65" s="1007">
        <v>53386.322564299997</v>
      </c>
      <c r="T65" s="248"/>
    </row>
    <row r="66" spans="1:20" s="321" customFormat="1" ht="27.2" customHeight="1">
      <c r="A66" s="1219" t="s">
        <v>776</v>
      </c>
      <c r="B66" s="1462"/>
      <c r="C66" s="1462"/>
      <c r="D66" s="324">
        <v>3.7416545899767293</v>
      </c>
      <c r="E66" s="324">
        <v>4.1831124551147942</v>
      </c>
      <c r="F66" s="324">
        <v>4.3099999999999996</v>
      </c>
      <c r="G66" s="324">
        <v>3.97</v>
      </c>
      <c r="H66" s="324">
        <v>3.913599173775828</v>
      </c>
      <c r="I66" s="324">
        <v>4.053131576888755</v>
      </c>
      <c r="J66" s="324">
        <v>4.2300000000000004</v>
      </c>
      <c r="K66" s="324">
        <v>4.2724003056714439</v>
      </c>
      <c r="L66" s="324">
        <v>4.2702388707735111</v>
      </c>
      <c r="M66" s="324">
        <v>4.2842586808836298</v>
      </c>
      <c r="N66" s="324">
        <v>4.299058443503319</v>
      </c>
      <c r="O66" s="324">
        <v>4.3048468545039222</v>
      </c>
      <c r="P66" s="324">
        <v>4.3213628751449731</v>
      </c>
      <c r="Q66" s="324">
        <v>4.3137740236396942</v>
      </c>
      <c r="R66" s="324">
        <v>4.3419434181468395</v>
      </c>
      <c r="S66" s="1006">
        <v>4.4742449020917965</v>
      </c>
      <c r="T66" s="320"/>
    </row>
    <row r="67" spans="1:20" ht="22.35" customHeight="1">
      <c r="A67" s="171"/>
      <c r="B67" s="1460" t="s">
        <v>17</v>
      </c>
      <c r="C67" s="1436" t="s">
        <v>395</v>
      </c>
      <c r="D67" s="325">
        <v>40599.988670099992</v>
      </c>
      <c r="E67" s="325">
        <v>50666.806490299998</v>
      </c>
      <c r="F67" s="325">
        <v>61354</v>
      </c>
      <c r="G67" s="325">
        <v>60904</v>
      </c>
      <c r="H67" s="325">
        <v>59831.851389599979</v>
      </c>
      <c r="I67" s="325">
        <v>64755.244990399995</v>
      </c>
      <c r="J67" s="325">
        <v>64804</v>
      </c>
      <c r="K67" s="325">
        <v>65596.2133856</v>
      </c>
      <c r="L67" s="325">
        <v>66016.229443199991</v>
      </c>
      <c r="M67" s="325">
        <v>66428.568462099996</v>
      </c>
      <c r="N67" s="325">
        <v>66802.538986999993</v>
      </c>
      <c r="O67" s="325">
        <v>67026.749396400002</v>
      </c>
      <c r="P67" s="325">
        <v>67449.138010800001</v>
      </c>
      <c r="Q67" s="325">
        <v>67447.746853699995</v>
      </c>
      <c r="R67" s="325">
        <v>68008.30602030002</v>
      </c>
      <c r="S67" s="1007">
        <v>63763.317339600006</v>
      </c>
    </row>
    <row r="68" spans="1:20" ht="22.35" customHeight="1">
      <c r="A68" s="171"/>
      <c r="B68" s="1460" t="s">
        <v>17</v>
      </c>
      <c r="C68" s="1436" t="s">
        <v>396</v>
      </c>
      <c r="D68" s="325">
        <v>1085081.1504316998</v>
      </c>
      <c r="E68" s="325">
        <v>1211222.6729249998</v>
      </c>
      <c r="F68" s="325">
        <v>1421990</v>
      </c>
      <c r="G68" s="325">
        <v>1535876</v>
      </c>
      <c r="H68" s="325">
        <v>1528819.0929342005</v>
      </c>
      <c r="I68" s="325">
        <v>1597659.581535399</v>
      </c>
      <c r="J68" s="325">
        <v>1530312</v>
      </c>
      <c r="K68" s="325">
        <v>1535348.0173317001</v>
      </c>
      <c r="L68" s="325">
        <v>1545961.0443582002</v>
      </c>
      <c r="M68" s="325">
        <v>1550526.5533686001</v>
      </c>
      <c r="N68" s="325">
        <v>1553887.6678439002</v>
      </c>
      <c r="O68" s="325">
        <v>1557006.5942362999</v>
      </c>
      <c r="P68" s="325">
        <v>1560830.2278603995</v>
      </c>
      <c r="Q68" s="325">
        <v>1563543.8130065</v>
      </c>
      <c r="R68" s="325">
        <v>1566310.2779290997</v>
      </c>
      <c r="S68" s="1007">
        <v>1425119.0700309994</v>
      </c>
    </row>
    <row r="69" spans="1:20" s="321" customFormat="1" ht="27.2" customHeight="1">
      <c r="A69" s="1219" t="s">
        <v>777</v>
      </c>
      <c r="B69" s="1462"/>
      <c r="C69" s="1462"/>
      <c r="D69" s="324">
        <v>81.257433854889427</v>
      </c>
      <c r="E69" s="324">
        <v>79.243418742484991</v>
      </c>
      <c r="F69" s="324">
        <v>84.38</v>
      </c>
      <c r="G69" s="324">
        <v>82.2</v>
      </c>
      <c r="H69" s="324">
        <v>82.17224301218576</v>
      </c>
      <c r="I69" s="324">
        <v>83.597092810513345</v>
      </c>
      <c r="J69" s="324">
        <v>82.83</v>
      </c>
      <c r="K69" s="324">
        <v>82.194135319461651</v>
      </c>
      <c r="L69" s="324">
        <v>82.382241509094015</v>
      </c>
      <c r="M69" s="324">
        <v>83.370514817916003</v>
      </c>
      <c r="N69" s="324">
        <v>82.177206840661015</v>
      </c>
      <c r="O69" s="324">
        <v>81.248387826633035</v>
      </c>
      <c r="P69" s="324">
        <v>80.611213235891924</v>
      </c>
      <c r="Q69" s="324">
        <v>82.234106152101347</v>
      </c>
      <c r="R69" s="324">
        <v>84.907471117993666</v>
      </c>
      <c r="S69" s="1006">
        <v>82.348178455524518</v>
      </c>
      <c r="T69" s="320"/>
    </row>
    <row r="70" spans="1:20" ht="27.2" customHeight="1">
      <c r="A70" s="171"/>
      <c r="B70" s="1460" t="s">
        <v>17</v>
      </c>
      <c r="C70" s="1436" t="s">
        <v>398</v>
      </c>
      <c r="D70" s="325">
        <v>644999.47728790005</v>
      </c>
      <c r="E70" s="325">
        <v>703765.87942279992</v>
      </c>
      <c r="F70" s="325">
        <v>834792</v>
      </c>
      <c r="G70" s="325">
        <v>824744</v>
      </c>
      <c r="H70" s="325">
        <v>830842.98210419994</v>
      </c>
      <c r="I70" s="325">
        <v>900185.45377310005</v>
      </c>
      <c r="J70" s="325">
        <v>860044</v>
      </c>
      <c r="K70" s="325">
        <v>863789.23223760014</v>
      </c>
      <c r="L70" s="325">
        <v>880336.15702899999</v>
      </c>
      <c r="M70" s="325">
        <v>880615.96794680005</v>
      </c>
      <c r="N70" s="325">
        <v>868498.17945809988</v>
      </c>
      <c r="O70" s="325">
        <v>864319.74480059999</v>
      </c>
      <c r="P70" s="325">
        <v>868702.34722959984</v>
      </c>
      <c r="Q70" s="325">
        <v>874276.66415099998</v>
      </c>
      <c r="R70" s="325">
        <v>890587.02393289993</v>
      </c>
      <c r="S70" s="1007">
        <v>774238.51931409992</v>
      </c>
    </row>
    <row r="71" spans="1:20" ht="22.35" customHeight="1">
      <c r="A71" s="171"/>
      <c r="B71" s="1460" t="s">
        <v>17</v>
      </c>
      <c r="C71" s="1436" t="s">
        <v>399</v>
      </c>
      <c r="D71" s="325">
        <v>793772.88537040004</v>
      </c>
      <c r="E71" s="325">
        <v>888106.40756150009</v>
      </c>
      <c r="F71" s="325">
        <v>989283</v>
      </c>
      <c r="G71" s="325">
        <v>1003295</v>
      </c>
      <c r="H71" s="325">
        <v>1011099.3099957</v>
      </c>
      <c r="I71" s="325">
        <v>1076814.3047911001</v>
      </c>
      <c r="J71" s="325">
        <v>1038326</v>
      </c>
      <c r="K71" s="325">
        <v>1050913.4610156</v>
      </c>
      <c r="L71" s="325">
        <v>1068599.4225246001</v>
      </c>
      <c r="M71" s="325">
        <v>1056267.8782421998</v>
      </c>
      <c r="N71" s="325">
        <v>1056860.1840436</v>
      </c>
      <c r="O71" s="325">
        <v>1063799.2554940002</v>
      </c>
      <c r="P71" s="325">
        <v>1077644.5513697001</v>
      </c>
      <c r="Q71" s="325">
        <v>1063155.7939402</v>
      </c>
      <c r="R71" s="325">
        <v>1048891.2367856002</v>
      </c>
      <c r="S71" s="1007">
        <v>940201.14814350009</v>
      </c>
    </row>
    <row r="72" spans="1:20" s="321" customFormat="1" ht="27.2" customHeight="1">
      <c r="A72" s="1218" t="s">
        <v>400</v>
      </c>
      <c r="B72" s="1463"/>
      <c r="C72" s="1463"/>
      <c r="D72" s="324">
        <v>22.378525444179274</v>
      </c>
      <c r="E72" s="324">
        <v>22.269509560070702</v>
      </c>
      <c r="F72" s="324">
        <v>19.45</v>
      </c>
      <c r="G72" s="324">
        <v>20.73</v>
      </c>
      <c r="H72" s="324">
        <v>20.554966946654368</v>
      </c>
      <c r="I72" s="324">
        <v>20.023639066931114</v>
      </c>
      <c r="J72" s="324">
        <v>19.62</v>
      </c>
      <c r="K72" s="324">
        <v>19.180319066196517</v>
      </c>
      <c r="L72" s="324">
        <v>19.885695182083339</v>
      </c>
      <c r="M72" s="324">
        <v>18.115178753011552</v>
      </c>
      <c r="N72" s="324">
        <v>18.244408649294495</v>
      </c>
      <c r="O72" s="324">
        <v>18.430797257995884</v>
      </c>
      <c r="P72" s="324">
        <v>18.054622421647881</v>
      </c>
      <c r="Q72" s="324">
        <v>16.571435908488834</v>
      </c>
      <c r="R72" s="324">
        <v>16.997984018477744</v>
      </c>
      <c r="S72" s="1006">
        <v>19.097697231513528</v>
      </c>
      <c r="T72" s="320"/>
    </row>
    <row r="73" spans="1:20" ht="22.35" customHeight="1">
      <c r="A73" s="171"/>
      <c r="B73" s="1460" t="s">
        <v>17</v>
      </c>
      <c r="C73" s="1436" t="s">
        <v>401</v>
      </c>
      <c r="D73" s="325">
        <v>183586.35465260001</v>
      </c>
      <c r="E73" s="325">
        <v>202978.69763639997</v>
      </c>
      <c r="F73" s="325">
        <v>204207</v>
      </c>
      <c r="G73" s="325">
        <v>213661</v>
      </c>
      <c r="H73" s="325">
        <v>212888.61885660005</v>
      </c>
      <c r="I73" s="325">
        <v>226021.04406230003</v>
      </c>
      <c r="J73" s="325">
        <v>208244</v>
      </c>
      <c r="K73" s="325">
        <v>204900.23413889998</v>
      </c>
      <c r="L73" s="325">
        <v>226201.18733389999</v>
      </c>
      <c r="M73" s="325">
        <v>189740.32532439998</v>
      </c>
      <c r="N73" s="325">
        <v>197517.23357399995</v>
      </c>
      <c r="O73" s="325">
        <v>198184.62817010004</v>
      </c>
      <c r="P73" s="325">
        <v>193310.63589090001</v>
      </c>
      <c r="Q73" s="325">
        <v>173717.6182002</v>
      </c>
      <c r="R73" s="325">
        <v>190772.87693449997</v>
      </c>
      <c r="S73" s="1007">
        <v>194610.17306159998</v>
      </c>
    </row>
    <row r="74" spans="1:20" ht="22.35" customHeight="1">
      <c r="A74" s="171"/>
      <c r="B74" s="1460" t="s">
        <v>17</v>
      </c>
      <c r="C74" s="1436" t="s">
        <v>402</v>
      </c>
      <c r="D74" s="325">
        <v>83949.872482699997</v>
      </c>
      <c r="E74" s="325">
        <v>98200.091142299978</v>
      </c>
      <c r="F74" s="325">
        <v>98951</v>
      </c>
      <c r="G74" s="325">
        <v>116630</v>
      </c>
      <c r="H74" s="325">
        <v>116703.02046410003</v>
      </c>
      <c r="I74" s="325">
        <v>114392.65281170001</v>
      </c>
      <c r="J74" s="325">
        <v>108643</v>
      </c>
      <c r="K74" s="325">
        <v>107927.46261020002</v>
      </c>
      <c r="L74" s="325">
        <v>106292.62620989994</v>
      </c>
      <c r="M74" s="325">
        <v>109986.18391250001</v>
      </c>
      <c r="N74" s="325">
        <v>105113.5098518</v>
      </c>
      <c r="O74" s="325">
        <v>108467.07855639998</v>
      </c>
      <c r="P74" s="325">
        <v>108062.90497379997</v>
      </c>
      <c r="Q74" s="325">
        <v>103033.80197470001</v>
      </c>
      <c r="R74" s="325">
        <v>93914.050508299988</v>
      </c>
      <c r="S74" s="1007">
        <v>90911.894018699997</v>
      </c>
    </row>
    <row r="75" spans="1:20" ht="22.35" customHeight="1" thickBot="1">
      <c r="A75" s="296"/>
      <c r="B75" s="297" t="s">
        <v>17</v>
      </c>
      <c r="C75" s="298" t="s">
        <v>403</v>
      </c>
      <c r="D75" s="327">
        <v>1195504.2694954998</v>
      </c>
      <c r="E75" s="327">
        <v>1352426.67992435</v>
      </c>
      <c r="F75" s="327">
        <v>1558863</v>
      </c>
      <c r="G75" s="327">
        <v>1593490</v>
      </c>
      <c r="H75" s="327">
        <v>1603464.7011405004</v>
      </c>
      <c r="I75" s="327">
        <v>1700059.0938346996</v>
      </c>
      <c r="J75" s="327">
        <v>1615266</v>
      </c>
      <c r="K75" s="327">
        <v>1630982.7572181998</v>
      </c>
      <c r="L75" s="327">
        <v>1672025.0939145994</v>
      </c>
      <c r="M75" s="327">
        <v>1654560.042289207</v>
      </c>
      <c r="N75" s="327">
        <v>1658758.8517839003</v>
      </c>
      <c r="O75" s="327">
        <v>1663800.5531392</v>
      </c>
      <c r="P75" s="327">
        <v>1669232.0328081003</v>
      </c>
      <c r="Q75" s="327">
        <v>1670050.9340480999</v>
      </c>
      <c r="R75" s="327">
        <v>1674827.5979865002</v>
      </c>
      <c r="S75" s="1008">
        <v>1495060.1824870999</v>
      </c>
    </row>
    <row r="76" spans="1:20" ht="75" customHeight="1">
      <c r="A76" s="1200" t="s">
        <v>753</v>
      </c>
      <c r="B76" s="1201"/>
      <c r="C76" s="1201"/>
      <c r="D76" s="1201"/>
      <c r="E76" s="1201"/>
      <c r="F76" s="1201"/>
      <c r="G76" s="1201"/>
      <c r="H76" s="1201"/>
      <c r="I76" s="1201"/>
      <c r="J76" s="1201"/>
      <c r="K76" s="1201"/>
      <c r="L76" s="1201"/>
      <c r="M76" s="1201"/>
      <c r="N76" s="1201"/>
      <c r="O76" s="1201"/>
      <c r="P76" s="1201"/>
      <c r="Q76" s="1201"/>
      <c r="R76" s="1201"/>
      <c r="S76" s="1202"/>
    </row>
    <row r="77" spans="1:20" ht="22.35" customHeight="1">
      <c r="A77" s="1210" t="s">
        <v>405</v>
      </c>
      <c r="B77" s="1429"/>
      <c r="C77" s="1429"/>
      <c r="D77" s="1208">
        <v>2021</v>
      </c>
      <c r="E77" s="1208">
        <v>2022</v>
      </c>
      <c r="F77" s="1208">
        <v>2023</v>
      </c>
      <c r="G77" s="1208">
        <v>2024</v>
      </c>
      <c r="H77" s="1208"/>
      <c r="I77" s="1208"/>
      <c r="J77" s="1208"/>
      <c r="K77" s="1208"/>
      <c r="L77" s="1208"/>
      <c r="M77" s="1208"/>
      <c r="N77" s="1208"/>
      <c r="O77" s="1208"/>
      <c r="P77" s="1208"/>
      <c r="Q77" s="1208"/>
      <c r="R77" s="1208"/>
      <c r="S77" s="1130">
        <v>2025</v>
      </c>
    </row>
    <row r="78" spans="1:20" ht="22.35" customHeight="1">
      <c r="A78" s="1210"/>
      <c r="B78" s="1429"/>
      <c r="C78" s="1429"/>
      <c r="D78" s="1430"/>
      <c r="E78" s="1208"/>
      <c r="F78" s="1208"/>
      <c r="G78" s="796" t="s">
        <v>0</v>
      </c>
      <c r="H78" s="796" t="s">
        <v>1</v>
      </c>
      <c r="I78" s="796" t="s">
        <v>2</v>
      </c>
      <c r="J78" s="796" t="s">
        <v>3</v>
      </c>
      <c r="K78" s="796" t="s">
        <v>4</v>
      </c>
      <c r="L78" s="796" t="s">
        <v>5</v>
      </c>
      <c r="M78" s="796" t="s">
        <v>6</v>
      </c>
      <c r="N78" s="796" t="s">
        <v>267</v>
      </c>
      <c r="O78" s="796" t="s">
        <v>7</v>
      </c>
      <c r="P78" s="796" t="s">
        <v>13</v>
      </c>
      <c r="Q78" s="796" t="s">
        <v>14</v>
      </c>
      <c r="R78" s="796" t="s">
        <v>15</v>
      </c>
      <c r="S78" s="799" t="s">
        <v>0</v>
      </c>
    </row>
    <row r="79" spans="1:20" s="321" customFormat="1" ht="27.2" customHeight="1">
      <c r="A79" s="1220" t="s">
        <v>383</v>
      </c>
      <c r="B79" s="1459"/>
      <c r="C79" s="1459"/>
      <c r="D79" s="324">
        <v>25.303134111733232</v>
      </c>
      <c r="E79" s="324">
        <v>24.382735797271948</v>
      </c>
      <c r="F79" s="324">
        <v>25.8</v>
      </c>
      <c r="G79" s="324">
        <v>25.61</v>
      </c>
      <c r="H79" s="324">
        <v>25.684435907349634</v>
      </c>
      <c r="I79" s="324">
        <v>25.318318901084741</v>
      </c>
      <c r="J79" s="324">
        <v>24.89</v>
      </c>
      <c r="K79" s="324">
        <v>24.903472016400794</v>
      </c>
      <c r="L79" s="324">
        <v>24.437403962357145</v>
      </c>
      <c r="M79" s="324">
        <v>24.750878583328557</v>
      </c>
      <c r="N79" s="324">
        <v>25.007971353673675</v>
      </c>
      <c r="O79" s="324">
        <v>25.066815431117313</v>
      </c>
      <c r="P79" s="324">
        <v>24.902242005269866</v>
      </c>
      <c r="Q79" s="324">
        <v>24.928343971558931</v>
      </c>
      <c r="R79" s="324">
        <v>24.967875915013021</v>
      </c>
      <c r="S79" s="1006">
        <v>24.981935574744682</v>
      </c>
      <c r="T79" s="320"/>
    </row>
    <row r="80" spans="1:20" ht="22.35" customHeight="1">
      <c r="A80" s="170"/>
      <c r="B80" s="1460" t="s">
        <v>17</v>
      </c>
      <c r="C80" s="1436" t="s">
        <v>384</v>
      </c>
      <c r="D80" s="325">
        <v>357409.04065860005</v>
      </c>
      <c r="E80" s="325">
        <v>391102.68446020002</v>
      </c>
      <c r="F80" s="325">
        <v>415037</v>
      </c>
      <c r="G80" s="325">
        <v>417134</v>
      </c>
      <c r="H80" s="325">
        <v>421029.08296240005</v>
      </c>
      <c r="I80" s="325">
        <v>420188.48262419994</v>
      </c>
      <c r="J80" s="325">
        <v>414980</v>
      </c>
      <c r="K80" s="325">
        <v>416548.58068640006</v>
      </c>
      <c r="L80" s="325">
        <v>416490.17795969994</v>
      </c>
      <c r="M80" s="325">
        <v>423588.24273889995</v>
      </c>
      <c r="N80" s="325">
        <v>426657.39591600001</v>
      </c>
      <c r="O80" s="325">
        <v>436413.07142649998</v>
      </c>
      <c r="P80" s="325">
        <v>435303.25034940004</v>
      </c>
      <c r="Q80" s="325">
        <v>438403.64935550001</v>
      </c>
      <c r="R80" s="325">
        <v>442104.38811159995</v>
      </c>
      <c r="S80" s="1007">
        <v>464372.36603389995</v>
      </c>
    </row>
    <row r="81" spans="1:20" ht="22.35" customHeight="1">
      <c r="A81" s="170"/>
      <c r="B81" s="1460" t="s">
        <v>17</v>
      </c>
      <c r="C81" s="1461" t="s">
        <v>385</v>
      </c>
      <c r="D81" s="325">
        <v>1412508.9764784002</v>
      </c>
      <c r="E81" s="325">
        <v>1604014.7738629</v>
      </c>
      <c r="F81" s="325">
        <v>1608457</v>
      </c>
      <c r="G81" s="325">
        <v>1629073</v>
      </c>
      <c r="H81" s="325">
        <v>1639238.1926593997</v>
      </c>
      <c r="I81" s="325">
        <v>1659622.3638142</v>
      </c>
      <c r="J81" s="325">
        <v>1666949</v>
      </c>
      <c r="K81" s="325">
        <v>1672652.6341871999</v>
      </c>
      <c r="L81" s="325">
        <v>1704314.3314291998</v>
      </c>
      <c r="M81" s="325">
        <v>1711406.8953666</v>
      </c>
      <c r="N81" s="325">
        <v>1706085.5911981999</v>
      </c>
      <c r="O81" s="325">
        <v>1740999.2610578998</v>
      </c>
      <c r="P81" s="325">
        <v>1748048.4297649995</v>
      </c>
      <c r="Q81" s="325">
        <v>1758655.3276690999</v>
      </c>
      <c r="R81" s="325">
        <v>1770692.8279219999</v>
      </c>
      <c r="S81" s="1007">
        <v>1858832.6138482001</v>
      </c>
    </row>
    <row r="82" spans="1:20" s="321" customFormat="1" ht="27.2" customHeight="1">
      <c r="A82" s="1220" t="s">
        <v>386</v>
      </c>
      <c r="B82" s="1459"/>
      <c r="C82" s="1459"/>
      <c r="D82" s="324">
        <v>23.241307202377286</v>
      </c>
      <c r="E82" s="324">
        <v>22.698807362432692</v>
      </c>
      <c r="F82" s="324">
        <v>24.3</v>
      </c>
      <c r="G82" s="324">
        <v>24.1</v>
      </c>
      <c r="H82" s="324">
        <v>24.200032152125765</v>
      </c>
      <c r="I82" s="324">
        <v>23.839209583246689</v>
      </c>
      <c r="J82" s="324">
        <v>23.42</v>
      </c>
      <c r="K82" s="324">
        <v>23.443539814263296</v>
      </c>
      <c r="L82" s="324">
        <v>23.049787637135715</v>
      </c>
      <c r="M82" s="324">
        <v>23.314134079407829</v>
      </c>
      <c r="N82" s="324">
        <v>23.611497366271468</v>
      </c>
      <c r="O82" s="324">
        <v>23.625434188769646</v>
      </c>
      <c r="P82" s="324">
        <v>23.550271350539369</v>
      </c>
      <c r="Q82" s="324">
        <v>23.55330237070979</v>
      </c>
      <c r="R82" s="324">
        <v>23.602633088798513</v>
      </c>
      <c r="S82" s="1006">
        <v>23.4808891590625</v>
      </c>
      <c r="T82" s="320"/>
    </row>
    <row r="83" spans="1:20" ht="22.35" customHeight="1">
      <c r="A83" s="170"/>
      <c r="B83" s="1460" t="s">
        <v>17</v>
      </c>
      <c r="C83" s="1436" t="s">
        <v>387</v>
      </c>
      <c r="D83" s="325">
        <v>328285.55048450007</v>
      </c>
      <c r="E83" s="325">
        <v>364092.22358410002</v>
      </c>
      <c r="F83" s="325">
        <v>390825</v>
      </c>
      <c r="G83" s="325">
        <v>392611</v>
      </c>
      <c r="H83" s="325">
        <v>396696.1696735</v>
      </c>
      <c r="I83" s="325">
        <v>395640.85360009997</v>
      </c>
      <c r="J83" s="325">
        <v>390427</v>
      </c>
      <c r="K83" s="325">
        <v>392128.98625000002</v>
      </c>
      <c r="L83" s="325">
        <v>392840.83406369993</v>
      </c>
      <c r="M83" s="325">
        <v>398999.69822999998</v>
      </c>
      <c r="N83" s="325">
        <v>402832.35443209996</v>
      </c>
      <c r="O83" s="325">
        <v>411318.63464819995</v>
      </c>
      <c r="P83" s="325">
        <v>411670.14854850003</v>
      </c>
      <c r="Q83" s="325">
        <v>414221.40698450012</v>
      </c>
      <c r="R83" s="325">
        <v>417930.13130410004</v>
      </c>
      <c r="S83" s="1007">
        <v>436470.4257102001</v>
      </c>
    </row>
    <row r="84" spans="1:20" ht="22.35" customHeight="1">
      <c r="A84" s="170"/>
      <c r="B84" s="1460" t="s">
        <v>17</v>
      </c>
      <c r="C84" s="1461" t="s">
        <v>385</v>
      </c>
      <c r="D84" s="325">
        <v>1412508.9764784002</v>
      </c>
      <c r="E84" s="325">
        <v>1604014.7738629</v>
      </c>
      <c r="F84" s="325">
        <v>1608457</v>
      </c>
      <c r="G84" s="325">
        <v>1629073</v>
      </c>
      <c r="H84" s="325">
        <v>1639238.1926593997</v>
      </c>
      <c r="I84" s="325">
        <v>1659622.3638142</v>
      </c>
      <c r="J84" s="325">
        <v>1666949</v>
      </c>
      <c r="K84" s="325">
        <v>1672652.6341871999</v>
      </c>
      <c r="L84" s="325">
        <v>1704314.3314291998</v>
      </c>
      <c r="M84" s="325">
        <v>1711406.8953666</v>
      </c>
      <c r="N84" s="325">
        <v>1706085.5911981999</v>
      </c>
      <c r="O84" s="325">
        <v>1740999.2610578998</v>
      </c>
      <c r="P84" s="325">
        <v>1748048.4297649995</v>
      </c>
      <c r="Q84" s="325">
        <v>1758655.3276690999</v>
      </c>
      <c r="R84" s="325">
        <v>1770692.8279219999</v>
      </c>
      <c r="S84" s="1007">
        <v>1858832.6138482001</v>
      </c>
    </row>
    <row r="85" spans="1:20" s="321" customFormat="1" ht="27.2" customHeight="1">
      <c r="A85" s="1219" t="s">
        <v>388</v>
      </c>
      <c r="B85" s="1462"/>
      <c r="C85" s="1462"/>
      <c r="D85" s="324">
        <v>1.4123191499394199</v>
      </c>
      <c r="E85" s="324">
        <v>1.6840425475331033</v>
      </c>
      <c r="F85" s="324">
        <v>1.78</v>
      </c>
      <c r="G85" s="324">
        <v>1.79</v>
      </c>
      <c r="H85" s="324">
        <v>1.763058518774909</v>
      </c>
      <c r="I85" s="324">
        <v>1.8734282369691238</v>
      </c>
      <c r="J85" s="324">
        <v>1.72</v>
      </c>
      <c r="K85" s="324">
        <v>1.7359429973429565</v>
      </c>
      <c r="L85" s="324">
        <v>1.7229281096326623</v>
      </c>
      <c r="M85" s="324">
        <v>1.7701463576446166</v>
      </c>
      <c r="N85" s="324">
        <v>1.7577294399590988</v>
      </c>
      <c r="O85" s="324">
        <v>1.7832894302015516</v>
      </c>
      <c r="P85" s="324">
        <v>1.7546145069288028</v>
      </c>
      <c r="Q85" s="324">
        <v>1.7212966535214556</v>
      </c>
      <c r="R85" s="324">
        <v>1.7374243665049256</v>
      </c>
      <c r="S85" s="1006">
        <v>1.5738553665400932</v>
      </c>
      <c r="T85" s="320"/>
    </row>
    <row r="86" spans="1:20" ht="22.35" customHeight="1">
      <c r="A86" s="171"/>
      <c r="B86" s="1460" t="s">
        <v>17</v>
      </c>
      <c r="C86" s="1436" t="s">
        <v>389</v>
      </c>
      <c r="D86" s="325">
        <v>33297.538038899998</v>
      </c>
      <c r="E86" s="325">
        <v>43449.730622000003</v>
      </c>
      <c r="F86" s="325">
        <v>48704</v>
      </c>
      <c r="G86" s="325">
        <v>50710</v>
      </c>
      <c r="H86" s="325">
        <v>50185.372582199998</v>
      </c>
      <c r="I86" s="325">
        <v>53804.99667600001</v>
      </c>
      <c r="J86" s="325">
        <v>49636</v>
      </c>
      <c r="K86" s="325">
        <v>50124.871885800007</v>
      </c>
      <c r="L86" s="325">
        <v>49989.167372400007</v>
      </c>
      <c r="M86" s="325">
        <v>51553.15683439999</v>
      </c>
      <c r="N86" s="325">
        <v>51375.064858000005</v>
      </c>
      <c r="O86" s="325">
        <v>52328.833185400006</v>
      </c>
      <c r="P86" s="325">
        <v>51617.900934199999</v>
      </c>
      <c r="Q86" s="325">
        <v>50775.322913199991</v>
      </c>
      <c r="R86" s="325">
        <v>51493.248882099993</v>
      </c>
      <c r="S86" s="1007">
        <v>50896.240411200008</v>
      </c>
      <c r="T86" s="248"/>
    </row>
    <row r="87" spans="1:20" ht="22.35" customHeight="1">
      <c r="A87" s="171"/>
      <c r="B87" s="1460" t="s">
        <v>17</v>
      </c>
      <c r="C87" s="1436" t="s">
        <v>390</v>
      </c>
      <c r="D87" s="325">
        <v>2357649.6884806999</v>
      </c>
      <c r="E87" s="325">
        <v>2580085.0866653002</v>
      </c>
      <c r="F87" s="325">
        <v>2739812</v>
      </c>
      <c r="G87" s="325">
        <v>2839259</v>
      </c>
      <c r="H87" s="325">
        <v>2846494.9998977995</v>
      </c>
      <c r="I87" s="325">
        <v>2872007.3507083999</v>
      </c>
      <c r="J87" s="325">
        <v>2879883</v>
      </c>
      <c r="K87" s="325">
        <v>2887472.2247516997</v>
      </c>
      <c r="L87" s="325">
        <v>2901407.6149153998</v>
      </c>
      <c r="M87" s="325">
        <v>2912366.9131515995</v>
      </c>
      <c r="N87" s="325">
        <v>2922808.4647200005</v>
      </c>
      <c r="O87" s="325">
        <v>2934399.3352489998</v>
      </c>
      <c r="P87" s="325">
        <v>2941837.1232180004</v>
      </c>
      <c r="Q87" s="325">
        <v>2949829.8744334998</v>
      </c>
      <c r="R87" s="325">
        <v>2963769.2365098996</v>
      </c>
      <c r="S87" s="1007">
        <v>3233857.5381986001</v>
      </c>
      <c r="T87" s="248"/>
    </row>
    <row r="88" spans="1:20" s="321" customFormat="1" ht="27.2" customHeight="1">
      <c r="A88" s="1218" t="s">
        <v>391</v>
      </c>
      <c r="B88" s="1463"/>
      <c r="C88" s="1463"/>
      <c r="D88" s="324">
        <v>83.483092148963465</v>
      </c>
      <c r="E88" s="324">
        <v>79.134485458309427</v>
      </c>
      <c r="F88" s="324">
        <v>79.98</v>
      </c>
      <c r="G88" s="324">
        <v>81.33</v>
      </c>
      <c r="H88" s="324">
        <v>80.541585037364811</v>
      </c>
      <c r="I88" s="324">
        <v>79.591129219445804</v>
      </c>
      <c r="J88" s="324">
        <v>81.25</v>
      </c>
      <c r="K88" s="324">
        <v>81.157725512268954</v>
      </c>
      <c r="L88" s="324">
        <v>81.331570373252219</v>
      </c>
      <c r="M88" s="324">
        <v>80.32711469764331</v>
      </c>
      <c r="N88" s="324">
        <v>80.776457777813235</v>
      </c>
      <c r="O88" s="324">
        <v>80.485132377338758</v>
      </c>
      <c r="P88" s="324">
        <v>80.817414492033194</v>
      </c>
      <c r="Q88" s="324">
        <v>81.057262049348651</v>
      </c>
      <c r="R88" s="324">
        <v>81.047418392248616</v>
      </c>
      <c r="S88" s="1006">
        <v>84.680945781891708</v>
      </c>
      <c r="T88" s="320"/>
    </row>
    <row r="89" spans="1:20" ht="22.35" customHeight="1">
      <c r="A89" s="171"/>
      <c r="B89" s="1460" t="s">
        <v>17</v>
      </c>
      <c r="C89" s="1436" t="s">
        <v>392</v>
      </c>
      <c r="D89" s="325">
        <v>169751.3927801</v>
      </c>
      <c r="E89" s="325">
        <v>166148.3178696</v>
      </c>
      <c r="F89" s="325">
        <v>196352</v>
      </c>
      <c r="G89" s="325">
        <v>19034</v>
      </c>
      <c r="H89" s="325">
        <v>35393.273896399995</v>
      </c>
      <c r="I89" s="325">
        <v>53089.300150200004</v>
      </c>
      <c r="J89" s="325">
        <v>72405</v>
      </c>
      <c r="K89" s="325">
        <v>90731.945032599993</v>
      </c>
      <c r="L89" s="325">
        <v>108800.3686575</v>
      </c>
      <c r="M89" s="325">
        <v>123281.55804149999</v>
      </c>
      <c r="N89" s="325">
        <v>144948.71728089996</v>
      </c>
      <c r="O89" s="325">
        <v>163078.05948839997</v>
      </c>
      <c r="P89" s="325">
        <v>180240.13826129996</v>
      </c>
      <c r="Q89" s="325">
        <v>198296.7375288</v>
      </c>
      <c r="R89" s="325">
        <v>220934.13888030004</v>
      </c>
      <c r="S89" s="1007">
        <v>23530.353572599997</v>
      </c>
      <c r="T89" s="248"/>
    </row>
    <row r="90" spans="1:20" ht="22.35" customHeight="1">
      <c r="A90" s="171"/>
      <c r="B90" s="1460" t="s">
        <v>17</v>
      </c>
      <c r="C90" s="1436" t="s">
        <v>393</v>
      </c>
      <c r="D90" s="325">
        <v>203336.25457620001</v>
      </c>
      <c r="E90" s="325">
        <v>209956.90678639998</v>
      </c>
      <c r="F90" s="325">
        <v>245501</v>
      </c>
      <c r="G90" s="325">
        <v>23405</v>
      </c>
      <c r="H90" s="325">
        <v>43944.099038999993</v>
      </c>
      <c r="I90" s="325">
        <v>66702.534152799984</v>
      </c>
      <c r="J90" s="325">
        <v>89116</v>
      </c>
      <c r="K90" s="325">
        <v>111797.0525417</v>
      </c>
      <c r="L90" s="325">
        <v>133773.8447176</v>
      </c>
      <c r="M90" s="325">
        <v>153474.4008988</v>
      </c>
      <c r="N90" s="325">
        <v>179444.26045470001</v>
      </c>
      <c r="O90" s="325">
        <v>202618.86223140004</v>
      </c>
      <c r="P90" s="325">
        <v>223021.4111577</v>
      </c>
      <c r="Q90" s="325">
        <v>244637.84306960003</v>
      </c>
      <c r="R90" s="325">
        <v>272598.61358080001</v>
      </c>
      <c r="S90" s="1007">
        <v>27787.069871899992</v>
      </c>
      <c r="T90" s="248"/>
    </row>
    <row r="91" spans="1:20" s="321" customFormat="1" ht="27.2" customHeight="1">
      <c r="A91" s="1219" t="s">
        <v>776</v>
      </c>
      <c r="B91" s="1462"/>
      <c r="C91" s="1462"/>
      <c r="D91" s="324">
        <v>3.7893920330737392</v>
      </c>
      <c r="E91" s="324">
        <v>3.8791025671032986</v>
      </c>
      <c r="F91" s="324">
        <v>3.79</v>
      </c>
      <c r="G91" s="324">
        <v>3.61</v>
      </c>
      <c r="H91" s="324">
        <v>3.5649603882912868</v>
      </c>
      <c r="I91" s="324">
        <v>3.6512828413832166</v>
      </c>
      <c r="J91" s="324">
        <v>3.62</v>
      </c>
      <c r="K91" s="324">
        <v>3.5957175481076464</v>
      </c>
      <c r="L91" s="324">
        <v>3.5916203696577087</v>
      </c>
      <c r="M91" s="324">
        <v>3.5797952806824394</v>
      </c>
      <c r="N91" s="324">
        <v>3.5739034743179339</v>
      </c>
      <c r="O91" s="324">
        <v>3.5738310093871348</v>
      </c>
      <c r="P91" s="324">
        <v>3.5705869492150342</v>
      </c>
      <c r="Q91" s="324">
        <v>3.5503471996501217</v>
      </c>
      <c r="R91" s="324">
        <v>3.547153797637999</v>
      </c>
      <c r="S91" s="1006">
        <v>3.4258025596890915</v>
      </c>
      <c r="T91" s="320"/>
    </row>
    <row r="92" spans="1:20" ht="22.35" customHeight="1">
      <c r="A92" s="171"/>
      <c r="B92" s="1460" t="s">
        <v>17</v>
      </c>
      <c r="C92" s="1436" t="s">
        <v>395</v>
      </c>
      <c r="D92" s="325">
        <v>86551.953515999994</v>
      </c>
      <c r="E92" s="325">
        <v>96587.635969900002</v>
      </c>
      <c r="F92" s="325">
        <v>99797</v>
      </c>
      <c r="G92" s="325">
        <v>100947</v>
      </c>
      <c r="H92" s="325">
        <v>98853.467376000001</v>
      </c>
      <c r="I92" s="325">
        <v>101622.86213280002</v>
      </c>
      <c r="J92" s="325">
        <v>100746</v>
      </c>
      <c r="K92" s="325">
        <v>100330.56380900001</v>
      </c>
      <c r="L92" s="325">
        <v>100657.2911624</v>
      </c>
      <c r="M92" s="325">
        <v>100671.05828619999</v>
      </c>
      <c r="N92" s="325">
        <v>100851.8398826</v>
      </c>
      <c r="O92" s="325">
        <v>101223.97648649999</v>
      </c>
      <c r="P92" s="325">
        <v>101375.0520163</v>
      </c>
      <c r="Q92" s="325">
        <v>101068.55226879998</v>
      </c>
      <c r="R92" s="325">
        <v>101449.5183385</v>
      </c>
      <c r="S92" s="1007">
        <v>106261.08216480003</v>
      </c>
    </row>
    <row r="93" spans="1:20" ht="22.35" customHeight="1">
      <c r="A93" s="171"/>
      <c r="B93" s="1460" t="s">
        <v>17</v>
      </c>
      <c r="C93" s="1436" t="s">
        <v>396</v>
      </c>
      <c r="D93" s="325">
        <v>2284059.0986780003</v>
      </c>
      <c r="E93" s="325">
        <v>2489947.9789220002</v>
      </c>
      <c r="F93" s="325">
        <v>2635698</v>
      </c>
      <c r="G93" s="325">
        <v>2797152</v>
      </c>
      <c r="H93" s="325">
        <v>2772919.0961187994</v>
      </c>
      <c r="I93" s="325">
        <v>2783209.8072770005</v>
      </c>
      <c r="J93" s="325">
        <v>2785040</v>
      </c>
      <c r="K93" s="325">
        <v>2790279.3383146003</v>
      </c>
      <c r="L93" s="325">
        <v>2802559.3131379001</v>
      </c>
      <c r="M93" s="325">
        <v>2812201.5476540998</v>
      </c>
      <c r="N93" s="325">
        <v>2821896.0195013997</v>
      </c>
      <c r="O93" s="325">
        <v>2832366.0581773999</v>
      </c>
      <c r="P93" s="325">
        <v>2839170.5189699</v>
      </c>
      <c r="Q93" s="325">
        <v>2846723.0551074003</v>
      </c>
      <c r="R93" s="325">
        <v>2860025.9285642998</v>
      </c>
      <c r="S93" s="1007">
        <v>3101786.5248616003</v>
      </c>
    </row>
    <row r="94" spans="1:20" s="321" customFormat="1" ht="27.2" customHeight="1">
      <c r="A94" s="1219" t="s">
        <v>777</v>
      </c>
      <c r="B94" s="1462"/>
      <c r="C94" s="1462"/>
      <c r="D94" s="324">
        <v>79.514415072371207</v>
      </c>
      <c r="E94" s="324">
        <v>84.673487570708389</v>
      </c>
      <c r="F94" s="324">
        <v>88.62</v>
      </c>
      <c r="G94" s="324">
        <v>88.47</v>
      </c>
      <c r="H94" s="324">
        <v>88.657877732662755</v>
      </c>
      <c r="I94" s="324">
        <v>88.927683770851644</v>
      </c>
      <c r="J94" s="324">
        <v>89.47</v>
      </c>
      <c r="K94" s="324">
        <v>89.564404401929238</v>
      </c>
      <c r="L94" s="324">
        <v>89.495443071424219</v>
      </c>
      <c r="M94" s="324">
        <v>89.13468729413421</v>
      </c>
      <c r="N94" s="324">
        <v>89.459386023799908</v>
      </c>
      <c r="O94" s="324">
        <v>89.924287894088025</v>
      </c>
      <c r="P94" s="324">
        <v>91.219407884226001</v>
      </c>
      <c r="Q94" s="324">
        <v>91.107262437528505</v>
      </c>
      <c r="R94" s="324">
        <v>89.296156440676413</v>
      </c>
      <c r="S94" s="1006">
        <v>90.061364905480744</v>
      </c>
      <c r="T94" s="320"/>
    </row>
    <row r="95" spans="1:20" ht="27.2" customHeight="1">
      <c r="A95" s="171"/>
      <c r="B95" s="1460" t="s">
        <v>17</v>
      </c>
      <c r="C95" s="1436" t="s">
        <v>398</v>
      </c>
      <c r="D95" s="325">
        <v>1483009.8499153003</v>
      </c>
      <c r="E95" s="325">
        <v>1687209.1594542002</v>
      </c>
      <c r="F95" s="325">
        <v>1834908</v>
      </c>
      <c r="G95" s="325">
        <v>1819661</v>
      </c>
      <c r="H95" s="325">
        <v>1834203.0223596999</v>
      </c>
      <c r="I95" s="325">
        <v>1874811.7707159</v>
      </c>
      <c r="J95" s="325">
        <v>1889861</v>
      </c>
      <c r="K95" s="325">
        <v>1894869.9329418999</v>
      </c>
      <c r="L95" s="325">
        <v>1916653.4035004999</v>
      </c>
      <c r="M95" s="325">
        <v>1921641.3889064002</v>
      </c>
      <c r="N95" s="325">
        <v>1912396.7370683001</v>
      </c>
      <c r="O95" s="325">
        <v>1937438.2023117999</v>
      </c>
      <c r="P95" s="325">
        <v>1957792.5805406</v>
      </c>
      <c r="Q95" s="325">
        <v>1960046.0634821998</v>
      </c>
      <c r="R95" s="325">
        <v>1985493.2125170999</v>
      </c>
      <c r="S95" s="1007">
        <v>2081608.7861659999</v>
      </c>
    </row>
    <row r="96" spans="1:20" ht="22.35" customHeight="1">
      <c r="A96" s="171"/>
      <c r="B96" s="1460" t="s">
        <v>17</v>
      </c>
      <c r="C96" s="1436" t="s">
        <v>399</v>
      </c>
      <c r="D96" s="325">
        <v>1865083.0149043002</v>
      </c>
      <c r="E96" s="325">
        <v>1992606.1957058997</v>
      </c>
      <c r="F96" s="325">
        <v>2070642</v>
      </c>
      <c r="G96" s="325">
        <v>2056903</v>
      </c>
      <c r="H96" s="325">
        <v>2068855.0969949001</v>
      </c>
      <c r="I96" s="325">
        <v>2108243.1153238001</v>
      </c>
      <c r="J96" s="325">
        <v>2112174</v>
      </c>
      <c r="K96" s="325">
        <v>2115650.6824278999</v>
      </c>
      <c r="L96" s="325">
        <v>2141621.22419</v>
      </c>
      <c r="M96" s="325">
        <v>2155885.0400912999</v>
      </c>
      <c r="N96" s="325">
        <v>2137726.2041118001</v>
      </c>
      <c r="O96" s="325">
        <v>2154521.5955379</v>
      </c>
      <c r="P96" s="325">
        <v>2146245.6575309001</v>
      </c>
      <c r="Q96" s="325">
        <v>2151360.9464735999</v>
      </c>
      <c r="R96" s="325">
        <v>2223492.3558397</v>
      </c>
      <c r="S96" s="1007">
        <v>2311322.7168504996</v>
      </c>
    </row>
    <row r="97" spans="1:20" s="321" customFormat="1" ht="27.2" customHeight="1">
      <c r="A97" s="1218" t="s">
        <v>400</v>
      </c>
      <c r="B97" s="1463"/>
      <c r="C97" s="1463"/>
      <c r="D97" s="324">
        <v>21.709765322103351</v>
      </c>
      <c r="E97" s="324">
        <v>17.120509386041462</v>
      </c>
      <c r="F97" s="324">
        <v>13.31</v>
      </c>
      <c r="G97" s="324">
        <v>12.87</v>
      </c>
      <c r="H97" s="324">
        <v>13.250625854403292</v>
      </c>
      <c r="I97" s="324">
        <v>13.10413239659988</v>
      </c>
      <c r="J97" s="324">
        <v>12.33</v>
      </c>
      <c r="K97" s="324">
        <v>11.884203923866812</v>
      </c>
      <c r="L97" s="324">
        <v>12.341408727111599</v>
      </c>
      <c r="M97" s="324">
        <v>11.105977848772119</v>
      </c>
      <c r="N97" s="324">
        <v>11.525926668127347</v>
      </c>
      <c r="O97" s="324">
        <v>10.631617863826245</v>
      </c>
      <c r="P97" s="324">
        <v>9.7882706242408162</v>
      </c>
      <c r="Q97" s="324">
        <v>10.065548771678607</v>
      </c>
      <c r="R97" s="324">
        <v>10.912801359303819</v>
      </c>
      <c r="S97" s="1006">
        <v>11.446432519937041</v>
      </c>
      <c r="T97" s="320"/>
    </row>
    <row r="98" spans="1:20" ht="22.35" customHeight="1">
      <c r="A98" s="171"/>
      <c r="B98" s="1460" t="s">
        <v>17</v>
      </c>
      <c r="C98" s="1436" t="s">
        <v>401</v>
      </c>
      <c r="D98" s="325">
        <v>315680.10240199993</v>
      </c>
      <c r="E98" s="325">
        <v>284281.10386410006</v>
      </c>
      <c r="F98" s="325">
        <v>229825</v>
      </c>
      <c r="G98" s="325">
        <v>183377</v>
      </c>
      <c r="H98" s="325">
        <v>194732.92909219998</v>
      </c>
      <c r="I98" s="325">
        <v>200773.84419170002</v>
      </c>
      <c r="J98" s="325">
        <v>173199</v>
      </c>
      <c r="K98" s="325">
        <v>168068.93999050005</v>
      </c>
      <c r="L98" s="325">
        <v>202125.51565330001</v>
      </c>
      <c r="M98" s="325">
        <v>161511.09131789999</v>
      </c>
      <c r="N98" s="325">
        <v>180772.55288860001</v>
      </c>
      <c r="O98" s="325">
        <v>167534.7521409</v>
      </c>
      <c r="P98" s="325">
        <v>133478.6925259</v>
      </c>
      <c r="Q98" s="325">
        <v>151459.30006530002</v>
      </c>
      <c r="R98" s="325">
        <v>189308.6927893</v>
      </c>
      <c r="S98" s="1007">
        <v>169083.05911530001</v>
      </c>
    </row>
    <row r="99" spans="1:20" ht="22.35" customHeight="1">
      <c r="A99" s="171"/>
      <c r="B99" s="1460" t="s">
        <v>17</v>
      </c>
      <c r="C99" s="1436" t="s">
        <v>402</v>
      </c>
      <c r="D99" s="325">
        <v>222490.23403390002</v>
      </c>
      <c r="E99" s="325">
        <v>179198.29934040003</v>
      </c>
      <c r="F99" s="325">
        <v>152861</v>
      </c>
      <c r="G99" s="325">
        <v>182007</v>
      </c>
      <c r="H99" s="325">
        <v>183404.26185399998</v>
      </c>
      <c r="I99" s="325">
        <v>182264.14594070002</v>
      </c>
      <c r="J99" s="325">
        <v>184785</v>
      </c>
      <c r="K99" s="325">
        <v>178759.0652787</v>
      </c>
      <c r="L99" s="325">
        <v>164548.17423199999</v>
      </c>
      <c r="M99" s="325">
        <v>169238.55633869997</v>
      </c>
      <c r="N99" s="325">
        <v>164532.60644239996</v>
      </c>
      <c r="O99" s="325">
        <v>154297.74827540002</v>
      </c>
      <c r="P99" s="325">
        <v>161028.56375259999</v>
      </c>
      <c r="Q99" s="325">
        <v>153502.40734519999</v>
      </c>
      <c r="R99" s="325">
        <v>150854.48057509999</v>
      </c>
      <c r="S99" s="1007">
        <v>201078.26178549998</v>
      </c>
    </row>
    <row r="100" spans="1:20" ht="22.35" customHeight="1" thickBot="1">
      <c r="A100" s="296"/>
      <c r="B100" s="297" t="s">
        <v>17</v>
      </c>
      <c r="C100" s="298" t="s">
        <v>403</v>
      </c>
      <c r="D100" s="327">
        <v>2478932.0771144996</v>
      </c>
      <c r="E100" s="327">
        <v>2707158.9562771996</v>
      </c>
      <c r="F100" s="327">
        <v>2874143</v>
      </c>
      <c r="G100" s="327">
        <v>2839259</v>
      </c>
      <c r="H100" s="327">
        <v>2853730.7980856001</v>
      </c>
      <c r="I100" s="327">
        <v>2923032.0523301996</v>
      </c>
      <c r="J100" s="327">
        <v>2903266</v>
      </c>
      <c r="K100" s="327">
        <v>2918394.9340744</v>
      </c>
      <c r="L100" s="327">
        <v>2971084.5657335008</v>
      </c>
      <c r="M100" s="327">
        <v>2978122.7025694828</v>
      </c>
      <c r="N100" s="327">
        <v>2995899.3256990998</v>
      </c>
      <c r="O100" s="327">
        <v>3027126.2994818999</v>
      </c>
      <c r="P100" s="327">
        <v>3008777.2149366997</v>
      </c>
      <c r="Q100" s="327">
        <v>3029757.3865875006</v>
      </c>
      <c r="R100" s="327">
        <v>3117102.2193525997</v>
      </c>
      <c r="S100" s="1008">
        <v>3233857.5381986001</v>
      </c>
    </row>
    <row r="101" spans="1:20" ht="75" customHeight="1">
      <c r="A101" s="1200" t="s">
        <v>738</v>
      </c>
      <c r="B101" s="1201"/>
      <c r="C101" s="1201"/>
      <c r="D101" s="1201"/>
      <c r="E101" s="1201"/>
      <c r="F101" s="1201"/>
      <c r="G101" s="1201"/>
      <c r="H101" s="1201"/>
      <c r="I101" s="1201"/>
      <c r="J101" s="1201"/>
      <c r="K101" s="1201"/>
      <c r="L101" s="1201"/>
      <c r="M101" s="1201"/>
      <c r="N101" s="1201"/>
      <c r="O101" s="1201"/>
      <c r="P101" s="1201"/>
      <c r="Q101" s="1201"/>
      <c r="R101" s="1201"/>
      <c r="S101" s="1202"/>
    </row>
    <row r="102" spans="1:20" ht="22.35" customHeight="1">
      <c r="A102" s="1210" t="s">
        <v>405</v>
      </c>
      <c r="B102" s="1429"/>
      <c r="C102" s="1429"/>
      <c r="D102" s="1208">
        <v>2021</v>
      </c>
      <c r="E102" s="1208">
        <v>2022</v>
      </c>
      <c r="F102" s="1208">
        <v>2023</v>
      </c>
      <c r="G102" s="1208">
        <v>2024</v>
      </c>
      <c r="H102" s="1208"/>
      <c r="I102" s="1208"/>
      <c r="J102" s="1208"/>
      <c r="K102" s="1208"/>
      <c r="L102" s="1208"/>
      <c r="M102" s="1208"/>
      <c r="N102" s="1208"/>
      <c r="O102" s="1208"/>
      <c r="P102" s="1208"/>
      <c r="Q102" s="1208"/>
      <c r="R102" s="1208"/>
      <c r="S102" s="1130">
        <v>2025</v>
      </c>
    </row>
    <row r="103" spans="1:20" ht="22.35" customHeight="1">
      <c r="A103" s="1210"/>
      <c r="B103" s="1429"/>
      <c r="C103" s="1429"/>
      <c r="D103" s="1430"/>
      <c r="E103" s="1208"/>
      <c r="F103" s="1208"/>
      <c r="G103" s="796" t="s">
        <v>0</v>
      </c>
      <c r="H103" s="796" t="s">
        <v>1</v>
      </c>
      <c r="I103" s="796" t="s">
        <v>2</v>
      </c>
      <c r="J103" s="796" t="s">
        <v>3</v>
      </c>
      <c r="K103" s="796" t="s">
        <v>4</v>
      </c>
      <c r="L103" s="796" t="s">
        <v>5</v>
      </c>
      <c r="M103" s="796" t="s">
        <v>6</v>
      </c>
      <c r="N103" s="796" t="s">
        <v>267</v>
      </c>
      <c r="O103" s="796" t="s">
        <v>7</v>
      </c>
      <c r="P103" s="796" t="s">
        <v>13</v>
      </c>
      <c r="Q103" s="796" t="s">
        <v>14</v>
      </c>
      <c r="R103" s="796" t="s">
        <v>15</v>
      </c>
      <c r="S103" s="799" t="s">
        <v>0</v>
      </c>
    </row>
    <row r="104" spans="1:20" s="321" customFormat="1" ht="27.2" customHeight="1">
      <c r="A104" s="1220" t="s">
        <v>383</v>
      </c>
      <c r="B104" s="1459"/>
      <c r="C104" s="1459"/>
      <c r="D104" s="324">
        <v>22.475499443989879</v>
      </c>
      <c r="E104" s="324">
        <v>22.262269537629074</v>
      </c>
      <c r="F104" s="324">
        <v>24.77</v>
      </c>
      <c r="G104" s="324">
        <v>24.44</v>
      </c>
      <c r="H104" s="324">
        <v>24.811959989754023</v>
      </c>
      <c r="I104" s="324">
        <v>21.939020092881037</v>
      </c>
      <c r="J104" s="324">
        <v>22.11</v>
      </c>
      <c r="K104" s="324">
        <v>22.493342491550486</v>
      </c>
      <c r="L104" s="324">
        <v>22.781307741477612</v>
      </c>
      <c r="M104" s="324">
        <v>23.416406257222302</v>
      </c>
      <c r="N104" s="324">
        <v>23.712985308133646</v>
      </c>
      <c r="O104" s="324">
        <v>23.971161179010064</v>
      </c>
      <c r="P104" s="324">
        <v>24.287205575578682</v>
      </c>
      <c r="Q104" s="324">
        <v>24.084952245457455</v>
      </c>
      <c r="R104" s="324">
        <v>23.652488840623569</v>
      </c>
      <c r="S104" s="1006">
        <v>24.095424395952612</v>
      </c>
      <c r="T104" s="320"/>
    </row>
    <row r="105" spans="1:20" ht="22.35" customHeight="1">
      <c r="A105" s="170"/>
      <c r="B105" s="1460" t="s">
        <v>17</v>
      </c>
      <c r="C105" s="1436" t="s">
        <v>384</v>
      </c>
      <c r="D105" s="325">
        <v>725611.45523860003</v>
      </c>
      <c r="E105" s="325">
        <v>784832.1477037</v>
      </c>
      <c r="F105" s="325">
        <v>852844</v>
      </c>
      <c r="G105" s="325">
        <v>861386</v>
      </c>
      <c r="H105" s="325">
        <v>873839.23864399991</v>
      </c>
      <c r="I105" s="325">
        <v>787375.29789699998</v>
      </c>
      <c r="J105" s="325">
        <v>798335</v>
      </c>
      <c r="K105" s="325">
        <v>815366.35257920006</v>
      </c>
      <c r="L105" s="325">
        <v>837068.11690830009</v>
      </c>
      <c r="M105" s="325">
        <v>853616.59672270005</v>
      </c>
      <c r="N105" s="325">
        <v>870931.43497149996</v>
      </c>
      <c r="O105" s="325">
        <v>890073.05168560008</v>
      </c>
      <c r="P105" s="325">
        <v>904100.95842359995</v>
      </c>
      <c r="Q105" s="325">
        <v>912475.44961950008</v>
      </c>
      <c r="R105" s="325">
        <v>908000.89257139992</v>
      </c>
      <c r="S105" s="1007">
        <v>921503.29523830011</v>
      </c>
    </row>
    <row r="106" spans="1:20" ht="22.35" customHeight="1">
      <c r="A106" s="170"/>
      <c r="B106" s="1460" t="s">
        <v>17</v>
      </c>
      <c r="C106" s="1461" t="s">
        <v>385</v>
      </c>
      <c r="D106" s="325">
        <v>3228455.3099559001</v>
      </c>
      <c r="E106" s="325">
        <v>3525391.4538098997</v>
      </c>
      <c r="F106" s="325">
        <v>3443036</v>
      </c>
      <c r="G106" s="325">
        <v>3524991</v>
      </c>
      <c r="H106" s="325">
        <v>3521846.8795082998</v>
      </c>
      <c r="I106" s="325">
        <v>3588926.4632767001</v>
      </c>
      <c r="J106" s="325">
        <v>3610370</v>
      </c>
      <c r="K106" s="325">
        <v>3624923.0317170001</v>
      </c>
      <c r="L106" s="325">
        <v>3674363.7652734998</v>
      </c>
      <c r="M106" s="325">
        <v>3645378.3187136999</v>
      </c>
      <c r="N106" s="325">
        <v>3672803.8399819997</v>
      </c>
      <c r="O106" s="325">
        <v>3713099.4407771002</v>
      </c>
      <c r="P106" s="325">
        <v>3722540.065839</v>
      </c>
      <c r="Q106" s="325">
        <v>3788570.7238285998</v>
      </c>
      <c r="R106" s="325">
        <v>3838923.2468927</v>
      </c>
      <c r="S106" s="1007">
        <v>3824391.2209037002</v>
      </c>
    </row>
    <row r="107" spans="1:20" s="321" customFormat="1" ht="27.2" customHeight="1">
      <c r="A107" s="1220" t="s">
        <v>386</v>
      </c>
      <c r="B107" s="1459"/>
      <c r="C107" s="1459"/>
      <c r="D107" s="324">
        <v>21.188247904644033</v>
      </c>
      <c r="E107" s="324">
        <v>21.033883335095457</v>
      </c>
      <c r="F107" s="324">
        <v>23.24</v>
      </c>
      <c r="G107" s="324">
        <v>23.1</v>
      </c>
      <c r="H107" s="324">
        <v>23.47865124464311</v>
      </c>
      <c r="I107" s="324">
        <v>20.606279755829661</v>
      </c>
      <c r="J107" s="324">
        <v>20.75</v>
      </c>
      <c r="K107" s="324">
        <v>21.134111175304799</v>
      </c>
      <c r="L107" s="324">
        <v>21.423497359238922</v>
      </c>
      <c r="M107" s="324">
        <v>22.055721341366919</v>
      </c>
      <c r="N107" s="324">
        <v>22.367665533423267</v>
      </c>
      <c r="O107" s="324">
        <v>22.631216509424611</v>
      </c>
      <c r="P107" s="324">
        <v>22.938505734399552</v>
      </c>
      <c r="Q107" s="324">
        <v>22.734633113779694</v>
      </c>
      <c r="R107" s="324">
        <v>22.319307411905871</v>
      </c>
      <c r="S107" s="1006">
        <v>22.739969192824859</v>
      </c>
      <c r="T107" s="320"/>
    </row>
    <row r="108" spans="1:20" ht="22.35" customHeight="1">
      <c r="A108" s="170"/>
      <c r="B108" s="1460" t="s">
        <v>17</v>
      </c>
      <c r="C108" s="1436" t="s">
        <v>387</v>
      </c>
      <c r="D108" s="325">
        <v>684053.11456410005</v>
      </c>
      <c r="E108" s="325">
        <v>741526.72549979994</v>
      </c>
      <c r="F108" s="325">
        <v>800018</v>
      </c>
      <c r="G108" s="325">
        <v>814245</v>
      </c>
      <c r="H108" s="325">
        <v>826882.14621009992</v>
      </c>
      <c r="I108" s="325">
        <v>739544.22725380003</v>
      </c>
      <c r="J108" s="325">
        <v>749189</v>
      </c>
      <c r="K108" s="325">
        <v>766095.26354229997</v>
      </c>
      <c r="L108" s="325">
        <v>787177.22422219999</v>
      </c>
      <c r="M108" s="325">
        <v>804014.48381410004</v>
      </c>
      <c r="N108" s="325">
        <v>821520.4786259</v>
      </c>
      <c r="O108" s="325">
        <v>840319.57365250005</v>
      </c>
      <c r="P108" s="325">
        <v>853895.06646779994</v>
      </c>
      <c r="Q108" s="325">
        <v>861317.65431849996</v>
      </c>
      <c r="R108" s="325">
        <v>856821.08078109997</v>
      </c>
      <c r="S108" s="1007">
        <v>869665.38544659992</v>
      </c>
    </row>
    <row r="109" spans="1:20" ht="22.35" customHeight="1">
      <c r="A109" s="170"/>
      <c r="B109" s="1460" t="s">
        <v>17</v>
      </c>
      <c r="C109" s="1461" t="s">
        <v>385</v>
      </c>
      <c r="D109" s="325">
        <v>3228455.3099559001</v>
      </c>
      <c r="E109" s="325">
        <v>3525391.4538098997</v>
      </c>
      <c r="F109" s="325">
        <v>3443036</v>
      </c>
      <c r="G109" s="325">
        <v>3524991</v>
      </c>
      <c r="H109" s="325">
        <v>3521846.8795082998</v>
      </c>
      <c r="I109" s="325">
        <v>3588926.4632767001</v>
      </c>
      <c r="J109" s="325">
        <v>3610370</v>
      </c>
      <c r="K109" s="325">
        <v>3624923.0317170001</v>
      </c>
      <c r="L109" s="325">
        <v>3674363.7652734998</v>
      </c>
      <c r="M109" s="325">
        <v>3645378.3187136999</v>
      </c>
      <c r="N109" s="325">
        <v>3672803.8399819997</v>
      </c>
      <c r="O109" s="325">
        <v>3713099.4407771002</v>
      </c>
      <c r="P109" s="325">
        <v>3722540.065839</v>
      </c>
      <c r="Q109" s="325">
        <v>3788570.7238285998</v>
      </c>
      <c r="R109" s="325">
        <v>3838923.2468927</v>
      </c>
      <c r="S109" s="1007">
        <v>3824391.2209037002</v>
      </c>
    </row>
    <row r="110" spans="1:20" s="321" customFormat="1" ht="27.2" customHeight="1">
      <c r="A110" s="1219" t="s">
        <v>388</v>
      </c>
      <c r="B110" s="1462"/>
      <c r="C110" s="1462"/>
      <c r="D110" s="324">
        <v>2.5641009811380493</v>
      </c>
      <c r="E110" s="324">
        <v>3.406252166410225</v>
      </c>
      <c r="F110" s="324">
        <v>3.85</v>
      </c>
      <c r="G110" s="324">
        <v>3.72</v>
      </c>
      <c r="H110" s="324">
        <v>3.337688546949833</v>
      </c>
      <c r="I110" s="324">
        <v>3.5419047883422374</v>
      </c>
      <c r="J110" s="324">
        <v>3.55</v>
      </c>
      <c r="K110" s="324">
        <v>3.562740058251193</v>
      </c>
      <c r="L110" s="324">
        <v>3.7291691627983683</v>
      </c>
      <c r="M110" s="324">
        <v>3.7073571839969484</v>
      </c>
      <c r="N110" s="324">
        <v>3.7291838061211005</v>
      </c>
      <c r="O110" s="324">
        <v>3.7562514945561363</v>
      </c>
      <c r="P110" s="324">
        <v>3.7956618249578691</v>
      </c>
      <c r="Q110" s="324">
        <v>3.7586046043616683</v>
      </c>
      <c r="R110" s="324">
        <v>3.7677208551237884</v>
      </c>
      <c r="S110" s="1006">
        <v>2.9479247033232108</v>
      </c>
      <c r="T110" s="320"/>
    </row>
    <row r="111" spans="1:20" ht="22.35" customHeight="1">
      <c r="A111" s="171"/>
      <c r="B111" s="1460" t="s">
        <v>17</v>
      </c>
      <c r="C111" s="1436" t="s">
        <v>389</v>
      </c>
      <c r="D111" s="325">
        <v>120117.7635874</v>
      </c>
      <c r="E111" s="325">
        <v>176519.8027724</v>
      </c>
      <c r="F111" s="325">
        <v>214132</v>
      </c>
      <c r="G111" s="325">
        <v>219700</v>
      </c>
      <c r="H111" s="325">
        <v>197337.03656159999</v>
      </c>
      <c r="I111" s="325">
        <v>209858.7056976</v>
      </c>
      <c r="J111" s="325">
        <v>210473</v>
      </c>
      <c r="K111" s="325">
        <v>211921.60987769996</v>
      </c>
      <c r="L111" s="325">
        <v>222211.54117919999</v>
      </c>
      <c r="M111" s="325">
        <v>221031.28259060002</v>
      </c>
      <c r="N111" s="325">
        <v>222640.14211419999</v>
      </c>
      <c r="O111" s="325">
        <v>224548.40964669999</v>
      </c>
      <c r="P111" s="325">
        <v>227212.7478366</v>
      </c>
      <c r="Q111" s="325">
        <v>225723.78540899997</v>
      </c>
      <c r="R111" s="325">
        <v>226949.9554101</v>
      </c>
      <c r="S111" s="1007">
        <v>184451.14279680001</v>
      </c>
      <c r="T111" s="248"/>
    </row>
    <row r="112" spans="1:20" ht="22.35" customHeight="1">
      <c r="A112" s="171"/>
      <c r="B112" s="1460" t="s">
        <v>17</v>
      </c>
      <c r="C112" s="1436" t="s">
        <v>390</v>
      </c>
      <c r="D112" s="325">
        <v>4684595.6719725989</v>
      </c>
      <c r="E112" s="325">
        <v>5182229.4459904991</v>
      </c>
      <c r="F112" s="325">
        <v>5561076</v>
      </c>
      <c r="G112" s="325">
        <v>5911917</v>
      </c>
      <c r="H112" s="325">
        <v>5912386.1854017992</v>
      </c>
      <c r="I112" s="325">
        <v>5925023.9133565994</v>
      </c>
      <c r="J112" s="325">
        <v>5936819</v>
      </c>
      <c r="K112" s="325">
        <v>5948275.9452769002</v>
      </c>
      <c r="L112" s="325">
        <v>5958741.2498191008</v>
      </c>
      <c r="M112" s="325">
        <v>5961963.5125716003</v>
      </c>
      <c r="N112" s="325">
        <v>5970211.0083380006</v>
      </c>
      <c r="O112" s="325">
        <v>5977991.8882463994</v>
      </c>
      <c r="P112" s="325">
        <v>5986116.7383931</v>
      </c>
      <c r="Q112" s="325">
        <v>6005520.9091975</v>
      </c>
      <c r="R112" s="325">
        <v>6023534.2302885</v>
      </c>
      <c r="S112" s="1007">
        <v>6256982.8391094003</v>
      </c>
      <c r="T112" s="248"/>
    </row>
    <row r="113" spans="1:20" s="321" customFormat="1" ht="27.2" customHeight="1">
      <c r="A113" s="1218" t="s">
        <v>391</v>
      </c>
      <c r="B113" s="1463"/>
      <c r="C113" s="1463"/>
      <c r="D113" s="324">
        <v>76.880331907690064</v>
      </c>
      <c r="E113" s="324">
        <v>67.256533144669561</v>
      </c>
      <c r="F113" s="324">
        <v>70.069999999999993</v>
      </c>
      <c r="G113" s="324">
        <v>87.62</v>
      </c>
      <c r="H113" s="324">
        <v>74.547616100709263</v>
      </c>
      <c r="I113" s="324">
        <v>71.806313508465152</v>
      </c>
      <c r="J113" s="324">
        <v>71.790000000000006</v>
      </c>
      <c r="K113" s="324">
        <v>71.281425529581256</v>
      </c>
      <c r="L113" s="324">
        <v>70.211881145664222</v>
      </c>
      <c r="M113" s="324">
        <v>69.485099732343215</v>
      </c>
      <c r="N113" s="324">
        <v>69.565311583349711</v>
      </c>
      <c r="O113" s="324">
        <v>69.01802570782867</v>
      </c>
      <c r="P113" s="324">
        <v>68.81639775272356</v>
      </c>
      <c r="Q113" s="324">
        <v>69.319830661953077</v>
      </c>
      <c r="R113" s="324">
        <v>71.481279757211368</v>
      </c>
      <c r="S113" s="1006">
        <v>87.45038013337701</v>
      </c>
      <c r="T113" s="320"/>
    </row>
    <row r="114" spans="1:20" ht="22.35" customHeight="1">
      <c r="A114" s="171"/>
      <c r="B114" s="1460" t="s">
        <v>17</v>
      </c>
      <c r="C114" s="1436" t="s">
        <v>392</v>
      </c>
      <c r="D114" s="325">
        <v>401402.70528680005</v>
      </c>
      <c r="E114" s="325">
        <v>362699.53432420001</v>
      </c>
      <c r="F114" s="325">
        <v>503458</v>
      </c>
      <c r="G114" s="325">
        <v>131225</v>
      </c>
      <c r="H114" s="325">
        <v>96992.7734795</v>
      </c>
      <c r="I114" s="325">
        <v>133971.14296700002</v>
      </c>
      <c r="J114" s="325">
        <v>178752</v>
      </c>
      <c r="K114" s="325">
        <v>219344.46028480001</v>
      </c>
      <c r="L114" s="325">
        <v>262161.90543550003</v>
      </c>
      <c r="M114" s="325">
        <v>293895.1130449</v>
      </c>
      <c r="N114" s="325">
        <v>339585.34204600001</v>
      </c>
      <c r="O114" s="325">
        <v>375611.19612939999</v>
      </c>
      <c r="P114" s="325">
        <v>417685.92390260001</v>
      </c>
      <c r="Q114" s="325">
        <v>467483.84110449994</v>
      </c>
      <c r="R114" s="325">
        <v>570317.72181459994</v>
      </c>
      <c r="S114" s="1007">
        <v>107040.4914176</v>
      </c>
      <c r="T114" s="248"/>
    </row>
    <row r="115" spans="1:20" ht="22.35" customHeight="1">
      <c r="A115" s="171"/>
      <c r="B115" s="1460" t="s">
        <v>17</v>
      </c>
      <c r="C115" s="1436" t="s">
        <v>393</v>
      </c>
      <c r="D115" s="325">
        <v>522113.64769959997</v>
      </c>
      <c r="E115" s="325">
        <v>539277.77327449992</v>
      </c>
      <c r="F115" s="325">
        <v>718466</v>
      </c>
      <c r="G115" s="325">
        <v>149761</v>
      </c>
      <c r="H115" s="325">
        <v>130108.4844195</v>
      </c>
      <c r="I115" s="325">
        <v>186572.92990150003</v>
      </c>
      <c r="J115" s="325">
        <v>249008</v>
      </c>
      <c r="K115" s="325">
        <v>307716.15277780005</v>
      </c>
      <c r="L115" s="325">
        <v>373386.81311160006</v>
      </c>
      <c r="M115" s="325">
        <v>422961.34592449997</v>
      </c>
      <c r="N115" s="325">
        <v>488153.26822640002</v>
      </c>
      <c r="O115" s="325">
        <v>544221.8786718999</v>
      </c>
      <c r="P115" s="325">
        <v>606956.97180120007</v>
      </c>
      <c r="Q115" s="325">
        <v>674386.87694470002</v>
      </c>
      <c r="R115" s="325">
        <v>797856.05930909992</v>
      </c>
      <c r="S115" s="1007">
        <v>122401.40209149999</v>
      </c>
      <c r="T115" s="248"/>
    </row>
    <row r="116" spans="1:20" s="321" customFormat="1" ht="27.2" customHeight="1">
      <c r="A116" s="1219" t="s">
        <v>776</v>
      </c>
      <c r="B116" s="1462"/>
      <c r="C116" s="1462"/>
      <c r="D116" s="324">
        <v>5.2680151123350232</v>
      </c>
      <c r="E116" s="324">
        <v>5.2946745674663021</v>
      </c>
      <c r="F116" s="324">
        <v>5.41</v>
      </c>
      <c r="G116" s="324">
        <v>5.16</v>
      </c>
      <c r="H116" s="324">
        <v>5.0737053114500057</v>
      </c>
      <c r="I116" s="324">
        <v>5.187232946853185</v>
      </c>
      <c r="J116" s="324">
        <v>5.14</v>
      </c>
      <c r="K116" s="324">
        <v>5.1371081297867125</v>
      </c>
      <c r="L116" s="324">
        <v>5.1543363615373723</v>
      </c>
      <c r="M116" s="324">
        <v>5.1898809996310966</v>
      </c>
      <c r="N116" s="324">
        <v>5.204640868871194</v>
      </c>
      <c r="O116" s="324">
        <v>5.2044065669736748</v>
      </c>
      <c r="P116" s="324">
        <v>5.2131321514546549</v>
      </c>
      <c r="Q116" s="324">
        <v>5.1972799405240577</v>
      </c>
      <c r="R116" s="324">
        <v>5.2436401561743189</v>
      </c>
      <c r="S116" s="1006">
        <v>5.0665229639679641</v>
      </c>
      <c r="T116" s="320"/>
    </row>
    <row r="117" spans="1:20" ht="22.35" customHeight="1">
      <c r="A117" s="171"/>
      <c r="B117" s="1460" t="s">
        <v>17</v>
      </c>
      <c r="C117" s="1436" t="s">
        <v>395</v>
      </c>
      <c r="D117" s="325">
        <v>242290.57237909999</v>
      </c>
      <c r="E117" s="325">
        <v>268905.78811030003</v>
      </c>
      <c r="F117" s="325">
        <v>292233</v>
      </c>
      <c r="G117" s="325">
        <v>301596</v>
      </c>
      <c r="H117" s="325">
        <v>293939.29343820002</v>
      </c>
      <c r="I117" s="325">
        <v>298394.76912520005</v>
      </c>
      <c r="J117" s="325">
        <v>296029</v>
      </c>
      <c r="K117" s="325">
        <v>296353.31028849998</v>
      </c>
      <c r="L117" s="325">
        <v>297732.89259680005</v>
      </c>
      <c r="M117" s="325">
        <v>299891.49387040001</v>
      </c>
      <c r="N117" s="325">
        <v>301098.74879029999</v>
      </c>
      <c r="O117" s="325">
        <v>301444.7946432</v>
      </c>
      <c r="P117" s="325">
        <v>302392.92032219999</v>
      </c>
      <c r="Q117" s="325">
        <v>302431.26872420002</v>
      </c>
      <c r="R117" s="325">
        <v>305914.7912943</v>
      </c>
      <c r="S117" s="1007">
        <v>306518.18822399998</v>
      </c>
    </row>
    <row r="118" spans="1:20" ht="22.35" customHeight="1">
      <c r="A118" s="171"/>
      <c r="B118" s="1460" t="s">
        <v>17</v>
      </c>
      <c r="C118" s="1436" t="s">
        <v>396</v>
      </c>
      <c r="D118" s="325">
        <v>4599276.3348718993</v>
      </c>
      <c r="E118" s="325">
        <v>5078797.2836445998</v>
      </c>
      <c r="F118" s="325">
        <v>5405117</v>
      </c>
      <c r="G118" s="325">
        <v>5849484</v>
      </c>
      <c r="H118" s="325">
        <v>5793385.2164187999</v>
      </c>
      <c r="I118" s="325">
        <v>5752484.4591029994</v>
      </c>
      <c r="J118" s="325">
        <v>5758197</v>
      </c>
      <c r="K118" s="325">
        <v>5768874.2927200999</v>
      </c>
      <c r="L118" s="325">
        <v>5776357.4534743</v>
      </c>
      <c r="M118" s="325">
        <v>5778388.6353409002</v>
      </c>
      <c r="N118" s="325">
        <v>5785197.4108562004</v>
      </c>
      <c r="O118" s="325">
        <v>5792106.9532907</v>
      </c>
      <c r="P118" s="325">
        <v>5800599.5539135002</v>
      </c>
      <c r="Q118" s="325">
        <v>5819029.8037651004</v>
      </c>
      <c r="R118" s="325">
        <v>5834015.7253943002</v>
      </c>
      <c r="S118" s="1007">
        <v>6049872.6721243002</v>
      </c>
    </row>
    <row r="119" spans="1:20" s="321" customFormat="1" ht="27.2" customHeight="1">
      <c r="A119" s="1219" t="s">
        <v>777</v>
      </c>
      <c r="B119" s="1462"/>
      <c r="C119" s="1462"/>
      <c r="D119" s="324">
        <v>76.53207794108549</v>
      </c>
      <c r="E119" s="324">
        <v>76.19776041489898</v>
      </c>
      <c r="F119" s="324">
        <v>81.900000000000006</v>
      </c>
      <c r="G119" s="324">
        <v>82.52</v>
      </c>
      <c r="H119" s="324">
        <v>82.899806953330994</v>
      </c>
      <c r="I119" s="324">
        <v>83.160723765999407</v>
      </c>
      <c r="J119" s="324">
        <v>83.71</v>
      </c>
      <c r="K119" s="324">
        <v>84.231038866790271</v>
      </c>
      <c r="L119" s="324">
        <v>85.729890980628269</v>
      </c>
      <c r="M119" s="324">
        <v>87.174903471910781</v>
      </c>
      <c r="N119" s="324">
        <v>87.689821518038286</v>
      </c>
      <c r="O119" s="324">
        <v>88.014745945149514</v>
      </c>
      <c r="P119" s="324">
        <v>88.88616883865835</v>
      </c>
      <c r="Q119" s="324">
        <v>87.903079577977977</v>
      </c>
      <c r="R119" s="324">
        <v>90.337297115303457</v>
      </c>
      <c r="S119" s="1006">
        <v>88.671245976610081</v>
      </c>
      <c r="T119" s="320"/>
    </row>
    <row r="120" spans="1:20" ht="27.2" customHeight="1">
      <c r="A120" s="171"/>
      <c r="B120" s="1460" t="s">
        <v>17</v>
      </c>
      <c r="C120" s="1436" t="s">
        <v>398</v>
      </c>
      <c r="D120" s="325">
        <v>2946844.2899611001</v>
      </c>
      <c r="E120" s="325">
        <v>3263554.4788707001</v>
      </c>
      <c r="F120" s="325">
        <v>3669008</v>
      </c>
      <c r="G120" s="325">
        <v>3669825</v>
      </c>
      <c r="H120" s="325">
        <v>3682610.6082461001</v>
      </c>
      <c r="I120" s="325">
        <v>3754131.8413069001</v>
      </c>
      <c r="J120" s="325">
        <v>3807364</v>
      </c>
      <c r="K120" s="325">
        <v>3857518.2681576</v>
      </c>
      <c r="L120" s="325">
        <v>3911582.2332545999</v>
      </c>
      <c r="M120" s="325">
        <v>3937896.7194997002</v>
      </c>
      <c r="N120" s="325">
        <v>3946226.7369448994</v>
      </c>
      <c r="O120" s="325">
        <v>3998547.7820961</v>
      </c>
      <c r="P120" s="325">
        <v>4041755.9296141001</v>
      </c>
      <c r="Q120" s="325">
        <v>4085553.2684315997</v>
      </c>
      <c r="R120" s="325">
        <v>4146521.6550854007</v>
      </c>
      <c r="S120" s="1007">
        <v>4123264.3574397</v>
      </c>
    </row>
    <row r="121" spans="1:20" ht="22.35" customHeight="1">
      <c r="A121" s="171"/>
      <c r="B121" s="1460" t="s">
        <v>17</v>
      </c>
      <c r="C121" s="1436" t="s">
        <v>399</v>
      </c>
      <c r="D121" s="325">
        <v>3850469.4622685998</v>
      </c>
      <c r="E121" s="325">
        <v>4283005.7748424001</v>
      </c>
      <c r="F121" s="325">
        <v>4479696</v>
      </c>
      <c r="G121" s="325">
        <v>4447364</v>
      </c>
      <c r="H121" s="325">
        <v>4442242.6825664993</v>
      </c>
      <c r="I121" s="325">
        <v>4514308.7641594</v>
      </c>
      <c r="J121" s="325">
        <v>4548017</v>
      </c>
      <c r="K121" s="325">
        <v>4579687.3932164004</v>
      </c>
      <c r="L121" s="325">
        <v>4562681.9170205994</v>
      </c>
      <c r="M121" s="325">
        <v>4517236.6847168999</v>
      </c>
      <c r="N121" s="325">
        <v>4500210.7070466997</v>
      </c>
      <c r="O121" s="325">
        <v>4543043.0312074991</v>
      </c>
      <c r="P121" s="325">
        <v>4547114.5650910996</v>
      </c>
      <c r="Q121" s="325">
        <v>4647793.1012728</v>
      </c>
      <c r="R121" s="325">
        <v>4590043.9657752002</v>
      </c>
      <c r="S121" s="1007">
        <v>4650057.9889532002</v>
      </c>
    </row>
    <row r="122" spans="1:20" s="321" customFormat="1" ht="27.2" customHeight="1">
      <c r="A122" s="1218" t="s">
        <v>400</v>
      </c>
      <c r="B122" s="1463"/>
      <c r="C122" s="1463"/>
      <c r="D122" s="324">
        <v>17.562711444742941</v>
      </c>
      <c r="E122" s="324">
        <v>13.903506364117179</v>
      </c>
      <c r="F122" s="324">
        <v>11.45</v>
      </c>
      <c r="G122" s="324">
        <v>11.2</v>
      </c>
      <c r="H122" s="324">
        <v>11.31197528754188</v>
      </c>
      <c r="I122" s="324">
        <v>11.210178916609964</v>
      </c>
      <c r="J122" s="324">
        <v>10.039999999999999</v>
      </c>
      <c r="K122" s="324">
        <v>10.832868195067716</v>
      </c>
      <c r="L122" s="324">
        <v>9.6325256980308041</v>
      </c>
      <c r="M122" s="324">
        <v>9.1563308410956186</v>
      </c>
      <c r="N122" s="324">
        <v>9.6873427945740094</v>
      </c>
      <c r="O122" s="324">
        <v>10.527440725830717</v>
      </c>
      <c r="P122" s="324">
        <v>9.7656381465998816</v>
      </c>
      <c r="Q122" s="324">
        <v>10.388372800292945</v>
      </c>
      <c r="R122" s="324">
        <v>9.4360694594143677</v>
      </c>
      <c r="S122" s="1006">
        <v>10.80008961792335</v>
      </c>
      <c r="T122" s="320"/>
    </row>
    <row r="123" spans="1:20" ht="22.35" customHeight="1">
      <c r="A123" s="171"/>
      <c r="B123" s="1460" t="s">
        <v>17</v>
      </c>
      <c r="C123" s="1436" t="s">
        <v>401</v>
      </c>
      <c r="D123" s="325">
        <v>510406.60926230001</v>
      </c>
      <c r="E123" s="325">
        <v>444844.90149910003</v>
      </c>
      <c r="F123" s="325">
        <v>422517</v>
      </c>
      <c r="G123" s="325">
        <v>390429</v>
      </c>
      <c r="H123" s="325">
        <v>397119.6947768</v>
      </c>
      <c r="I123" s="325">
        <v>402423.63878650003</v>
      </c>
      <c r="J123" s="325">
        <v>335770</v>
      </c>
      <c r="K123" s="325">
        <v>389928.63751759997</v>
      </c>
      <c r="L123" s="325">
        <v>311921.96690150001</v>
      </c>
      <c r="M123" s="325">
        <v>308202.87366470002</v>
      </c>
      <c r="N123" s="325">
        <v>350408.65322799998</v>
      </c>
      <c r="O123" s="325">
        <v>375300.61702249997</v>
      </c>
      <c r="P123" s="325">
        <v>335028.34068570001</v>
      </c>
      <c r="Q123" s="325">
        <v>383972.64029059996</v>
      </c>
      <c r="R123" s="325">
        <v>341706.14926900005</v>
      </c>
      <c r="S123" s="1007">
        <v>415255.39293589996</v>
      </c>
    </row>
    <row r="124" spans="1:20" ht="22.35" customHeight="1">
      <c r="A124" s="171"/>
      <c r="B124" s="1460" t="s">
        <v>17</v>
      </c>
      <c r="C124" s="1436" t="s">
        <v>402</v>
      </c>
      <c r="D124" s="325">
        <v>383360.49579009996</v>
      </c>
      <c r="E124" s="325">
        <v>336191.55968309997</v>
      </c>
      <c r="F124" s="325">
        <v>259159</v>
      </c>
      <c r="G124" s="325">
        <v>271989</v>
      </c>
      <c r="H124" s="325">
        <v>271741.01900720003</v>
      </c>
      <c r="I124" s="325">
        <v>264615.5665822</v>
      </c>
      <c r="J124" s="325">
        <v>263739</v>
      </c>
      <c r="K124" s="325">
        <v>259404.69320130002</v>
      </c>
      <c r="L124" s="325">
        <v>267095.68101350003</v>
      </c>
      <c r="M124" s="325">
        <v>239464.47640089999</v>
      </c>
      <c r="N124" s="325">
        <v>233538.8950171</v>
      </c>
      <c r="O124" s="325">
        <v>260581.9557701</v>
      </c>
      <c r="P124" s="325">
        <v>256695.15020629996</v>
      </c>
      <c r="Q124" s="325">
        <v>260061.03637589997</v>
      </c>
      <c r="R124" s="325">
        <v>245375.96900380001</v>
      </c>
      <c r="S124" s="1007">
        <v>260504.36106599998</v>
      </c>
    </row>
    <row r="125" spans="1:20" ht="22.35" customHeight="1" thickBot="1">
      <c r="A125" s="296"/>
      <c r="B125" s="297" t="s">
        <v>17</v>
      </c>
      <c r="C125" s="298" t="s">
        <v>403</v>
      </c>
      <c r="D125" s="327">
        <v>5089004.0974847991</v>
      </c>
      <c r="E125" s="327">
        <v>5617550.2835596604</v>
      </c>
      <c r="F125" s="327">
        <v>5954968</v>
      </c>
      <c r="G125" s="327">
        <v>5911917</v>
      </c>
      <c r="H125" s="327">
        <v>5912855.1537822988</v>
      </c>
      <c r="I125" s="327">
        <v>5950299.3692665994</v>
      </c>
      <c r="J125" s="327">
        <v>5972204</v>
      </c>
      <c r="K125" s="327">
        <v>5994103.4915808002</v>
      </c>
      <c r="L125" s="327">
        <v>6011067.7725299997</v>
      </c>
      <c r="M125" s="327">
        <v>5981297.0890863603</v>
      </c>
      <c r="N125" s="327">
        <v>6027943.4787027007</v>
      </c>
      <c r="O125" s="327">
        <v>6040238.9275141004</v>
      </c>
      <c r="P125" s="327">
        <v>6059240.3897130005</v>
      </c>
      <c r="Q125" s="327">
        <v>6199562.6172401002</v>
      </c>
      <c r="R125" s="327">
        <v>6221680.7622909993</v>
      </c>
      <c r="S125" s="1008">
        <v>6256982.8391094003</v>
      </c>
    </row>
  </sheetData>
  <mergeCells count="65">
    <mergeCell ref="G27:R27"/>
    <mergeCell ref="G52:R52"/>
    <mergeCell ref="G77:R77"/>
    <mergeCell ref="G102:R102"/>
    <mergeCell ref="F102:F103"/>
    <mergeCell ref="F77:F78"/>
    <mergeCell ref="F52:F53"/>
    <mergeCell ref="F27:F28"/>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A1:S1"/>
    <mergeCell ref="A2:C3"/>
    <mergeCell ref="A4:C4"/>
    <mergeCell ref="A7:C7"/>
    <mergeCell ref="A10:C10"/>
    <mergeCell ref="D2:D3"/>
    <mergeCell ref="E2:E3"/>
    <mergeCell ref="G2:R2"/>
    <mergeCell ref="F2:F3"/>
    <mergeCell ref="A122:C122"/>
    <mergeCell ref="A102:C103"/>
    <mergeCell ref="A119:C119"/>
    <mergeCell ref="A104:C104"/>
    <mergeCell ref="A116:C116"/>
    <mergeCell ref="A113:C113"/>
    <mergeCell ref="A110:C110"/>
    <mergeCell ref="A107:C107"/>
    <mergeCell ref="A60:C60"/>
    <mergeCell ref="A57:C57"/>
    <mergeCell ref="A82:C82"/>
    <mergeCell ref="A76:S76"/>
    <mergeCell ref="A72:C72"/>
    <mergeCell ref="A63:C63"/>
    <mergeCell ref="D77:D78"/>
    <mergeCell ref="A77:C78"/>
    <mergeCell ref="E102:E103"/>
    <mergeCell ref="E27:E28"/>
    <mergeCell ref="E52:E53"/>
    <mergeCell ref="E77:E78"/>
    <mergeCell ref="A101:S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tabSelected="1" view="pageBreakPreview" topLeftCell="A24" zoomScale="85" zoomScaleNormal="100" zoomScaleSheetLayoutView="85" workbookViewId="0">
      <selection activeCell="G29" sqref="G29"/>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268" t="s">
        <v>846</v>
      </c>
      <c r="B1" s="1269"/>
      <c r="C1" s="1269"/>
      <c r="D1" s="1269"/>
      <c r="E1" s="1269"/>
      <c r="F1" s="1269"/>
      <c r="G1" s="1269"/>
      <c r="H1" s="1269"/>
      <c r="I1" s="1269"/>
      <c r="J1" s="1269"/>
      <c r="K1" s="1269"/>
      <c r="L1" s="1269"/>
      <c r="M1" s="1269"/>
      <c r="N1" s="1269"/>
      <c r="O1" s="1269"/>
      <c r="P1" s="1269"/>
      <c r="Q1" s="1269"/>
      <c r="R1" s="1269"/>
      <c r="S1" s="1269"/>
      <c r="T1" s="1269"/>
      <c r="U1" s="1270"/>
      <c r="V1" s="110"/>
    </row>
    <row r="2" spans="1:22" ht="24.95" customHeight="1">
      <c r="A2" s="1410" t="s">
        <v>480</v>
      </c>
      <c r="B2" s="1724"/>
      <c r="C2" s="1652" t="s">
        <v>277</v>
      </c>
      <c r="D2" s="1652" t="s">
        <v>842</v>
      </c>
      <c r="E2" s="1234">
        <v>2021</v>
      </c>
      <c r="F2" s="1234">
        <v>2022</v>
      </c>
      <c r="G2" s="1234">
        <v>2023</v>
      </c>
      <c r="H2" s="1234">
        <v>2024</v>
      </c>
      <c r="I2" s="1234"/>
      <c r="J2" s="1234"/>
      <c r="K2" s="1234"/>
      <c r="L2" s="1234"/>
      <c r="M2" s="1234"/>
      <c r="N2" s="1234"/>
      <c r="O2" s="1234"/>
      <c r="P2" s="1234"/>
      <c r="Q2" s="1234"/>
      <c r="R2" s="1234"/>
      <c r="S2" s="1234"/>
      <c r="T2" s="1134">
        <v>2025</v>
      </c>
      <c r="U2" s="852"/>
      <c r="V2" s="110"/>
    </row>
    <row r="3" spans="1:22" ht="22.35" customHeight="1">
      <c r="A3" s="1410"/>
      <c r="B3" s="1724"/>
      <c r="C3" s="1652"/>
      <c r="D3" s="1652"/>
      <c r="E3" s="1234"/>
      <c r="F3" s="1234"/>
      <c r="G3" s="1234"/>
      <c r="H3" s="776" t="s">
        <v>0</v>
      </c>
      <c r="I3" s="776" t="s">
        <v>1</v>
      </c>
      <c r="J3" s="776" t="s">
        <v>2</v>
      </c>
      <c r="K3" s="776" t="s">
        <v>3</v>
      </c>
      <c r="L3" s="776" t="s">
        <v>4</v>
      </c>
      <c r="M3" s="885" t="s">
        <v>5</v>
      </c>
      <c r="N3" s="885" t="s">
        <v>6</v>
      </c>
      <c r="O3" s="885" t="s">
        <v>267</v>
      </c>
      <c r="P3" s="885" t="s">
        <v>7</v>
      </c>
      <c r="Q3" s="885" t="s">
        <v>13</v>
      </c>
      <c r="R3" s="885" t="s">
        <v>14</v>
      </c>
      <c r="S3" s="885" t="s">
        <v>15</v>
      </c>
      <c r="T3" s="885" t="s">
        <v>0</v>
      </c>
      <c r="U3" s="775"/>
      <c r="V3" s="110"/>
    </row>
    <row r="4" spans="1:22" ht="22.35" customHeight="1">
      <c r="A4" s="1411" t="s">
        <v>692</v>
      </c>
      <c r="B4" s="1725"/>
      <c r="C4" s="1613"/>
      <c r="D4" s="1613"/>
      <c r="E4" s="1613"/>
      <c r="F4" s="1613"/>
      <c r="G4" s="1613"/>
      <c r="H4" s="1613"/>
      <c r="I4" s="1613"/>
      <c r="J4" s="1613"/>
      <c r="K4" s="1613"/>
      <c r="L4" s="1613"/>
      <c r="M4" s="1613"/>
      <c r="N4" s="1613"/>
      <c r="O4" s="1613"/>
      <c r="P4" s="1613"/>
      <c r="Q4" s="1613"/>
      <c r="R4" s="1613"/>
      <c r="S4" s="1613"/>
      <c r="T4" s="1613"/>
      <c r="U4" s="602"/>
    </row>
    <row r="5" spans="1:22" ht="26.1" customHeight="1">
      <c r="A5" s="188" t="s">
        <v>18</v>
      </c>
      <c r="B5" s="1726" t="s">
        <v>37</v>
      </c>
      <c r="C5" s="730">
        <v>138392.982162186</v>
      </c>
      <c r="D5" s="730">
        <v>147305.64392587799</v>
      </c>
      <c r="E5" s="730">
        <v>169569.36102402999</v>
      </c>
      <c r="F5" s="730">
        <v>185183.767324366</v>
      </c>
      <c r="G5" s="730">
        <v>192429.38834364599</v>
      </c>
      <c r="H5" s="730">
        <v>190265.03466104399</v>
      </c>
      <c r="I5" s="730">
        <v>190902.331828391</v>
      </c>
      <c r="J5" s="730">
        <v>191187.568665795</v>
      </c>
      <c r="K5" s="730">
        <v>190594.036575326</v>
      </c>
      <c r="L5" s="730">
        <v>191552.67043086301</v>
      </c>
      <c r="M5" s="730">
        <v>191727.292982271</v>
      </c>
      <c r="N5" s="730">
        <v>191285.496320887</v>
      </c>
      <c r="O5" s="730">
        <v>191115.276667823</v>
      </c>
      <c r="P5" s="730">
        <v>193199.10548001001</v>
      </c>
      <c r="Q5" s="730">
        <v>193289.09168802301</v>
      </c>
      <c r="R5" s="730">
        <v>193111.258096404</v>
      </c>
      <c r="S5" s="730">
        <v>192840.87383622999</v>
      </c>
      <c r="T5" s="730">
        <v>190319.719658913</v>
      </c>
      <c r="U5" s="736"/>
    </row>
    <row r="6" spans="1:22" ht="20.100000000000001" customHeight="1">
      <c r="A6" s="188" t="s">
        <v>19</v>
      </c>
      <c r="B6" s="1726" t="s">
        <v>38</v>
      </c>
      <c r="C6" s="730">
        <v>45077.948621707001</v>
      </c>
      <c r="D6" s="730">
        <v>46131.450803156004</v>
      </c>
      <c r="E6" s="730">
        <v>50737.313136853998</v>
      </c>
      <c r="F6" s="730">
        <v>54291.367831345997</v>
      </c>
      <c r="G6" s="730">
        <v>58658.813642560999</v>
      </c>
      <c r="H6" s="730">
        <v>58105.922391988002</v>
      </c>
      <c r="I6" s="730">
        <v>58363.727550825999</v>
      </c>
      <c r="J6" s="730">
        <v>58868.622824400998</v>
      </c>
      <c r="K6" s="730">
        <v>58571.201831102</v>
      </c>
      <c r="L6" s="730">
        <v>58810.019790625003</v>
      </c>
      <c r="M6" s="730">
        <v>59149.811145705004</v>
      </c>
      <c r="N6" s="730">
        <v>58918.072140933997</v>
      </c>
      <c r="O6" s="730">
        <v>58572.077369813</v>
      </c>
      <c r="P6" s="730">
        <v>58692.491638088002</v>
      </c>
      <c r="Q6" s="730">
        <v>59045.609051681</v>
      </c>
      <c r="R6" s="730">
        <v>59261.151966568999</v>
      </c>
      <c r="S6" s="730">
        <v>60182.122320217997</v>
      </c>
      <c r="T6" s="730">
        <v>59705.754288461998</v>
      </c>
      <c r="U6" s="736"/>
    </row>
    <row r="7" spans="1:22" ht="26.1" customHeight="1">
      <c r="A7" s="188" t="s">
        <v>20</v>
      </c>
      <c r="B7" s="1726" t="s">
        <v>39</v>
      </c>
      <c r="C7" s="730">
        <v>152887.596909549</v>
      </c>
      <c r="D7" s="730">
        <v>143630.69164293201</v>
      </c>
      <c r="E7" s="730">
        <v>138889.05848898299</v>
      </c>
      <c r="F7" s="730">
        <v>144232.97855589999</v>
      </c>
      <c r="G7" s="730">
        <v>149966.91804945201</v>
      </c>
      <c r="H7" s="730">
        <v>148047.16752811399</v>
      </c>
      <c r="I7" s="730">
        <v>147775.14210267799</v>
      </c>
      <c r="J7" s="730">
        <v>149032.70815842701</v>
      </c>
      <c r="K7" s="730">
        <v>147207.98885247699</v>
      </c>
      <c r="L7" s="730">
        <v>149292.87361930299</v>
      </c>
      <c r="M7" s="730">
        <v>147742.14785602799</v>
      </c>
      <c r="N7" s="730">
        <v>146587.489746534</v>
      </c>
      <c r="O7" s="730">
        <v>146303.70181972301</v>
      </c>
      <c r="P7" s="730">
        <v>149547.66264964</v>
      </c>
      <c r="Q7" s="730">
        <v>149886.484706477</v>
      </c>
      <c r="R7" s="730">
        <v>151225.68971530601</v>
      </c>
      <c r="S7" s="730">
        <v>155107.16401765999</v>
      </c>
      <c r="T7" s="730">
        <v>151922.759289704</v>
      </c>
      <c r="U7" s="736"/>
    </row>
    <row r="8" spans="1:22" ht="20.100000000000001" customHeight="1">
      <c r="A8" s="188" t="s">
        <v>22</v>
      </c>
      <c r="B8" s="1726" t="s">
        <v>40</v>
      </c>
      <c r="C8" s="730">
        <v>15301.145296077</v>
      </c>
      <c r="D8" s="730">
        <v>17034.978791002999</v>
      </c>
      <c r="E8" s="730">
        <v>20066.540311550001</v>
      </c>
      <c r="F8" s="730">
        <v>22236.412976631</v>
      </c>
      <c r="G8" s="730">
        <v>23058.708619802001</v>
      </c>
      <c r="H8" s="730">
        <v>22761.419707666999</v>
      </c>
      <c r="I8" s="730">
        <v>22936.271602663001</v>
      </c>
      <c r="J8" s="730">
        <v>23143.774337953</v>
      </c>
      <c r="K8" s="730">
        <v>23009.892769401999</v>
      </c>
      <c r="L8" s="730">
        <v>22953.711246535</v>
      </c>
      <c r="M8" s="730">
        <v>22964.733797208999</v>
      </c>
      <c r="N8" s="730">
        <v>22900.613256424</v>
      </c>
      <c r="O8" s="730">
        <v>22931.085822137</v>
      </c>
      <c r="P8" s="730">
        <v>23047.450277149001</v>
      </c>
      <c r="Q8" s="730">
        <v>23007.477054465999</v>
      </c>
      <c r="R8" s="730">
        <v>22970.330916981999</v>
      </c>
      <c r="S8" s="730">
        <v>23018.162544031002</v>
      </c>
      <c r="T8" s="730">
        <v>22660.007056081002</v>
      </c>
      <c r="U8" s="736"/>
    </row>
    <row r="9" spans="1:22" ht="26.1" customHeight="1">
      <c r="A9" s="188" t="s">
        <v>23</v>
      </c>
      <c r="B9" s="1726" t="s">
        <v>41</v>
      </c>
      <c r="C9" s="730">
        <v>112434.083086403</v>
      </c>
      <c r="D9" s="730">
        <v>126914.041529632</v>
      </c>
      <c r="E9" s="730">
        <v>148313.49966406199</v>
      </c>
      <c r="F9" s="730">
        <v>171887.915790592</v>
      </c>
      <c r="G9" s="730">
        <v>185808.036529306</v>
      </c>
      <c r="H9" s="730">
        <v>184846.49174333701</v>
      </c>
      <c r="I9" s="730">
        <v>185772.70640183601</v>
      </c>
      <c r="J9" s="730">
        <v>187190.682418137</v>
      </c>
      <c r="K9" s="730">
        <v>186640.354879344</v>
      </c>
      <c r="L9" s="730">
        <v>186368.46528453499</v>
      </c>
      <c r="M9" s="730">
        <v>186190.810839977</v>
      </c>
      <c r="N9" s="730">
        <v>186389.65042657399</v>
      </c>
      <c r="O9" s="730">
        <v>187118.82543237499</v>
      </c>
      <c r="P9" s="730">
        <v>189585.223230067</v>
      </c>
      <c r="Q9" s="730">
        <v>189777.318804232</v>
      </c>
      <c r="R9" s="730">
        <v>190286.51578589401</v>
      </c>
      <c r="S9" s="730">
        <v>190212.24035348199</v>
      </c>
      <c r="T9" s="730">
        <v>188523.90466386799</v>
      </c>
      <c r="U9" s="736"/>
    </row>
    <row r="10" spans="1:22" ht="20.100000000000001" customHeight="1">
      <c r="A10" s="188" t="s">
        <v>24</v>
      </c>
      <c r="B10" s="1726" t="s">
        <v>42</v>
      </c>
      <c r="C10" s="730">
        <v>144231.36202547199</v>
      </c>
      <c r="D10" s="730">
        <v>159232.604661105</v>
      </c>
      <c r="E10" s="730">
        <v>179882.69868819401</v>
      </c>
      <c r="F10" s="730">
        <v>199242.61565115501</v>
      </c>
      <c r="G10" s="730">
        <v>215372.291626016</v>
      </c>
      <c r="H10" s="730">
        <v>214644.731761323</v>
      </c>
      <c r="I10" s="730">
        <v>216455.780271728</v>
      </c>
      <c r="J10" s="730">
        <v>217658.554881458</v>
      </c>
      <c r="K10" s="730">
        <v>217527.755568508</v>
      </c>
      <c r="L10" s="730">
        <v>219253.357815733</v>
      </c>
      <c r="M10" s="730">
        <v>220804.19244487199</v>
      </c>
      <c r="N10" s="730">
        <v>219362.743080496</v>
      </c>
      <c r="O10" s="730">
        <v>220892.51556485301</v>
      </c>
      <c r="P10" s="730">
        <v>223630.28547766001</v>
      </c>
      <c r="Q10" s="730">
        <v>224574.09039884899</v>
      </c>
      <c r="R10" s="730">
        <v>225497.18077639199</v>
      </c>
      <c r="S10" s="730">
        <v>225662.44003186701</v>
      </c>
      <c r="T10" s="730">
        <v>224204.73391299401</v>
      </c>
      <c r="U10" s="736"/>
    </row>
    <row r="11" spans="1:22" ht="20.100000000000001" customHeight="1">
      <c r="A11" s="188" t="s">
        <v>25</v>
      </c>
      <c r="B11" s="1726" t="s">
        <v>43</v>
      </c>
      <c r="C11" s="730">
        <v>7967.1057530970002</v>
      </c>
      <c r="D11" s="730">
        <v>9560.7773863050006</v>
      </c>
      <c r="E11" s="730">
        <v>11368.578690754</v>
      </c>
      <c r="F11" s="730">
        <v>13195.129588333</v>
      </c>
      <c r="G11" s="730">
        <v>13938.993272901</v>
      </c>
      <c r="H11" s="730">
        <v>13959.113672396999</v>
      </c>
      <c r="I11" s="730">
        <v>13971.778160276999</v>
      </c>
      <c r="J11" s="730">
        <v>14073.902652089</v>
      </c>
      <c r="K11" s="730">
        <v>13998.790160748</v>
      </c>
      <c r="L11" s="730">
        <v>14072.527371266</v>
      </c>
      <c r="M11" s="730">
        <v>14087.31147332</v>
      </c>
      <c r="N11" s="730">
        <v>14109.351478099001</v>
      </c>
      <c r="O11" s="730">
        <v>14184.896287602</v>
      </c>
      <c r="P11" s="730">
        <v>14246.886872163001</v>
      </c>
      <c r="Q11" s="730">
        <v>14004.996262614</v>
      </c>
      <c r="R11" s="730">
        <v>14050.342790269</v>
      </c>
      <c r="S11" s="730">
        <v>14061.300449787999</v>
      </c>
      <c r="T11" s="730">
        <v>14024.126037605</v>
      </c>
      <c r="U11" s="736"/>
    </row>
    <row r="12" spans="1:22" ht="20.100000000000001" customHeight="1">
      <c r="A12" s="188" t="s">
        <v>26</v>
      </c>
      <c r="B12" s="1726" t="s">
        <v>44</v>
      </c>
      <c r="C12" s="730">
        <v>15178.351181787</v>
      </c>
      <c r="D12" s="730">
        <v>16446.712197143999</v>
      </c>
      <c r="E12" s="730">
        <v>18880.239953592001</v>
      </c>
      <c r="F12" s="730">
        <v>21819.183951149</v>
      </c>
      <c r="G12" s="730">
        <v>24249.183762605</v>
      </c>
      <c r="H12" s="730">
        <v>24330.757611115001</v>
      </c>
      <c r="I12" s="730">
        <v>24531.804660375001</v>
      </c>
      <c r="J12" s="730">
        <v>24961.502187922</v>
      </c>
      <c r="K12" s="730">
        <v>24802.654267088001</v>
      </c>
      <c r="L12" s="730">
        <v>25022.792621856999</v>
      </c>
      <c r="M12" s="730">
        <v>25141.225433224001</v>
      </c>
      <c r="N12" s="730">
        <v>25312.690488878001</v>
      </c>
      <c r="O12" s="730">
        <v>25455.874551175999</v>
      </c>
      <c r="P12" s="730">
        <v>25892.608279079999</v>
      </c>
      <c r="Q12" s="730">
        <v>26037.810980628001</v>
      </c>
      <c r="R12" s="730">
        <v>26190.292604599999</v>
      </c>
      <c r="S12" s="730">
        <v>26328.532887039</v>
      </c>
      <c r="T12" s="730">
        <v>26467.810097451002</v>
      </c>
      <c r="U12" s="736"/>
    </row>
    <row r="13" spans="1:22" ht="20.100000000000001" customHeight="1">
      <c r="A13" s="188" t="s">
        <v>27</v>
      </c>
      <c r="B13" s="1727" t="s">
        <v>45</v>
      </c>
      <c r="C13" s="730">
        <v>11422.830753845999</v>
      </c>
      <c r="D13" s="730">
        <v>10831.321664834</v>
      </c>
      <c r="E13" s="730">
        <v>10537.981581120001</v>
      </c>
      <c r="F13" s="730">
        <v>10772.92074517</v>
      </c>
      <c r="G13" s="730">
        <v>12106.954315182</v>
      </c>
      <c r="H13" s="730">
        <v>11738.841935590001</v>
      </c>
      <c r="I13" s="730">
        <v>11853.816434312999</v>
      </c>
      <c r="J13" s="730">
        <v>11994.890614542999</v>
      </c>
      <c r="K13" s="730">
        <v>11918.305171149001</v>
      </c>
      <c r="L13" s="730">
        <v>12118.133546454001</v>
      </c>
      <c r="M13" s="730">
        <v>12509.470711587999</v>
      </c>
      <c r="N13" s="730">
        <v>12680.965853821001</v>
      </c>
      <c r="O13" s="730">
        <v>12847.175857241</v>
      </c>
      <c r="P13" s="730">
        <v>13121.080383494</v>
      </c>
      <c r="Q13" s="730">
        <v>13210.130388056999</v>
      </c>
      <c r="R13" s="730">
        <v>13320.632299696001</v>
      </c>
      <c r="S13" s="730">
        <v>13379.043850685001</v>
      </c>
      <c r="T13" s="730">
        <v>13096.865243562999</v>
      </c>
      <c r="U13" s="736"/>
    </row>
    <row r="14" spans="1:22" ht="20.100000000000001" customHeight="1">
      <c r="A14" s="188" t="s">
        <v>28</v>
      </c>
      <c r="B14" s="1727" t="s">
        <v>46</v>
      </c>
      <c r="C14" s="730">
        <v>56718.648700687001</v>
      </c>
      <c r="D14" s="730">
        <v>56967.953483687001</v>
      </c>
      <c r="E14" s="730">
        <v>63142.741159598998</v>
      </c>
      <c r="F14" s="730">
        <v>70370.480868008002</v>
      </c>
      <c r="G14" s="730">
        <v>78729.68748588</v>
      </c>
      <c r="H14" s="730">
        <v>78290.573111977006</v>
      </c>
      <c r="I14" s="730">
        <v>78693.856202612995</v>
      </c>
      <c r="J14" s="730">
        <v>79280.727551949007</v>
      </c>
      <c r="K14" s="730">
        <v>79573.991716416</v>
      </c>
      <c r="L14" s="730">
        <v>79723.053585653004</v>
      </c>
      <c r="M14" s="730">
        <v>79792.249489423004</v>
      </c>
      <c r="N14" s="730">
        <v>79911.129386194007</v>
      </c>
      <c r="O14" s="730">
        <v>80196.039153944002</v>
      </c>
      <c r="P14" s="730">
        <v>81047.607388541001</v>
      </c>
      <c r="Q14" s="730">
        <v>80501.222378936</v>
      </c>
      <c r="R14" s="730">
        <v>80882.772140935995</v>
      </c>
      <c r="S14" s="730">
        <v>80980.324952146999</v>
      </c>
      <c r="T14" s="730">
        <v>80501.626416440995</v>
      </c>
      <c r="U14" s="736"/>
    </row>
    <row r="15" spans="1:22" ht="20.100000000000001" customHeight="1">
      <c r="A15" s="188" t="s">
        <v>119</v>
      </c>
      <c r="B15" s="1726" t="s">
        <v>47</v>
      </c>
      <c r="C15" s="730">
        <v>17932.343526388999</v>
      </c>
      <c r="D15" s="730">
        <v>19611.747412708999</v>
      </c>
      <c r="E15" s="730">
        <v>23692.881114036001</v>
      </c>
      <c r="F15" s="730">
        <v>27484.790384338001</v>
      </c>
      <c r="G15" s="730">
        <v>30002.502556765001</v>
      </c>
      <c r="H15" s="730">
        <v>29997.321691022</v>
      </c>
      <c r="I15" s="730">
        <v>30183.084912136001</v>
      </c>
      <c r="J15" s="730">
        <v>30470.137271301999</v>
      </c>
      <c r="K15" s="730">
        <v>30363.419979127</v>
      </c>
      <c r="L15" s="730">
        <v>30354.107843942998</v>
      </c>
      <c r="M15" s="730">
        <v>30423.639339313999</v>
      </c>
      <c r="N15" s="730">
        <v>30404.351710907002</v>
      </c>
      <c r="O15" s="730">
        <v>30412.035991668999</v>
      </c>
      <c r="P15" s="730">
        <v>30658.552622857002</v>
      </c>
      <c r="Q15" s="730">
        <v>30821.432329349002</v>
      </c>
      <c r="R15" s="730">
        <v>30842.225471804999</v>
      </c>
      <c r="S15" s="730">
        <v>30618.879484449</v>
      </c>
      <c r="T15" s="730">
        <v>30538.817061968999</v>
      </c>
      <c r="U15" s="736"/>
    </row>
    <row r="16" spans="1:22" ht="20.100000000000001" customHeight="1">
      <c r="A16" s="188" t="s">
        <v>81</v>
      </c>
      <c r="B16" s="1726" t="s">
        <v>48</v>
      </c>
      <c r="C16" s="730">
        <v>26696.311637646999</v>
      </c>
      <c r="D16" s="730">
        <v>28791.480338945999</v>
      </c>
      <c r="E16" s="730">
        <v>32445.720587893</v>
      </c>
      <c r="F16" s="730">
        <v>36090.538813323998</v>
      </c>
      <c r="G16" s="730">
        <v>41111.703789330997</v>
      </c>
      <c r="H16" s="730">
        <v>40696.634040800003</v>
      </c>
      <c r="I16" s="730">
        <v>41126.006805976001</v>
      </c>
      <c r="J16" s="730">
        <v>41736.457598071996</v>
      </c>
      <c r="K16" s="730">
        <v>41547.544336701998</v>
      </c>
      <c r="L16" s="730">
        <v>41955.878230734997</v>
      </c>
      <c r="M16" s="730">
        <v>42211.926935641</v>
      </c>
      <c r="N16" s="730">
        <v>42459.304530291003</v>
      </c>
      <c r="O16" s="730">
        <v>42808.567180521997</v>
      </c>
      <c r="P16" s="730">
        <v>43085.951285962998</v>
      </c>
      <c r="Q16" s="730">
        <v>43294.284021717001</v>
      </c>
      <c r="R16" s="730">
        <v>43397.047012451003</v>
      </c>
      <c r="S16" s="730">
        <v>43186.256962216001</v>
      </c>
      <c r="T16" s="730">
        <v>42799.607739983003</v>
      </c>
      <c r="U16" s="736"/>
    </row>
    <row r="17" spans="1:21" ht="29.25" customHeight="1">
      <c r="A17" s="188" t="s">
        <v>82</v>
      </c>
      <c r="B17" s="1726" t="s">
        <v>49</v>
      </c>
      <c r="C17" s="730">
        <v>28043.461936154999</v>
      </c>
      <c r="D17" s="730">
        <v>27883.265318475002</v>
      </c>
      <c r="E17" s="730">
        <v>31073.419731408001</v>
      </c>
      <c r="F17" s="730">
        <v>36162.211227282998</v>
      </c>
      <c r="G17" s="730">
        <v>38591.063907757001</v>
      </c>
      <c r="H17" s="730">
        <v>38496.790368652997</v>
      </c>
      <c r="I17" s="730">
        <v>38811.050274016998</v>
      </c>
      <c r="J17" s="730">
        <v>39121.318964396</v>
      </c>
      <c r="K17" s="730">
        <v>39136.584850223997</v>
      </c>
      <c r="L17" s="730">
        <v>39310.479916286</v>
      </c>
      <c r="M17" s="730">
        <v>39390.447992857997</v>
      </c>
      <c r="N17" s="730">
        <v>39600.079286597997</v>
      </c>
      <c r="O17" s="730">
        <v>40020.540246541001</v>
      </c>
      <c r="P17" s="730">
        <v>40704.323181726002</v>
      </c>
      <c r="Q17" s="730">
        <v>40936.719958109999</v>
      </c>
      <c r="R17" s="730">
        <v>40949.710626439999</v>
      </c>
      <c r="S17" s="730">
        <v>40489.179097956003</v>
      </c>
      <c r="T17" s="730">
        <v>40359.618844933</v>
      </c>
      <c r="U17" s="736"/>
    </row>
    <row r="18" spans="1:21" ht="20.100000000000001" customHeight="1">
      <c r="A18" s="188" t="s">
        <v>83</v>
      </c>
      <c r="B18" s="1726" t="s">
        <v>50</v>
      </c>
      <c r="C18" s="730">
        <v>5068.3548793199998</v>
      </c>
      <c r="D18" s="730">
        <v>5242.9106514260002</v>
      </c>
      <c r="E18" s="730">
        <v>5758.358188569</v>
      </c>
      <c r="F18" s="730">
        <v>6571.8008631350003</v>
      </c>
      <c r="G18" s="730">
        <v>7377.1820971429997</v>
      </c>
      <c r="H18" s="730">
        <v>7139.9245418640003</v>
      </c>
      <c r="I18" s="730">
        <v>7224.0019227769999</v>
      </c>
      <c r="J18" s="730">
        <v>7262.8452140219997</v>
      </c>
      <c r="K18" s="730">
        <v>7295.2367872539999</v>
      </c>
      <c r="L18" s="730">
        <v>7414.3545446280004</v>
      </c>
      <c r="M18" s="730">
        <v>7480.0668302659997</v>
      </c>
      <c r="N18" s="730">
        <v>7495.2513599969998</v>
      </c>
      <c r="O18" s="730">
        <v>7533.5121289409999</v>
      </c>
      <c r="P18" s="730">
        <v>7518.8377759920004</v>
      </c>
      <c r="Q18" s="730">
        <v>7566.5461577429996</v>
      </c>
      <c r="R18" s="730">
        <v>7459.6218453339998</v>
      </c>
      <c r="S18" s="730">
        <v>7419.2188221819997</v>
      </c>
      <c r="T18" s="730">
        <v>7221.5434366930003</v>
      </c>
      <c r="U18" s="736"/>
    </row>
    <row r="19" spans="1:21" ht="20.100000000000001" customHeight="1">
      <c r="A19" s="188" t="s">
        <v>84</v>
      </c>
      <c r="B19" s="1726" t="s">
        <v>51</v>
      </c>
      <c r="C19" s="730">
        <v>9619.1216667850003</v>
      </c>
      <c r="D19" s="730">
        <v>8472.6797261640004</v>
      </c>
      <c r="E19" s="730">
        <v>10321.298814603</v>
      </c>
      <c r="F19" s="730">
        <v>11596.144439313</v>
      </c>
      <c r="G19" s="730">
        <v>12626.805634107999</v>
      </c>
      <c r="H19" s="730">
        <v>12558.671263992999</v>
      </c>
      <c r="I19" s="730">
        <v>12771.747757200999</v>
      </c>
      <c r="J19" s="730">
        <v>13234.15940124</v>
      </c>
      <c r="K19" s="730">
        <v>13080.358090924001</v>
      </c>
      <c r="L19" s="730">
        <v>13397.104618754</v>
      </c>
      <c r="M19" s="730">
        <v>13671.067054906</v>
      </c>
      <c r="N19" s="730">
        <v>13826.626148341</v>
      </c>
      <c r="O19" s="730">
        <v>13911.264333838</v>
      </c>
      <c r="P19" s="730">
        <v>14310.301574270999</v>
      </c>
      <c r="Q19" s="730">
        <v>14314.851963294001</v>
      </c>
      <c r="R19" s="730">
        <v>14405.458124436</v>
      </c>
      <c r="S19" s="730">
        <v>14810.270878761001</v>
      </c>
      <c r="T19" s="730">
        <v>14725.812454613</v>
      </c>
      <c r="U19" s="736"/>
    </row>
    <row r="20" spans="1:21" ht="20.100000000000001" customHeight="1">
      <c r="A20" s="188" t="s">
        <v>85</v>
      </c>
      <c r="B20" s="1726" t="s">
        <v>52</v>
      </c>
      <c r="C20" s="730">
        <v>18572.422179598001</v>
      </c>
      <c r="D20" s="730">
        <v>20516.437929364001</v>
      </c>
      <c r="E20" s="730">
        <v>23980.870227894</v>
      </c>
      <c r="F20" s="730">
        <v>27550.340025747999</v>
      </c>
      <c r="G20" s="730">
        <v>29863.988591591999</v>
      </c>
      <c r="H20" s="730">
        <v>30079.284691190998</v>
      </c>
      <c r="I20" s="730">
        <v>30197.721409449001</v>
      </c>
      <c r="J20" s="730">
        <v>30397.219043361001</v>
      </c>
      <c r="K20" s="730">
        <v>30330.306063795</v>
      </c>
      <c r="L20" s="730">
        <v>30551.637119683</v>
      </c>
      <c r="M20" s="730">
        <v>30540.309743357</v>
      </c>
      <c r="N20" s="730">
        <v>30639.254857896001</v>
      </c>
      <c r="O20" s="730">
        <v>30643.297758379002</v>
      </c>
      <c r="P20" s="730">
        <v>30793.344717315998</v>
      </c>
      <c r="Q20" s="730">
        <v>30957.356555266</v>
      </c>
      <c r="R20" s="730">
        <v>31093.215794545999</v>
      </c>
      <c r="S20" s="730">
        <v>31161.601446122</v>
      </c>
      <c r="T20" s="730">
        <v>31021.515713612</v>
      </c>
      <c r="U20" s="736"/>
    </row>
    <row r="21" spans="1:21" ht="26.25" customHeight="1">
      <c r="A21" s="188" t="s">
        <v>86</v>
      </c>
      <c r="B21" s="1726" t="s">
        <v>53</v>
      </c>
      <c r="C21" s="730">
        <v>14186.533030814</v>
      </c>
      <c r="D21" s="730">
        <v>14524.708946852999</v>
      </c>
      <c r="E21" s="730">
        <v>16692.174727525002</v>
      </c>
      <c r="F21" s="730">
        <v>19427.002469200001</v>
      </c>
      <c r="G21" s="730">
        <v>23370.255168580999</v>
      </c>
      <c r="H21" s="730">
        <v>23554.705987919999</v>
      </c>
      <c r="I21" s="730">
        <v>23747.257434373001</v>
      </c>
      <c r="J21" s="730">
        <v>23689.316144781002</v>
      </c>
      <c r="K21" s="730">
        <v>23496.582954087</v>
      </c>
      <c r="L21" s="730">
        <v>22823.648308142001</v>
      </c>
      <c r="M21" s="730">
        <v>22991.576009244</v>
      </c>
      <c r="N21" s="730">
        <v>23094.072212243998</v>
      </c>
      <c r="O21" s="730">
        <v>23126.679579749001</v>
      </c>
      <c r="P21" s="730">
        <v>23324.913036889</v>
      </c>
      <c r="Q21" s="730">
        <v>23571.406391241999</v>
      </c>
      <c r="R21" s="730">
        <v>23779.286655784999</v>
      </c>
      <c r="S21" s="730">
        <v>23880.569650491001</v>
      </c>
      <c r="T21" s="730">
        <v>23453.042711217</v>
      </c>
      <c r="U21" s="736"/>
    </row>
    <row r="22" spans="1:21" ht="18" hidden="1" customHeight="1">
      <c r="A22" s="188" t="s">
        <v>87</v>
      </c>
      <c r="B22" s="1726" t="s">
        <v>54</v>
      </c>
      <c r="C22" s="730">
        <v>19930.359515615</v>
      </c>
      <c r="D22" s="730">
        <v>22652.474402733002</v>
      </c>
      <c r="E22" s="730">
        <v>24023.416154323</v>
      </c>
      <c r="F22" s="730">
        <v>26522.956255677</v>
      </c>
      <c r="G22" s="730">
        <v>29190.136513647001</v>
      </c>
      <c r="H22" s="730">
        <v>28860.202329528998</v>
      </c>
      <c r="I22" s="730">
        <v>29005.931038646999</v>
      </c>
      <c r="J22" s="730">
        <v>29103.848689137001</v>
      </c>
      <c r="K22" s="730">
        <v>28916.524660817999</v>
      </c>
      <c r="L22" s="730">
        <v>28974.903553906999</v>
      </c>
      <c r="M22" s="730">
        <v>29099.283970668999</v>
      </c>
      <c r="N22" s="730">
        <v>28987.60173654</v>
      </c>
      <c r="O22" s="730">
        <v>29178.447269397999</v>
      </c>
      <c r="P22" s="730">
        <v>29648.561200532</v>
      </c>
      <c r="Q22" s="730">
        <v>29938.151782032</v>
      </c>
      <c r="R22" s="730">
        <v>29898.262166985001</v>
      </c>
      <c r="S22" s="730">
        <v>29827.211544862999</v>
      </c>
      <c r="T22" s="730">
        <v>29531.634772870999</v>
      </c>
      <c r="U22" s="736"/>
    </row>
    <row r="23" spans="1:21" ht="75" customHeight="1">
      <c r="A23" s="188" t="s">
        <v>88</v>
      </c>
      <c r="B23" s="1726" t="s">
        <v>55</v>
      </c>
      <c r="C23" s="730">
        <v>26131.530999728999</v>
      </c>
      <c r="D23" s="730">
        <v>26784.410448237999</v>
      </c>
      <c r="E23" s="730">
        <v>30158.101334358998</v>
      </c>
      <c r="F23" s="730">
        <v>32399.89231788</v>
      </c>
      <c r="G23" s="730">
        <v>36693.857496919001</v>
      </c>
      <c r="H23" s="730">
        <v>35741.616103401</v>
      </c>
      <c r="I23" s="730">
        <v>35681.431241849998</v>
      </c>
      <c r="J23" s="730">
        <v>36286.447143673999</v>
      </c>
      <c r="K23" s="730">
        <v>36178.189389405998</v>
      </c>
      <c r="L23" s="730">
        <v>36695.557152927999</v>
      </c>
      <c r="M23" s="730">
        <v>36911.838649049998</v>
      </c>
      <c r="N23" s="730">
        <v>36814.790329664997</v>
      </c>
      <c r="O23" s="730">
        <v>36989.800035485998</v>
      </c>
      <c r="P23" s="730">
        <v>38254.177075296997</v>
      </c>
      <c r="Q23" s="730">
        <v>38400.392389847002</v>
      </c>
      <c r="R23" s="730">
        <v>38310.981824998998</v>
      </c>
      <c r="S23" s="730">
        <v>38560.454303453</v>
      </c>
      <c r="T23" s="730">
        <v>37546.070139639</v>
      </c>
      <c r="U23" s="736"/>
    </row>
    <row r="24" spans="1:21" ht="22.35" customHeight="1">
      <c r="A24" s="188" t="s">
        <v>120</v>
      </c>
      <c r="B24" s="1726" t="s">
        <v>56</v>
      </c>
      <c r="C24" s="730">
        <v>10654.530560548001</v>
      </c>
      <c r="D24" s="730">
        <v>12192.310545979</v>
      </c>
      <c r="E24" s="730">
        <v>14227.413088226</v>
      </c>
      <c r="F24" s="730">
        <v>16882.380321231001</v>
      </c>
      <c r="G24" s="730">
        <v>18717.805322994998</v>
      </c>
      <c r="H24" s="730">
        <v>18547.613385500001</v>
      </c>
      <c r="I24" s="730">
        <v>18649.289331073</v>
      </c>
      <c r="J24" s="730">
        <v>19242.461358756002</v>
      </c>
      <c r="K24" s="730">
        <v>19244.025627996001</v>
      </c>
      <c r="L24" s="730">
        <v>19341.966814922998</v>
      </c>
      <c r="M24" s="730">
        <v>19417.540011838999</v>
      </c>
      <c r="N24" s="730">
        <v>19569.921102336</v>
      </c>
      <c r="O24" s="730">
        <v>19620.929008235998</v>
      </c>
      <c r="P24" s="730">
        <v>20155.608647749999</v>
      </c>
      <c r="Q24" s="730">
        <v>20243.391526821</v>
      </c>
      <c r="R24" s="730">
        <v>20149.692464480999</v>
      </c>
      <c r="S24" s="730">
        <v>19680.822263569</v>
      </c>
      <c r="T24" s="730">
        <v>19494.212419814001</v>
      </c>
      <c r="U24" s="736"/>
    </row>
    <row r="25" spans="1:21" ht="22.35" customHeight="1">
      <c r="A25" s="188" t="s">
        <v>186</v>
      </c>
      <c r="B25" s="1727" t="s">
        <v>57</v>
      </c>
      <c r="C25" s="730">
        <v>9536.513811543</v>
      </c>
      <c r="D25" s="730">
        <v>10371.005996348</v>
      </c>
      <c r="E25" s="730">
        <v>11835.221770317001</v>
      </c>
      <c r="F25" s="730">
        <v>13927.172427740001</v>
      </c>
      <c r="G25" s="730">
        <v>15744.270766874</v>
      </c>
      <c r="H25" s="730">
        <v>15765.992786036</v>
      </c>
      <c r="I25" s="730">
        <v>15878.06611876</v>
      </c>
      <c r="J25" s="730">
        <v>16109.481695713999</v>
      </c>
      <c r="K25" s="730">
        <v>16102.666360155001</v>
      </c>
      <c r="L25" s="730">
        <v>16180.671509938</v>
      </c>
      <c r="M25" s="730">
        <v>16180.356974902999</v>
      </c>
      <c r="N25" s="730">
        <v>16203.720684974</v>
      </c>
      <c r="O25" s="730">
        <v>16327.751446591999</v>
      </c>
      <c r="P25" s="730">
        <v>16891.397169437001</v>
      </c>
      <c r="Q25" s="730">
        <v>17026.649531791001</v>
      </c>
      <c r="R25" s="730">
        <v>17123.479623165</v>
      </c>
      <c r="S25" s="730">
        <v>17168.086480762999</v>
      </c>
      <c r="T25" s="730">
        <v>17025.918464021001</v>
      </c>
      <c r="U25" s="736"/>
    </row>
    <row r="26" spans="1:21" ht="15" customHeight="1">
      <c r="A26" s="188" t="s">
        <v>187</v>
      </c>
      <c r="B26" s="1727" t="s">
        <v>58</v>
      </c>
      <c r="C26" s="730">
        <v>36890.270484048997</v>
      </c>
      <c r="D26" s="730">
        <v>40559.487503582</v>
      </c>
      <c r="E26" s="730">
        <v>49304.296703303997</v>
      </c>
      <c r="F26" s="730">
        <v>54852.846932262997</v>
      </c>
      <c r="G26" s="730">
        <v>59679.909995567999</v>
      </c>
      <c r="H26" s="730">
        <v>59257.098795607999</v>
      </c>
      <c r="I26" s="730">
        <v>59597.650216524002</v>
      </c>
      <c r="J26" s="730">
        <v>60016.288209614999</v>
      </c>
      <c r="K26" s="730">
        <v>59765.758513004999</v>
      </c>
      <c r="L26" s="730">
        <v>59910.257073786001</v>
      </c>
      <c r="M26" s="730">
        <v>59805.176402862002</v>
      </c>
      <c r="N26" s="730">
        <v>59889.868661439999</v>
      </c>
      <c r="O26" s="730">
        <v>59991.190295995002</v>
      </c>
      <c r="P26" s="730">
        <v>60560.253369610997</v>
      </c>
      <c r="Q26" s="730">
        <v>60851.310623926998</v>
      </c>
      <c r="R26" s="730">
        <v>60790.611093626998</v>
      </c>
      <c r="S26" s="730">
        <v>60289.261504697002</v>
      </c>
      <c r="T26" s="730">
        <v>59901.281818488998</v>
      </c>
      <c r="U26" s="736"/>
    </row>
    <row r="27" spans="1:21" ht="15" customHeight="1">
      <c r="A27" s="188" t="s">
        <v>188</v>
      </c>
      <c r="B27" s="1727" t="s">
        <v>59</v>
      </c>
      <c r="C27" s="730">
        <v>10414.367533924</v>
      </c>
      <c r="D27" s="730">
        <v>10664.944343739</v>
      </c>
      <c r="E27" s="730">
        <v>11754.305928487</v>
      </c>
      <c r="F27" s="730">
        <v>12714.615301766</v>
      </c>
      <c r="G27" s="730">
        <v>13382.046753340001</v>
      </c>
      <c r="H27" s="730">
        <v>13240.858687123</v>
      </c>
      <c r="I27" s="730">
        <v>13330.62388329</v>
      </c>
      <c r="J27" s="730">
        <v>13318.841974454999</v>
      </c>
      <c r="K27" s="730">
        <v>13347.386410589999</v>
      </c>
      <c r="L27" s="730">
        <v>13273.071967414</v>
      </c>
      <c r="M27" s="730">
        <v>13304.622078251001</v>
      </c>
      <c r="N27" s="730">
        <v>13264.567967318</v>
      </c>
      <c r="O27" s="730">
        <v>13258.007311452</v>
      </c>
      <c r="P27" s="730">
        <v>13439.544287622</v>
      </c>
      <c r="Q27" s="730">
        <v>13508.870295936</v>
      </c>
      <c r="R27" s="730">
        <v>13530.571066229</v>
      </c>
      <c r="S27" s="730">
        <v>13529.147607157</v>
      </c>
      <c r="T27" s="730">
        <v>13381.804611289001</v>
      </c>
      <c r="U27" s="736"/>
    </row>
    <row r="28" spans="1:21" ht="15" customHeight="1">
      <c r="A28" s="188" t="s">
        <v>189</v>
      </c>
      <c r="B28" s="1726" t="s">
        <v>60</v>
      </c>
      <c r="C28" s="730">
        <v>3861.5577983829999</v>
      </c>
      <c r="D28" s="730">
        <v>4118.6634223009996</v>
      </c>
      <c r="E28" s="730">
        <v>5000.7641543119998</v>
      </c>
      <c r="F28" s="730">
        <v>5452.8237362950003</v>
      </c>
      <c r="G28" s="730">
        <v>5557.0180536810003</v>
      </c>
      <c r="H28" s="730">
        <v>6426.6172065669998</v>
      </c>
      <c r="I28" s="730">
        <v>6416.6099284450002</v>
      </c>
      <c r="J28" s="730">
        <v>6415.656847149</v>
      </c>
      <c r="K28" s="730">
        <v>5415.3288043299999</v>
      </c>
      <c r="L28" s="730">
        <v>5369.1937388910001</v>
      </c>
      <c r="M28" s="730">
        <v>5304.6451677630002</v>
      </c>
      <c r="N28" s="730">
        <v>5240.5691313260004</v>
      </c>
      <c r="O28" s="730">
        <v>5205.7155704870002</v>
      </c>
      <c r="P28" s="730">
        <v>5219.7780909330004</v>
      </c>
      <c r="Q28" s="730">
        <v>5264.4862395849996</v>
      </c>
      <c r="R28" s="730">
        <v>5085.8118117759996</v>
      </c>
      <c r="S28" s="730">
        <v>5080.3861182219998</v>
      </c>
      <c r="T28" s="730">
        <v>5031.908215986</v>
      </c>
      <c r="U28" s="736"/>
    </row>
    <row r="29" spans="1:21" ht="15" customHeight="1">
      <c r="A29" s="188" t="s">
        <v>190</v>
      </c>
      <c r="B29" s="1726" t="s">
        <v>61</v>
      </c>
      <c r="C29" s="730">
        <v>4148.9340213189998</v>
      </c>
      <c r="D29" s="730">
        <v>4886.221447422</v>
      </c>
      <c r="E29" s="730">
        <v>6102.4194844849999</v>
      </c>
      <c r="F29" s="730">
        <v>6643.829882821</v>
      </c>
      <c r="G29" s="730">
        <v>7428.5501595129999</v>
      </c>
      <c r="H29" s="730">
        <v>7403.9584770969996</v>
      </c>
      <c r="I29" s="730">
        <v>7455.6425646819998</v>
      </c>
      <c r="J29" s="730">
        <v>7518.368957961</v>
      </c>
      <c r="K29" s="730">
        <v>7538.3178185839997</v>
      </c>
      <c r="L29" s="730">
        <v>7608.8843776840004</v>
      </c>
      <c r="M29" s="730">
        <v>7544.2109840350004</v>
      </c>
      <c r="N29" s="730">
        <v>7532.8473974660001</v>
      </c>
      <c r="O29" s="730">
        <v>7544.1797976950002</v>
      </c>
      <c r="P29" s="730">
        <v>7627.1295684229999</v>
      </c>
      <c r="Q29" s="730">
        <v>7665.3473399539998</v>
      </c>
      <c r="R29" s="730">
        <v>7644.7895637439997</v>
      </c>
      <c r="S29" s="730">
        <v>7599.1051711090004</v>
      </c>
      <c r="T29" s="730">
        <v>7562.9722964570001</v>
      </c>
      <c r="U29" s="736"/>
    </row>
    <row r="30" spans="1:21" ht="15" customHeight="1">
      <c r="A30" s="188" t="s">
        <v>191</v>
      </c>
      <c r="B30" s="1726" t="s">
        <v>62</v>
      </c>
      <c r="C30" s="730">
        <v>7547.0217909909998</v>
      </c>
      <c r="D30" s="730">
        <v>9253.2995574500001</v>
      </c>
      <c r="E30" s="730">
        <v>11186.737286101001</v>
      </c>
      <c r="F30" s="730">
        <v>12897.710537899</v>
      </c>
      <c r="G30" s="730">
        <v>14659.055229195999</v>
      </c>
      <c r="H30" s="730">
        <v>14758.114477707</v>
      </c>
      <c r="I30" s="730">
        <v>14895.466711257999</v>
      </c>
      <c r="J30" s="730">
        <v>15195.553255841</v>
      </c>
      <c r="K30" s="730">
        <v>15170.122229056</v>
      </c>
      <c r="L30" s="730">
        <v>15243.756146394</v>
      </c>
      <c r="M30" s="730">
        <v>15418.617666954</v>
      </c>
      <c r="N30" s="730">
        <v>15520.309493721999</v>
      </c>
      <c r="O30" s="730">
        <v>15573.309079410999</v>
      </c>
      <c r="P30" s="730">
        <v>15800.825114838</v>
      </c>
      <c r="Q30" s="730">
        <v>15854.683036502</v>
      </c>
      <c r="R30" s="730">
        <v>15883.741401448</v>
      </c>
      <c r="S30" s="730">
        <v>15789.841550880999</v>
      </c>
      <c r="T30" s="730">
        <v>15772.184356083</v>
      </c>
      <c r="U30" s="736"/>
    </row>
    <row r="31" spans="1:21" ht="15" customHeight="1">
      <c r="A31" s="188" t="s">
        <v>192</v>
      </c>
      <c r="B31" s="1726" t="s">
        <v>63</v>
      </c>
      <c r="C31" s="730">
        <v>12555.381437552</v>
      </c>
      <c r="D31" s="730">
        <v>15822.172446480001</v>
      </c>
      <c r="E31" s="730">
        <v>17993.332763175</v>
      </c>
      <c r="F31" s="730">
        <v>19473.708960756001</v>
      </c>
      <c r="G31" s="730">
        <v>21230.453770358999</v>
      </c>
      <c r="H31" s="730">
        <v>21114.949912966</v>
      </c>
      <c r="I31" s="730">
        <v>21376.274919869</v>
      </c>
      <c r="J31" s="730">
        <v>21711.323780266001</v>
      </c>
      <c r="K31" s="730">
        <v>21766.714689156001</v>
      </c>
      <c r="L31" s="730">
        <v>21839.777297967001</v>
      </c>
      <c r="M31" s="730">
        <v>21928.110077559999</v>
      </c>
      <c r="N31" s="730">
        <v>21936.915578700002</v>
      </c>
      <c r="O31" s="730">
        <v>22098.690062188001</v>
      </c>
      <c r="P31" s="730">
        <v>22559.928934523999</v>
      </c>
      <c r="Q31" s="730">
        <v>22902.77287737</v>
      </c>
      <c r="R31" s="730">
        <v>22802.707293210002</v>
      </c>
      <c r="S31" s="730">
        <v>22580.999803973998</v>
      </c>
      <c r="T31" s="730">
        <v>22385.037463115001</v>
      </c>
      <c r="U31" s="736"/>
    </row>
    <row r="32" spans="1:21" ht="15" customHeight="1">
      <c r="A32" s="188" t="s">
        <v>193</v>
      </c>
      <c r="B32" s="1726" t="s">
        <v>64</v>
      </c>
      <c r="C32" s="730">
        <v>35526.394020573003</v>
      </c>
      <c r="D32" s="730">
        <v>38737.428805903997</v>
      </c>
      <c r="E32" s="730">
        <v>43287.790942963002</v>
      </c>
      <c r="F32" s="730">
        <v>45817.581814277</v>
      </c>
      <c r="G32" s="730">
        <v>50096.881493426001</v>
      </c>
      <c r="H32" s="730">
        <v>51607.232680747002</v>
      </c>
      <c r="I32" s="730">
        <v>52182.992365277001</v>
      </c>
      <c r="J32" s="730">
        <v>52480.898437593001</v>
      </c>
      <c r="K32" s="730">
        <v>51359.766959663997</v>
      </c>
      <c r="L32" s="730">
        <v>51698.777599380999</v>
      </c>
      <c r="M32" s="730">
        <v>52239.547177266999</v>
      </c>
      <c r="N32" s="730">
        <v>52674.660633394</v>
      </c>
      <c r="O32" s="730">
        <v>53168.172518498999</v>
      </c>
      <c r="P32" s="730">
        <v>53907.108819829002</v>
      </c>
      <c r="Q32" s="730">
        <v>54286.791856778997</v>
      </c>
      <c r="R32" s="730">
        <v>54086.741937248997</v>
      </c>
      <c r="S32" s="730">
        <v>53840.694558732001</v>
      </c>
      <c r="T32" s="730">
        <v>53420.495378068998</v>
      </c>
      <c r="U32" s="736"/>
    </row>
    <row r="33" spans="1:21" ht="15" customHeight="1">
      <c r="A33" s="188" t="s">
        <v>194</v>
      </c>
      <c r="B33" s="1726" t="s">
        <v>65</v>
      </c>
      <c r="C33" s="730">
        <v>10193.788982524</v>
      </c>
      <c r="D33" s="730">
        <v>11550.394495274</v>
      </c>
      <c r="E33" s="730">
        <v>14200.611483037001</v>
      </c>
      <c r="F33" s="730">
        <v>16405.645588244999</v>
      </c>
      <c r="G33" s="730">
        <v>18409.986964431999</v>
      </c>
      <c r="H33" s="730">
        <v>18324.188849388</v>
      </c>
      <c r="I33" s="730">
        <v>18345.123124874</v>
      </c>
      <c r="J33" s="730">
        <v>18505.256234518001</v>
      </c>
      <c r="K33" s="730">
        <v>18592.164322197001</v>
      </c>
      <c r="L33" s="730">
        <v>18636.233602071999</v>
      </c>
      <c r="M33" s="730">
        <v>18577.050327593999</v>
      </c>
      <c r="N33" s="730">
        <v>18516.318099312</v>
      </c>
      <c r="O33" s="730">
        <v>18461.794086222999</v>
      </c>
      <c r="P33" s="730">
        <v>18595.077539974001</v>
      </c>
      <c r="Q33" s="730">
        <v>18679.266533086</v>
      </c>
      <c r="R33" s="730">
        <v>18647.286653928</v>
      </c>
      <c r="S33" s="730">
        <v>18236.692642531001</v>
      </c>
      <c r="T33" s="730">
        <v>17958.456094218</v>
      </c>
      <c r="U33" s="736"/>
    </row>
    <row r="34" spans="1:21" ht="15" customHeight="1">
      <c r="A34" s="188" t="s">
        <v>195</v>
      </c>
      <c r="B34" s="1726" t="s">
        <v>66</v>
      </c>
      <c r="C34" s="730">
        <v>3454.9219563779998</v>
      </c>
      <c r="D34" s="730">
        <v>4120.5840489849998</v>
      </c>
      <c r="E34" s="730">
        <v>4798.5464835740004</v>
      </c>
      <c r="F34" s="730">
        <v>5493.6696108579999</v>
      </c>
      <c r="G34" s="730">
        <v>6304.1011210329998</v>
      </c>
      <c r="H34" s="730">
        <v>6248.0361337570002</v>
      </c>
      <c r="I34" s="730">
        <v>6295.4936127439996</v>
      </c>
      <c r="J34" s="730">
        <v>6357.353008262</v>
      </c>
      <c r="K34" s="730">
        <v>6342.5006645160001</v>
      </c>
      <c r="L34" s="730">
        <v>6372.8327516509999</v>
      </c>
      <c r="M34" s="730">
        <v>6336.2245226229998</v>
      </c>
      <c r="N34" s="730">
        <v>6391.702404695</v>
      </c>
      <c r="O34" s="730">
        <v>6450.0535264569999</v>
      </c>
      <c r="P34" s="730">
        <v>6499.6787855920002</v>
      </c>
      <c r="Q34" s="730">
        <v>6590.7333999290004</v>
      </c>
      <c r="R34" s="730">
        <v>6587.9799558860004</v>
      </c>
      <c r="S34" s="730">
        <v>6432.6350164799996</v>
      </c>
      <c r="T34" s="730">
        <v>6498.8222091099997</v>
      </c>
      <c r="U34" s="736"/>
    </row>
    <row r="35" spans="1:21" ht="15" customHeight="1">
      <c r="A35" s="188" t="s">
        <v>196</v>
      </c>
      <c r="B35" s="1726" t="s">
        <v>67</v>
      </c>
      <c r="C35" s="730">
        <v>10395.472822906</v>
      </c>
      <c r="D35" s="730">
        <v>10333.782160097</v>
      </c>
      <c r="E35" s="730">
        <v>11401.868802274001</v>
      </c>
      <c r="F35" s="730">
        <v>12207.04278238</v>
      </c>
      <c r="G35" s="730">
        <v>12912.138067349</v>
      </c>
      <c r="H35" s="730">
        <v>12674.646929381001</v>
      </c>
      <c r="I35" s="730">
        <v>12676.132352364</v>
      </c>
      <c r="J35" s="730">
        <v>12811.670323332</v>
      </c>
      <c r="K35" s="730">
        <v>12801.678071769</v>
      </c>
      <c r="L35" s="730">
        <v>12789.481925336</v>
      </c>
      <c r="M35" s="730">
        <v>12737.195688274</v>
      </c>
      <c r="N35" s="730">
        <v>12757.107079441999</v>
      </c>
      <c r="O35" s="730">
        <v>12842.342265321</v>
      </c>
      <c r="P35" s="730">
        <v>13765.472246109</v>
      </c>
      <c r="Q35" s="730">
        <v>13715.654858967</v>
      </c>
      <c r="R35" s="730">
        <v>13695.681385516</v>
      </c>
      <c r="S35" s="730">
        <v>13578.417269157</v>
      </c>
      <c r="T35" s="730">
        <v>13186.219186229</v>
      </c>
      <c r="U35" s="736"/>
    </row>
    <row r="36" spans="1:21" ht="15" customHeight="1">
      <c r="A36" s="188" t="s">
        <v>197</v>
      </c>
      <c r="B36" s="1726" t="s">
        <v>68</v>
      </c>
      <c r="C36" s="730">
        <v>2193.4323729070002</v>
      </c>
      <c r="D36" s="730">
        <v>2448.1561612</v>
      </c>
      <c r="E36" s="730">
        <v>3103.5120093310002</v>
      </c>
      <c r="F36" s="730">
        <v>3878.3557223009998</v>
      </c>
      <c r="G36" s="730">
        <v>4392.7316873720001</v>
      </c>
      <c r="H36" s="730">
        <v>4349.6596507390004</v>
      </c>
      <c r="I36" s="730">
        <v>4429.2363558910001</v>
      </c>
      <c r="J36" s="730">
        <v>4402.4624235490001</v>
      </c>
      <c r="K36" s="730">
        <v>4370.8560605840003</v>
      </c>
      <c r="L36" s="730">
        <v>4355.830823968</v>
      </c>
      <c r="M36" s="730">
        <v>4397.7805822509999</v>
      </c>
      <c r="N36" s="730">
        <v>4358.7544771180001</v>
      </c>
      <c r="O36" s="730">
        <v>4369.86782726</v>
      </c>
      <c r="P36" s="730">
        <v>4375.7812296849997</v>
      </c>
      <c r="Q36" s="730">
        <v>4440.8206417170004</v>
      </c>
      <c r="R36" s="730">
        <v>4538.4173056420004</v>
      </c>
      <c r="S36" s="730">
        <v>4596.1521204339997</v>
      </c>
      <c r="T36" s="730">
        <v>4579.931284964</v>
      </c>
      <c r="U36" s="736"/>
    </row>
    <row r="37" spans="1:21" ht="15" customHeight="1">
      <c r="A37" s="188" t="s">
        <v>198</v>
      </c>
      <c r="B37" s="1726" t="s">
        <v>69</v>
      </c>
      <c r="C37" s="730">
        <v>3892.3549451550002</v>
      </c>
      <c r="D37" s="730">
        <v>3885.1357839289999</v>
      </c>
      <c r="E37" s="730">
        <v>4440.507814523</v>
      </c>
      <c r="F37" s="730">
        <v>5045.5762208810002</v>
      </c>
      <c r="G37" s="730">
        <v>5460.0673235570002</v>
      </c>
      <c r="H37" s="730">
        <v>5316.679191278</v>
      </c>
      <c r="I37" s="730">
        <v>5360.1265632100003</v>
      </c>
      <c r="J37" s="730">
        <v>5424.8540346500004</v>
      </c>
      <c r="K37" s="730">
        <v>5477.9998531290003</v>
      </c>
      <c r="L37" s="730">
        <v>5493.9008486639996</v>
      </c>
      <c r="M37" s="730">
        <v>5545.8366569489999</v>
      </c>
      <c r="N37" s="730">
        <v>5544.0251735669999</v>
      </c>
      <c r="O37" s="730">
        <v>5588.7277316789996</v>
      </c>
      <c r="P37" s="730">
        <v>6218.6699581350003</v>
      </c>
      <c r="Q37" s="730">
        <v>6227.6824344140005</v>
      </c>
      <c r="R37" s="730">
        <v>6236.1477719430004</v>
      </c>
      <c r="S37" s="730">
        <v>6145.9337787069999</v>
      </c>
      <c r="T37" s="730">
        <v>6053.9641677580003</v>
      </c>
      <c r="U37" s="736"/>
    </row>
    <row r="38" spans="1:21" ht="15" customHeight="1">
      <c r="A38" s="188" t="s">
        <v>199</v>
      </c>
      <c r="B38" s="1726" t="s">
        <v>328</v>
      </c>
      <c r="C38" s="730">
        <v>578.41051360500001</v>
      </c>
      <c r="D38" s="730">
        <v>17.805030844000001</v>
      </c>
      <c r="E38" s="730">
        <v>30.942355988999999</v>
      </c>
      <c r="F38" s="730">
        <v>81.853233032999995</v>
      </c>
      <c r="G38" s="730">
        <v>10.277003779999999</v>
      </c>
      <c r="H38" s="730">
        <v>10.468845755</v>
      </c>
      <c r="I38" s="730">
        <v>11.151843205</v>
      </c>
      <c r="J38" s="730">
        <v>10.926458858</v>
      </c>
      <c r="K38" s="730">
        <v>19.961935670999999</v>
      </c>
      <c r="L38" s="730">
        <v>19.027551210999999</v>
      </c>
      <c r="M38" s="730">
        <v>19.760199011000001</v>
      </c>
      <c r="N38" s="730">
        <v>18.627169629000001</v>
      </c>
      <c r="O38" s="730">
        <v>16.920324249</v>
      </c>
      <c r="P38" s="730">
        <v>17.699349968</v>
      </c>
      <c r="Q38" s="730">
        <v>17.267839737999999</v>
      </c>
      <c r="R38" s="730">
        <v>16.783797876000001</v>
      </c>
      <c r="S38" s="730">
        <v>18.531134144999999</v>
      </c>
      <c r="T38" s="730">
        <v>17.361564752</v>
      </c>
      <c r="U38" s="736"/>
    </row>
    <row r="39" spans="1:21" ht="15" customHeight="1">
      <c r="A39" s="188" t="s">
        <v>238</v>
      </c>
      <c r="B39" s="1726" t="s">
        <v>690</v>
      </c>
      <c r="C39" s="730">
        <v>397.35885970700002</v>
      </c>
      <c r="D39" s="730">
        <v>834.66141975100004</v>
      </c>
      <c r="E39" s="730">
        <v>2812.5541525079998</v>
      </c>
      <c r="F39" s="730">
        <v>0</v>
      </c>
      <c r="G39" s="855">
        <v>0</v>
      </c>
      <c r="H39" s="855">
        <v>0</v>
      </c>
      <c r="I39" s="855">
        <v>0</v>
      </c>
      <c r="J39" s="855">
        <v>0</v>
      </c>
      <c r="K39" s="855">
        <v>0</v>
      </c>
      <c r="L39" s="855">
        <v>0</v>
      </c>
      <c r="M39" s="855">
        <v>0</v>
      </c>
      <c r="N39" s="855">
        <v>0</v>
      </c>
      <c r="O39" s="855">
        <v>0</v>
      </c>
      <c r="P39" s="855">
        <v>0</v>
      </c>
      <c r="Q39" s="855">
        <v>0</v>
      </c>
      <c r="R39" s="855">
        <v>0</v>
      </c>
      <c r="S39" s="855">
        <v>0</v>
      </c>
      <c r="T39" s="855">
        <v>0</v>
      </c>
      <c r="U39" s="736"/>
    </row>
    <row r="40" spans="1:21" ht="15" customHeight="1" thickBot="1">
      <c r="A40" s="737"/>
      <c r="B40" s="738" t="s">
        <v>691</v>
      </c>
      <c r="C40" s="739">
        <v>1028033.2057749268</v>
      </c>
      <c r="D40" s="739">
        <v>1088332.3444298687</v>
      </c>
      <c r="E40" s="739">
        <v>1221015.0788019544</v>
      </c>
      <c r="F40" s="739">
        <v>1348813.2631512939</v>
      </c>
      <c r="G40" s="739">
        <v>1457131.7651156695</v>
      </c>
      <c r="H40" s="739">
        <v>1449161.3211525746</v>
      </c>
      <c r="I40" s="739">
        <v>1456905.3279035916</v>
      </c>
      <c r="J40" s="739">
        <v>1468216.0807631779</v>
      </c>
      <c r="K40" s="739">
        <v>1461504.967224299</v>
      </c>
      <c r="L40" s="739">
        <v>1468778.9406311107</v>
      </c>
      <c r="M40" s="739">
        <v>1471586.0772170578</v>
      </c>
      <c r="N40" s="739">
        <v>1470199.4494057584</v>
      </c>
      <c r="O40" s="739">
        <v>1474759.2639029538</v>
      </c>
      <c r="P40" s="739">
        <v>1495943.3172591655</v>
      </c>
      <c r="Q40" s="739">
        <v>1500411.1022990795</v>
      </c>
      <c r="R40" s="739">
        <v>1503752.4197415488</v>
      </c>
      <c r="S40" s="739">
        <v>1506292.5544541981</v>
      </c>
      <c r="T40" s="739">
        <v>1490895.5390709662</v>
      </c>
      <c r="U40" s="740"/>
    </row>
    <row r="41" spans="1:21" ht="15" hidden="1" customHeight="1" thickBot="1">
      <c r="A41" s="732" t="s">
        <v>258</v>
      </c>
      <c r="B41" s="507"/>
      <c r="C41" s="700"/>
      <c r="D41" s="700"/>
      <c r="E41" s="700"/>
      <c r="F41" s="700"/>
      <c r="G41" s="700"/>
      <c r="H41" s="700"/>
      <c r="I41" s="700"/>
      <c r="J41" s="700"/>
      <c r="K41" s="700"/>
      <c r="L41" s="700"/>
      <c r="M41" s="700"/>
      <c r="N41" s="700"/>
      <c r="O41" s="700"/>
      <c r="P41" s="700"/>
      <c r="Q41" s="700"/>
      <c r="R41" s="700"/>
      <c r="S41" s="700"/>
      <c r="T41" s="700"/>
      <c r="U41" s="700"/>
    </row>
    <row r="42" spans="1:21" ht="15" hidden="1" customHeight="1">
      <c r="A42" s="729" t="s">
        <v>18</v>
      </c>
      <c r="B42" s="189" t="s">
        <v>37</v>
      </c>
      <c r="C42" s="700"/>
      <c r="D42" s="700"/>
      <c r="E42" s="700"/>
      <c r="F42" s="700"/>
      <c r="G42" s="700"/>
      <c r="H42" s="700"/>
      <c r="I42" s="700"/>
      <c r="J42" s="700"/>
      <c r="K42" s="700"/>
      <c r="L42" s="700"/>
      <c r="M42" s="700"/>
      <c r="N42" s="700"/>
      <c r="O42" s="700"/>
      <c r="P42" s="700"/>
      <c r="Q42" s="700"/>
      <c r="R42" s="700"/>
      <c r="S42" s="700"/>
      <c r="T42" s="700"/>
      <c r="U42" s="700"/>
    </row>
    <row r="43" spans="1:21" ht="18" hidden="1" customHeight="1">
      <c r="A43" s="729" t="s">
        <v>19</v>
      </c>
      <c r="B43" s="189" t="s">
        <v>38</v>
      </c>
      <c r="C43" s="700"/>
      <c r="D43" s="700"/>
      <c r="E43" s="700"/>
      <c r="F43" s="700"/>
      <c r="G43" s="700"/>
      <c r="H43" s="700"/>
      <c r="I43" s="700"/>
      <c r="J43" s="700"/>
      <c r="K43" s="700"/>
      <c r="L43" s="700"/>
      <c r="M43" s="700"/>
      <c r="N43" s="700"/>
      <c r="O43" s="700"/>
      <c r="P43" s="700"/>
      <c r="Q43" s="700"/>
      <c r="R43" s="700"/>
      <c r="S43" s="700"/>
      <c r="T43" s="700"/>
      <c r="U43" s="700"/>
    </row>
    <row r="44" spans="1:21" ht="75" hidden="1" customHeight="1">
      <c r="A44" s="729" t="s">
        <v>20</v>
      </c>
      <c r="B44" s="189" t="s">
        <v>39</v>
      </c>
      <c r="C44" s="700"/>
      <c r="D44" s="700"/>
      <c r="E44" s="700"/>
      <c r="F44" s="700"/>
      <c r="G44" s="700"/>
      <c r="H44" s="700"/>
      <c r="I44" s="700"/>
      <c r="J44" s="700"/>
      <c r="K44" s="700"/>
      <c r="L44" s="700"/>
      <c r="M44" s="700"/>
      <c r="N44" s="700"/>
      <c r="O44" s="700"/>
      <c r="P44" s="700"/>
      <c r="Q44" s="700"/>
      <c r="R44" s="700"/>
      <c r="S44" s="700"/>
      <c r="T44" s="700"/>
      <c r="U44" s="700"/>
    </row>
    <row r="45" spans="1:21" ht="22.35" hidden="1" customHeight="1">
      <c r="A45" s="729" t="s">
        <v>22</v>
      </c>
      <c r="B45" s="189" t="s">
        <v>40</v>
      </c>
      <c r="C45" s="700"/>
      <c r="D45" s="700"/>
      <c r="E45" s="700"/>
      <c r="F45" s="700"/>
      <c r="G45" s="700"/>
      <c r="H45" s="700"/>
      <c r="I45" s="700"/>
      <c r="J45" s="700"/>
      <c r="K45" s="700"/>
      <c r="L45" s="700"/>
      <c r="M45" s="700"/>
      <c r="N45" s="700"/>
      <c r="O45" s="700"/>
      <c r="P45" s="700"/>
      <c r="Q45" s="700"/>
      <c r="R45" s="700"/>
      <c r="S45" s="700"/>
      <c r="T45" s="700"/>
      <c r="U45" s="700"/>
    </row>
    <row r="46" spans="1:21" ht="22.35" hidden="1" customHeight="1">
      <c r="A46" s="729" t="s">
        <v>23</v>
      </c>
      <c r="B46" s="189" t="s">
        <v>41</v>
      </c>
      <c r="C46" s="700"/>
      <c r="D46" s="700"/>
      <c r="E46" s="700"/>
      <c r="F46" s="700"/>
      <c r="G46" s="700"/>
      <c r="H46" s="700"/>
      <c r="I46" s="700"/>
      <c r="J46" s="700"/>
      <c r="K46" s="700"/>
      <c r="L46" s="700"/>
      <c r="M46" s="700"/>
      <c r="N46" s="700"/>
      <c r="O46" s="700"/>
      <c r="P46" s="700"/>
      <c r="Q46" s="700"/>
      <c r="R46" s="700"/>
      <c r="S46" s="700"/>
      <c r="T46" s="700"/>
      <c r="U46" s="700"/>
    </row>
    <row r="47" spans="1:21" ht="16.899999999999999" hidden="1" customHeight="1">
      <c r="A47" s="729" t="s">
        <v>24</v>
      </c>
      <c r="B47" s="189" t="s">
        <v>42</v>
      </c>
      <c r="C47" s="700"/>
      <c r="D47" s="700"/>
      <c r="E47" s="700"/>
      <c r="F47" s="700"/>
      <c r="G47" s="700"/>
      <c r="H47" s="700"/>
      <c r="I47" s="700"/>
      <c r="J47" s="700"/>
      <c r="K47" s="700"/>
      <c r="L47" s="700"/>
      <c r="M47" s="700"/>
      <c r="N47" s="700"/>
      <c r="O47" s="700"/>
      <c r="P47" s="700"/>
      <c r="Q47" s="700"/>
      <c r="R47" s="700"/>
      <c r="S47" s="700"/>
      <c r="T47" s="700"/>
      <c r="U47" s="700"/>
    </row>
    <row r="48" spans="1:21" ht="16.899999999999999" hidden="1" customHeight="1">
      <c r="A48" s="729" t="s">
        <v>25</v>
      </c>
      <c r="B48" s="189" t="s">
        <v>43</v>
      </c>
      <c r="C48" s="700"/>
      <c r="D48" s="700"/>
      <c r="E48" s="700"/>
      <c r="F48" s="700"/>
      <c r="G48" s="700"/>
      <c r="H48" s="700"/>
      <c r="I48" s="700"/>
      <c r="J48" s="700"/>
      <c r="K48" s="700"/>
      <c r="L48" s="700"/>
      <c r="M48" s="700"/>
      <c r="N48" s="700"/>
      <c r="O48" s="700"/>
      <c r="P48" s="700"/>
      <c r="Q48" s="700"/>
      <c r="R48" s="700"/>
      <c r="S48" s="700"/>
      <c r="T48" s="700"/>
      <c r="U48" s="700"/>
    </row>
    <row r="49" spans="1:21" ht="16.899999999999999" hidden="1" customHeight="1">
      <c r="A49" s="729" t="s">
        <v>26</v>
      </c>
      <c r="B49" s="189" t="s">
        <v>44</v>
      </c>
      <c r="C49" s="700"/>
      <c r="D49" s="700"/>
      <c r="E49" s="700"/>
      <c r="F49" s="700"/>
      <c r="G49" s="700"/>
      <c r="H49" s="700"/>
      <c r="I49" s="700"/>
      <c r="J49" s="700"/>
      <c r="K49" s="700"/>
      <c r="L49" s="700"/>
      <c r="M49" s="700"/>
      <c r="N49" s="700"/>
      <c r="O49" s="700"/>
      <c r="P49" s="700"/>
      <c r="Q49" s="700"/>
      <c r="R49" s="700"/>
      <c r="S49" s="700"/>
      <c r="T49" s="700"/>
      <c r="U49" s="700"/>
    </row>
    <row r="50" spans="1:21" ht="16.899999999999999" hidden="1" customHeight="1">
      <c r="A50" s="729" t="s">
        <v>27</v>
      </c>
      <c r="B50" s="731" t="s">
        <v>45</v>
      </c>
      <c r="C50" s="700"/>
      <c r="D50" s="700"/>
      <c r="E50" s="700"/>
      <c r="F50" s="700"/>
      <c r="G50" s="700"/>
      <c r="H50" s="700"/>
      <c r="I50" s="700"/>
      <c r="J50" s="700"/>
      <c r="K50" s="700"/>
      <c r="L50" s="700"/>
      <c r="M50" s="700"/>
      <c r="N50" s="700"/>
      <c r="O50" s="700"/>
      <c r="P50" s="700"/>
      <c r="Q50" s="700"/>
      <c r="R50" s="700"/>
      <c r="S50" s="700"/>
      <c r="T50" s="700"/>
      <c r="U50" s="700"/>
    </row>
    <row r="51" spans="1:21" ht="16.899999999999999" hidden="1" customHeight="1">
      <c r="A51" s="729" t="s">
        <v>28</v>
      </c>
      <c r="B51" s="731" t="s">
        <v>46</v>
      </c>
      <c r="C51" s="700"/>
      <c r="D51" s="700"/>
      <c r="E51" s="700"/>
      <c r="F51" s="700"/>
      <c r="G51" s="700"/>
      <c r="H51" s="700"/>
      <c r="I51" s="700"/>
      <c r="J51" s="700"/>
      <c r="K51" s="700"/>
      <c r="L51" s="700"/>
      <c r="M51" s="700"/>
      <c r="N51" s="700"/>
      <c r="O51" s="700"/>
      <c r="P51" s="700"/>
      <c r="Q51" s="700"/>
      <c r="R51" s="700"/>
      <c r="S51" s="700"/>
      <c r="T51" s="700"/>
      <c r="U51" s="700"/>
    </row>
    <row r="52" spans="1:21" ht="16.899999999999999" hidden="1" customHeight="1">
      <c r="A52" s="729" t="s">
        <v>119</v>
      </c>
      <c r="B52" s="189" t="s">
        <v>47</v>
      </c>
      <c r="C52" s="700"/>
      <c r="D52" s="700"/>
      <c r="E52" s="700"/>
      <c r="F52" s="700"/>
      <c r="G52" s="700"/>
      <c r="H52" s="700"/>
      <c r="I52" s="700"/>
      <c r="J52" s="700"/>
      <c r="K52" s="700"/>
      <c r="L52" s="700"/>
      <c r="M52" s="700"/>
      <c r="N52" s="700"/>
      <c r="O52" s="700"/>
      <c r="P52" s="700"/>
      <c r="Q52" s="700"/>
      <c r="R52" s="700"/>
      <c r="S52" s="700"/>
      <c r="T52" s="700"/>
      <c r="U52" s="700"/>
    </row>
    <row r="53" spans="1:21" ht="16.899999999999999" hidden="1" customHeight="1">
      <c r="A53" s="729" t="s">
        <v>81</v>
      </c>
      <c r="B53" s="189" t="s">
        <v>48</v>
      </c>
      <c r="C53" s="700"/>
      <c r="D53" s="700"/>
      <c r="E53" s="700"/>
      <c r="F53" s="700"/>
      <c r="G53" s="700"/>
      <c r="H53" s="700"/>
      <c r="I53" s="700"/>
      <c r="J53" s="700"/>
      <c r="K53" s="700"/>
      <c r="L53" s="700"/>
      <c r="M53" s="700"/>
      <c r="N53" s="700"/>
      <c r="O53" s="700"/>
      <c r="P53" s="700"/>
      <c r="Q53" s="700"/>
      <c r="R53" s="700"/>
      <c r="S53" s="700"/>
      <c r="T53" s="700"/>
      <c r="U53" s="700"/>
    </row>
    <row r="54" spans="1:21" ht="16.899999999999999" hidden="1" customHeight="1">
      <c r="A54" s="729" t="s">
        <v>82</v>
      </c>
      <c r="B54" s="189" t="s">
        <v>49</v>
      </c>
      <c r="C54" s="700"/>
      <c r="D54" s="700"/>
      <c r="E54" s="700"/>
      <c r="F54" s="700"/>
      <c r="G54" s="700"/>
      <c r="H54" s="700"/>
      <c r="I54" s="700"/>
      <c r="J54" s="700"/>
      <c r="K54" s="700"/>
      <c r="L54" s="700"/>
      <c r="M54" s="700"/>
      <c r="N54" s="700"/>
      <c r="O54" s="700"/>
      <c r="P54" s="700"/>
      <c r="Q54" s="700"/>
      <c r="R54" s="700"/>
      <c r="S54" s="700"/>
      <c r="T54" s="700"/>
      <c r="U54" s="700"/>
    </row>
    <row r="55" spans="1:21" ht="16.899999999999999" hidden="1" customHeight="1">
      <c r="A55" s="729" t="s">
        <v>83</v>
      </c>
      <c r="B55" s="189" t="s">
        <v>50</v>
      </c>
      <c r="C55" s="700"/>
      <c r="D55" s="700"/>
      <c r="E55" s="700"/>
      <c r="F55" s="700"/>
      <c r="G55" s="700"/>
      <c r="H55" s="700"/>
      <c r="I55" s="700"/>
      <c r="J55" s="700"/>
      <c r="K55" s="700"/>
      <c r="L55" s="700"/>
      <c r="M55" s="700"/>
      <c r="N55" s="700"/>
      <c r="O55" s="700"/>
      <c r="P55" s="700"/>
      <c r="Q55" s="700"/>
      <c r="R55" s="700"/>
      <c r="S55" s="700"/>
      <c r="T55" s="700"/>
      <c r="U55" s="700"/>
    </row>
    <row r="56" spans="1:21" ht="16.899999999999999" hidden="1" customHeight="1">
      <c r="A56" s="729" t="s">
        <v>84</v>
      </c>
      <c r="B56" s="189" t="s">
        <v>51</v>
      </c>
      <c r="C56" s="700"/>
      <c r="D56" s="700"/>
      <c r="E56" s="700"/>
      <c r="F56" s="700"/>
      <c r="G56" s="700"/>
      <c r="H56" s="700"/>
      <c r="I56" s="700"/>
      <c r="J56" s="700"/>
      <c r="K56" s="700"/>
      <c r="L56" s="700"/>
      <c r="M56" s="700"/>
      <c r="N56" s="700"/>
      <c r="O56" s="700"/>
      <c r="P56" s="700"/>
      <c r="Q56" s="700"/>
      <c r="R56" s="700"/>
      <c r="S56" s="700"/>
      <c r="T56" s="700"/>
      <c r="U56" s="700"/>
    </row>
    <row r="57" spans="1:21" ht="16.899999999999999" hidden="1" customHeight="1">
      <c r="A57" s="729" t="s">
        <v>85</v>
      </c>
      <c r="B57" s="189" t="s">
        <v>52</v>
      </c>
      <c r="C57" s="700"/>
      <c r="D57" s="700"/>
      <c r="E57" s="700"/>
      <c r="F57" s="700"/>
      <c r="G57" s="700"/>
      <c r="H57" s="700"/>
      <c r="I57" s="700"/>
      <c r="J57" s="700"/>
      <c r="K57" s="700"/>
      <c r="L57" s="700"/>
      <c r="M57" s="700"/>
      <c r="N57" s="700"/>
      <c r="O57" s="700"/>
      <c r="P57" s="700"/>
      <c r="Q57" s="700"/>
      <c r="R57" s="700"/>
      <c r="S57" s="700"/>
      <c r="T57" s="700"/>
      <c r="U57" s="700"/>
    </row>
    <row r="58" spans="1:21" ht="16.899999999999999" hidden="1" customHeight="1">
      <c r="A58" s="729" t="s">
        <v>86</v>
      </c>
      <c r="B58" s="189" t="s">
        <v>53</v>
      </c>
      <c r="C58" s="700"/>
      <c r="D58" s="700"/>
      <c r="E58" s="700"/>
      <c r="F58" s="700"/>
      <c r="G58" s="700"/>
      <c r="H58" s="700"/>
      <c r="I58" s="700"/>
      <c r="J58" s="700"/>
      <c r="K58" s="700"/>
      <c r="L58" s="700"/>
      <c r="M58" s="700"/>
      <c r="N58" s="700"/>
      <c r="O58" s="700"/>
      <c r="P58" s="700"/>
      <c r="Q58" s="700"/>
      <c r="R58" s="700"/>
      <c r="S58" s="700"/>
      <c r="T58" s="700"/>
      <c r="U58" s="700"/>
    </row>
    <row r="59" spans="1:21" ht="16.899999999999999" hidden="1" customHeight="1">
      <c r="A59" s="729" t="s">
        <v>87</v>
      </c>
      <c r="B59" s="189" t="s">
        <v>54</v>
      </c>
      <c r="C59" s="700"/>
      <c r="D59" s="700"/>
      <c r="E59" s="700"/>
      <c r="F59" s="700"/>
      <c r="G59" s="700"/>
      <c r="H59" s="700"/>
      <c r="I59" s="700"/>
      <c r="J59" s="700"/>
      <c r="K59" s="700"/>
      <c r="L59" s="700"/>
      <c r="M59" s="700"/>
      <c r="N59" s="700"/>
      <c r="O59" s="700"/>
      <c r="P59" s="700"/>
      <c r="Q59" s="700"/>
      <c r="R59" s="700"/>
      <c r="S59" s="700"/>
      <c r="T59" s="700"/>
      <c r="U59" s="700"/>
    </row>
    <row r="60" spans="1:21" ht="16.899999999999999" hidden="1" customHeight="1">
      <c r="A60" s="729" t="s">
        <v>88</v>
      </c>
      <c r="B60" s="189" t="s">
        <v>55</v>
      </c>
      <c r="C60" s="700"/>
      <c r="D60" s="700"/>
      <c r="E60" s="700"/>
      <c r="F60" s="700"/>
      <c r="G60" s="700"/>
      <c r="H60" s="700"/>
      <c r="I60" s="700"/>
      <c r="J60" s="700"/>
      <c r="K60" s="700"/>
      <c r="L60" s="700"/>
      <c r="M60" s="700"/>
      <c r="N60" s="700"/>
      <c r="O60" s="700"/>
      <c r="P60" s="700"/>
      <c r="Q60" s="700"/>
      <c r="R60" s="700"/>
      <c r="S60" s="700"/>
      <c r="T60" s="700"/>
      <c r="U60" s="700"/>
    </row>
    <row r="61" spans="1:21" ht="16.899999999999999" hidden="1" customHeight="1">
      <c r="A61" s="729" t="s">
        <v>120</v>
      </c>
      <c r="B61" s="189" t="s">
        <v>56</v>
      </c>
      <c r="C61" s="700"/>
      <c r="D61" s="700"/>
      <c r="E61" s="700"/>
      <c r="F61" s="700"/>
      <c r="G61" s="700"/>
      <c r="H61" s="700"/>
      <c r="I61" s="700"/>
      <c r="J61" s="700"/>
      <c r="K61" s="700"/>
      <c r="L61" s="700"/>
      <c r="M61" s="700"/>
      <c r="N61" s="700"/>
      <c r="O61" s="700"/>
      <c r="P61" s="700"/>
      <c r="Q61" s="700"/>
      <c r="R61" s="700"/>
      <c r="S61" s="700"/>
      <c r="T61" s="700"/>
      <c r="U61" s="700"/>
    </row>
    <row r="62" spans="1:21" ht="16.899999999999999" hidden="1" customHeight="1">
      <c r="A62" s="729" t="s">
        <v>186</v>
      </c>
      <c r="B62" s="731" t="s">
        <v>57</v>
      </c>
      <c r="C62" s="700"/>
      <c r="D62" s="700"/>
      <c r="E62" s="700"/>
      <c r="F62" s="700"/>
      <c r="G62" s="700"/>
      <c r="H62" s="700"/>
      <c r="I62" s="700"/>
      <c r="J62" s="700"/>
      <c r="K62" s="700"/>
      <c r="L62" s="700"/>
      <c r="M62" s="700"/>
      <c r="N62" s="700"/>
      <c r="O62" s="700"/>
      <c r="P62" s="700"/>
      <c r="Q62" s="700"/>
      <c r="R62" s="700"/>
      <c r="S62" s="700"/>
      <c r="T62" s="700"/>
      <c r="U62" s="700"/>
    </row>
    <row r="63" spans="1:21" ht="16.899999999999999" hidden="1" customHeight="1">
      <c r="A63" s="729" t="s">
        <v>187</v>
      </c>
      <c r="B63" s="731" t="s">
        <v>58</v>
      </c>
      <c r="C63" s="700"/>
      <c r="D63" s="700"/>
      <c r="E63" s="700"/>
      <c r="F63" s="700"/>
      <c r="G63" s="700"/>
      <c r="H63" s="700"/>
      <c r="I63" s="700"/>
      <c r="J63" s="700"/>
      <c r="K63" s="700"/>
      <c r="L63" s="700"/>
      <c r="M63" s="700"/>
      <c r="N63" s="700"/>
      <c r="O63" s="700"/>
      <c r="P63" s="700"/>
      <c r="Q63" s="700"/>
      <c r="R63" s="700"/>
      <c r="S63" s="700"/>
      <c r="T63" s="700"/>
      <c r="U63" s="700"/>
    </row>
    <row r="64" spans="1:21" ht="16.899999999999999" hidden="1" customHeight="1">
      <c r="A64" s="729" t="s">
        <v>188</v>
      </c>
      <c r="B64" s="731" t="s">
        <v>59</v>
      </c>
      <c r="C64" s="700"/>
      <c r="D64" s="700"/>
      <c r="E64" s="700"/>
      <c r="F64" s="700"/>
      <c r="G64" s="700"/>
      <c r="H64" s="700"/>
      <c r="I64" s="700"/>
      <c r="J64" s="700"/>
      <c r="K64" s="700"/>
      <c r="L64" s="700"/>
      <c r="M64" s="700"/>
      <c r="N64" s="700"/>
      <c r="O64" s="700"/>
      <c r="P64" s="700"/>
      <c r="Q64" s="700"/>
      <c r="R64" s="700"/>
      <c r="S64" s="700"/>
      <c r="T64" s="700"/>
      <c r="U64" s="700"/>
    </row>
    <row r="65" spans="1:21" ht="16.899999999999999" hidden="1" customHeight="1">
      <c r="A65" s="729" t="s">
        <v>189</v>
      </c>
      <c r="B65" s="189" t="s">
        <v>60</v>
      </c>
      <c r="C65" s="700"/>
      <c r="D65" s="700"/>
      <c r="E65" s="700"/>
      <c r="F65" s="700"/>
      <c r="G65" s="700"/>
      <c r="H65" s="700"/>
      <c r="I65" s="700"/>
      <c r="J65" s="700"/>
      <c r="K65" s="700"/>
      <c r="L65" s="700"/>
      <c r="M65" s="700"/>
      <c r="N65" s="700"/>
      <c r="O65" s="700"/>
      <c r="P65" s="700"/>
      <c r="Q65" s="700"/>
      <c r="R65" s="700"/>
      <c r="S65" s="700"/>
      <c r="T65" s="700"/>
      <c r="U65" s="700"/>
    </row>
    <row r="66" spans="1:21" ht="16.899999999999999" hidden="1" customHeight="1">
      <c r="A66" s="729" t="s">
        <v>190</v>
      </c>
      <c r="B66" s="189" t="s">
        <v>61</v>
      </c>
      <c r="C66" s="700"/>
      <c r="D66" s="700"/>
      <c r="E66" s="700"/>
      <c r="F66" s="700"/>
      <c r="G66" s="700"/>
      <c r="H66" s="700"/>
      <c r="I66" s="700"/>
      <c r="J66" s="700"/>
      <c r="K66" s="700"/>
      <c r="L66" s="700"/>
      <c r="M66" s="700"/>
      <c r="N66" s="700"/>
      <c r="O66" s="700"/>
      <c r="P66" s="700"/>
      <c r="Q66" s="700"/>
      <c r="R66" s="700"/>
      <c r="S66" s="700"/>
      <c r="T66" s="700"/>
      <c r="U66" s="700"/>
    </row>
    <row r="67" spans="1:21" ht="16.899999999999999" hidden="1" customHeight="1">
      <c r="A67" s="729" t="s">
        <v>191</v>
      </c>
      <c r="B67" s="189" t="s">
        <v>62</v>
      </c>
      <c r="C67" s="700"/>
      <c r="D67" s="700"/>
      <c r="E67" s="700"/>
      <c r="F67" s="700"/>
      <c r="G67" s="700"/>
      <c r="H67" s="700"/>
      <c r="I67" s="700"/>
      <c r="J67" s="700"/>
      <c r="K67" s="700"/>
      <c r="L67" s="700"/>
      <c r="M67" s="700"/>
      <c r="N67" s="700"/>
      <c r="O67" s="700"/>
      <c r="P67" s="700"/>
      <c r="Q67" s="700"/>
      <c r="R67" s="700"/>
      <c r="S67" s="700"/>
      <c r="T67" s="700"/>
      <c r="U67" s="700"/>
    </row>
    <row r="68" spans="1:21" ht="16.899999999999999" hidden="1" customHeight="1">
      <c r="A68" s="729" t="s">
        <v>192</v>
      </c>
      <c r="B68" s="189" t="s">
        <v>63</v>
      </c>
      <c r="C68" s="700"/>
      <c r="D68" s="700"/>
      <c r="E68" s="700"/>
      <c r="F68" s="700"/>
      <c r="G68" s="700"/>
      <c r="H68" s="700"/>
      <c r="I68" s="700"/>
      <c r="J68" s="700"/>
      <c r="K68" s="700"/>
      <c r="L68" s="700"/>
      <c r="M68" s="700"/>
      <c r="N68" s="700"/>
      <c r="O68" s="700"/>
      <c r="P68" s="700"/>
      <c r="Q68" s="700"/>
      <c r="R68" s="700"/>
      <c r="S68" s="700"/>
      <c r="T68" s="700"/>
      <c r="U68" s="700"/>
    </row>
    <row r="69" spans="1:21" ht="16.899999999999999" hidden="1" customHeight="1">
      <c r="A69" s="729" t="s">
        <v>193</v>
      </c>
      <c r="B69" s="189" t="s">
        <v>64</v>
      </c>
      <c r="C69" s="700"/>
      <c r="D69" s="700"/>
      <c r="E69" s="700"/>
      <c r="F69" s="700"/>
      <c r="G69" s="700"/>
      <c r="H69" s="700"/>
      <c r="I69" s="700"/>
      <c r="J69" s="700"/>
      <c r="K69" s="700"/>
      <c r="L69" s="700"/>
      <c r="M69" s="700"/>
      <c r="N69" s="700"/>
      <c r="O69" s="700"/>
      <c r="P69" s="700"/>
      <c r="Q69" s="700"/>
      <c r="R69" s="700"/>
      <c r="S69" s="700"/>
      <c r="T69" s="700"/>
      <c r="U69" s="700"/>
    </row>
    <row r="70" spans="1:21" ht="16.899999999999999" hidden="1" customHeight="1">
      <c r="A70" s="729" t="s">
        <v>194</v>
      </c>
      <c r="B70" s="189" t="s">
        <v>65</v>
      </c>
      <c r="C70" s="700"/>
      <c r="D70" s="700"/>
      <c r="E70" s="700"/>
      <c r="F70" s="700"/>
      <c r="G70" s="700"/>
      <c r="H70" s="700"/>
      <c r="I70" s="700"/>
      <c r="J70" s="700"/>
      <c r="K70" s="700"/>
      <c r="L70" s="700"/>
      <c r="M70" s="700"/>
      <c r="N70" s="700"/>
      <c r="O70" s="700"/>
      <c r="P70" s="700"/>
      <c r="Q70" s="700"/>
      <c r="R70" s="700"/>
      <c r="S70" s="700"/>
      <c r="T70" s="700"/>
      <c r="U70" s="700"/>
    </row>
    <row r="71" spans="1:21" ht="16.899999999999999" hidden="1" customHeight="1">
      <c r="A71" s="729" t="s">
        <v>195</v>
      </c>
      <c r="B71" s="189" t="s">
        <v>66</v>
      </c>
      <c r="C71" s="700"/>
      <c r="D71" s="700"/>
      <c r="E71" s="700"/>
      <c r="F71" s="700"/>
      <c r="G71" s="700"/>
      <c r="H71" s="700"/>
      <c r="I71" s="700"/>
      <c r="J71" s="700"/>
      <c r="K71" s="700"/>
      <c r="L71" s="700"/>
      <c r="M71" s="700"/>
      <c r="N71" s="700"/>
      <c r="O71" s="700"/>
      <c r="P71" s="700"/>
      <c r="Q71" s="700"/>
      <c r="R71" s="700"/>
      <c r="S71" s="700"/>
      <c r="T71" s="700"/>
      <c r="U71" s="700"/>
    </row>
    <row r="72" spans="1:21" ht="16.899999999999999" hidden="1" customHeight="1">
      <c r="A72" s="729" t="s">
        <v>196</v>
      </c>
      <c r="B72" s="189" t="s">
        <v>67</v>
      </c>
      <c r="C72" s="700"/>
      <c r="D72" s="700"/>
      <c r="E72" s="700"/>
      <c r="F72" s="700"/>
      <c r="G72" s="700"/>
      <c r="H72" s="700"/>
      <c r="I72" s="700"/>
      <c r="J72" s="700"/>
      <c r="K72" s="700"/>
      <c r="L72" s="700"/>
      <c r="M72" s="700"/>
      <c r="N72" s="700"/>
      <c r="O72" s="700"/>
      <c r="P72" s="700"/>
      <c r="Q72" s="700"/>
      <c r="R72" s="700"/>
      <c r="S72" s="700"/>
      <c r="T72" s="700"/>
      <c r="U72" s="700"/>
    </row>
    <row r="73" spans="1:21" ht="16.899999999999999" hidden="1" customHeight="1">
      <c r="A73" s="729" t="s">
        <v>197</v>
      </c>
      <c r="B73" s="189" t="s">
        <v>68</v>
      </c>
      <c r="C73" s="700"/>
      <c r="D73" s="700"/>
      <c r="E73" s="700"/>
      <c r="F73" s="700"/>
      <c r="G73" s="700"/>
      <c r="H73" s="700"/>
      <c r="I73" s="700"/>
      <c r="J73" s="700"/>
      <c r="K73" s="700"/>
      <c r="L73" s="700"/>
      <c r="M73" s="700"/>
      <c r="N73" s="700"/>
      <c r="O73" s="700"/>
      <c r="P73" s="700"/>
      <c r="Q73" s="700"/>
      <c r="R73" s="700"/>
      <c r="S73" s="700"/>
      <c r="T73" s="700"/>
      <c r="U73" s="700"/>
    </row>
    <row r="74" spans="1:21" ht="16.899999999999999" hidden="1" customHeight="1">
      <c r="A74" s="729" t="s">
        <v>198</v>
      </c>
      <c r="B74" s="189" t="s">
        <v>69</v>
      </c>
      <c r="C74" s="700"/>
      <c r="D74" s="700"/>
      <c r="E74" s="700"/>
      <c r="F74" s="700"/>
      <c r="G74" s="700"/>
      <c r="H74" s="700"/>
      <c r="I74" s="700"/>
      <c r="J74" s="700"/>
      <c r="K74" s="700"/>
      <c r="L74" s="700"/>
      <c r="M74" s="700"/>
      <c r="N74" s="700"/>
      <c r="O74" s="700"/>
      <c r="P74" s="700"/>
      <c r="Q74" s="700"/>
      <c r="R74" s="700"/>
      <c r="S74" s="700"/>
      <c r="T74" s="700"/>
      <c r="U74" s="700"/>
    </row>
    <row r="75" spans="1:21" ht="16.899999999999999" hidden="1" customHeight="1">
      <c r="A75" s="729" t="s">
        <v>199</v>
      </c>
      <c r="B75" s="189" t="s">
        <v>70</v>
      </c>
      <c r="C75" s="700"/>
      <c r="D75" s="700"/>
      <c r="E75" s="700"/>
      <c r="F75" s="700"/>
      <c r="G75" s="700"/>
      <c r="H75" s="700"/>
      <c r="I75" s="700"/>
      <c r="J75" s="700"/>
      <c r="K75" s="700"/>
      <c r="L75" s="700"/>
      <c r="M75" s="700"/>
      <c r="N75" s="700"/>
      <c r="O75" s="700"/>
      <c r="P75" s="700"/>
      <c r="Q75" s="700"/>
      <c r="R75" s="700"/>
      <c r="S75" s="700"/>
      <c r="T75" s="700"/>
      <c r="U75" s="700"/>
    </row>
    <row r="76" spans="1:21" ht="16.899999999999999" hidden="1" customHeight="1">
      <c r="A76" s="733"/>
      <c r="B76" s="734" t="s">
        <v>118</v>
      </c>
      <c r="C76" s="735"/>
      <c r="D76" s="735"/>
      <c r="E76" s="735"/>
      <c r="F76" s="735"/>
      <c r="G76" s="735"/>
      <c r="H76" s="735"/>
      <c r="I76" s="735"/>
      <c r="J76" s="735"/>
      <c r="K76" s="735"/>
      <c r="L76" s="735"/>
      <c r="M76" s="735"/>
      <c r="N76" s="735"/>
      <c r="O76" s="735"/>
      <c r="P76" s="735"/>
      <c r="Q76" s="735"/>
      <c r="R76" s="735"/>
      <c r="S76" s="735"/>
      <c r="T76" s="735"/>
      <c r="U76" s="735"/>
    </row>
    <row r="77" spans="1:21" ht="16.899999999999999" hidden="1" customHeight="1">
      <c r="A77" s="1398" t="s">
        <v>274</v>
      </c>
      <c r="B77" s="1398"/>
      <c r="C77" s="1398"/>
      <c r="D77" s="222"/>
      <c r="E77" s="1397"/>
      <c r="F77" s="1397"/>
      <c r="G77" s="1397"/>
      <c r="H77" s="1397"/>
      <c r="I77" s="1397"/>
      <c r="J77" s="1397"/>
      <c r="K77" s="1397"/>
      <c r="L77" s="1397"/>
      <c r="M77" s="1397"/>
      <c r="N77" s="1397"/>
      <c r="O77" s="1397"/>
      <c r="P77" s="1397"/>
      <c r="Q77" s="1397"/>
      <c r="R77" s="1397"/>
      <c r="S77" s="1397"/>
      <c r="T77" s="1397"/>
      <c r="U77" s="1397"/>
    </row>
    <row r="78" spans="1:21" ht="16.899999999999999" customHeight="1">
      <c r="A78" s="125"/>
    </row>
  </sheetData>
  <mergeCells count="11">
    <mergeCell ref="A1:U1"/>
    <mergeCell ref="A2:B3"/>
    <mergeCell ref="C2:C3"/>
    <mergeCell ref="E77:U77"/>
    <mergeCell ref="A77:C77"/>
    <mergeCell ref="A4:B4"/>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sqref="A1:R9"/>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200" t="s">
        <v>754</v>
      </c>
      <c r="B1" s="1201"/>
      <c r="C1" s="1201"/>
      <c r="D1" s="1201"/>
      <c r="E1" s="1201"/>
      <c r="F1" s="1201"/>
      <c r="G1" s="1201"/>
      <c r="H1" s="1201"/>
      <c r="I1" s="1201"/>
      <c r="J1" s="1201"/>
      <c r="K1" s="1201"/>
      <c r="L1" s="1201"/>
      <c r="M1" s="1201"/>
      <c r="N1" s="1201"/>
      <c r="O1" s="1201"/>
      <c r="P1" s="1201"/>
      <c r="Q1" s="1201"/>
      <c r="R1" s="1202"/>
    </row>
    <row r="2" spans="1:23" ht="22.35" customHeight="1">
      <c r="A2" s="1210" t="s">
        <v>406</v>
      </c>
      <c r="B2" s="1429"/>
      <c r="C2" s="1208">
        <v>2021</v>
      </c>
      <c r="D2" s="1208">
        <v>2022</v>
      </c>
      <c r="E2" s="1208">
        <v>2023</v>
      </c>
      <c r="F2" s="1208">
        <v>2024</v>
      </c>
      <c r="G2" s="1208"/>
      <c r="H2" s="1208"/>
      <c r="I2" s="1208"/>
      <c r="J2" s="1208"/>
      <c r="K2" s="1208"/>
      <c r="L2" s="1208"/>
      <c r="M2" s="1208"/>
      <c r="N2" s="1208"/>
      <c r="O2" s="1208"/>
      <c r="P2" s="1208"/>
      <c r="Q2" s="1208"/>
      <c r="R2" s="1130">
        <v>2025</v>
      </c>
    </row>
    <row r="3" spans="1:23" ht="22.35" customHeight="1">
      <c r="A3" s="1210"/>
      <c r="B3" s="1429"/>
      <c r="C3" s="1430"/>
      <c r="D3" s="1208"/>
      <c r="E3" s="1208"/>
      <c r="F3" s="792" t="s">
        <v>0</v>
      </c>
      <c r="G3" s="792" t="s">
        <v>1</v>
      </c>
      <c r="H3" s="792" t="s">
        <v>2</v>
      </c>
      <c r="I3" s="792" t="s">
        <v>3</v>
      </c>
      <c r="J3" s="792" t="s">
        <v>4</v>
      </c>
      <c r="K3" s="792" t="s">
        <v>5</v>
      </c>
      <c r="L3" s="792" t="s">
        <v>6</v>
      </c>
      <c r="M3" s="792" t="s">
        <v>267</v>
      </c>
      <c r="N3" s="792" t="s">
        <v>7</v>
      </c>
      <c r="O3" s="792" t="s">
        <v>13</v>
      </c>
      <c r="P3" s="792" t="s">
        <v>14</v>
      </c>
      <c r="Q3" s="792" t="s">
        <v>15</v>
      </c>
      <c r="R3" s="809" t="s">
        <v>0</v>
      </c>
    </row>
    <row r="4" spans="1:23" ht="9.1999999999999993" customHeight="1">
      <c r="A4" s="159"/>
      <c r="B4" s="1464"/>
      <c r="C4" s="1464"/>
      <c r="D4" s="1464"/>
      <c r="E4" s="1464"/>
      <c r="F4" s="1464"/>
      <c r="G4" s="1464"/>
      <c r="H4" s="1464"/>
      <c r="I4" s="1464"/>
      <c r="J4" s="1464"/>
      <c r="K4" s="1464"/>
      <c r="L4" s="1464"/>
      <c r="M4" s="1464"/>
      <c r="N4" s="1464"/>
      <c r="O4" s="1464"/>
      <c r="P4" s="1464"/>
      <c r="Q4" s="1464"/>
      <c r="R4" s="964"/>
    </row>
    <row r="5" spans="1:23">
      <c r="A5" s="160" t="s">
        <v>17</v>
      </c>
      <c r="B5" s="1465" t="s">
        <v>739</v>
      </c>
      <c r="C5" s="1466">
        <v>1348863.6076435004</v>
      </c>
      <c r="D5" s="1466">
        <v>1436185.3052328001</v>
      </c>
      <c r="E5" s="1466">
        <v>1377863</v>
      </c>
      <c r="F5" s="1466">
        <v>1325821.0792324001</v>
      </c>
      <c r="G5" s="1466">
        <v>1337966.4394219001</v>
      </c>
      <c r="H5" s="1466">
        <v>1302437.5380481998</v>
      </c>
      <c r="I5" s="1466">
        <v>1387353</v>
      </c>
      <c r="J5" s="1466">
        <v>1377885.1305669721</v>
      </c>
      <c r="K5" s="1466">
        <v>1394037.857676158</v>
      </c>
      <c r="L5" s="1466">
        <v>1398420.783096455</v>
      </c>
      <c r="M5" s="1466">
        <v>1408285.2267838221</v>
      </c>
      <c r="N5" s="1466">
        <v>1416007.2240555719</v>
      </c>
      <c r="O5" s="1466">
        <v>1434776.876251681</v>
      </c>
      <c r="P5" s="1466">
        <v>1435341.2131430069</v>
      </c>
      <c r="Q5" s="1466">
        <v>1447344.8861545839</v>
      </c>
      <c r="R5" s="965">
        <v>1424762.8675036421</v>
      </c>
      <c r="V5" s="1045"/>
      <c r="W5" s="1045"/>
    </row>
    <row r="6" spans="1:23">
      <c r="A6" s="160" t="s">
        <v>17</v>
      </c>
      <c r="B6" s="1465" t="s">
        <v>740</v>
      </c>
      <c r="C6" s="1466">
        <v>1195504.2694954998</v>
      </c>
      <c r="D6" s="1466">
        <v>1352426.67992435</v>
      </c>
      <c r="E6" s="1466">
        <v>1558863.7174428143</v>
      </c>
      <c r="F6" s="1466">
        <v>1593490.0629048997</v>
      </c>
      <c r="G6" s="1466">
        <v>1603464.7011405004</v>
      </c>
      <c r="H6" s="1466">
        <v>1700059.0938346996</v>
      </c>
      <c r="I6" s="1466">
        <v>1615266</v>
      </c>
      <c r="J6" s="1466">
        <v>1630982.7572174829</v>
      </c>
      <c r="K6" s="1466">
        <v>1672025.0939149209</v>
      </c>
      <c r="L6" s="1466">
        <v>1654560.042289207</v>
      </c>
      <c r="M6" s="1466">
        <v>1658758.8517832761</v>
      </c>
      <c r="N6" s="1466">
        <v>1663800.553138555</v>
      </c>
      <c r="O6" s="1466">
        <v>1669232.0328081979</v>
      </c>
      <c r="P6" s="1466">
        <v>1670050.934047136</v>
      </c>
      <c r="Q6" s="1466">
        <v>1674827.5979870779</v>
      </c>
      <c r="R6" s="965">
        <v>1495060.1824873369</v>
      </c>
    </row>
    <row r="7" spans="1:23">
      <c r="A7" s="160" t="s">
        <v>17</v>
      </c>
      <c r="B7" s="1465" t="s">
        <v>741</v>
      </c>
      <c r="C7" s="1466">
        <v>2478932.0771144996</v>
      </c>
      <c r="D7" s="1466">
        <v>2707159.1177271791</v>
      </c>
      <c r="E7" s="1466">
        <v>2874143</v>
      </c>
      <c r="F7" s="1466">
        <v>2839259.2017094996</v>
      </c>
      <c r="G7" s="1466">
        <v>2853730.7980856001</v>
      </c>
      <c r="H7" s="1466">
        <v>2923032.0523301996</v>
      </c>
      <c r="I7" s="1466">
        <v>2903266</v>
      </c>
      <c r="J7" s="1466">
        <v>2918394.93407482</v>
      </c>
      <c r="K7" s="1466">
        <v>2971084.565733212</v>
      </c>
      <c r="L7" s="1466">
        <v>2978122.7025694828</v>
      </c>
      <c r="M7" s="1466">
        <v>2995899.325698629</v>
      </c>
      <c r="N7" s="1466">
        <v>3027126.2994813719</v>
      </c>
      <c r="O7" s="1466">
        <v>3008777.214936635</v>
      </c>
      <c r="P7" s="1466">
        <v>3029757.3865866689</v>
      </c>
      <c r="Q7" s="1466">
        <v>3117102.219352663</v>
      </c>
      <c r="R7" s="965">
        <v>3233857.538198906</v>
      </c>
    </row>
    <row r="8" spans="1:23">
      <c r="A8" s="160" t="s">
        <v>17</v>
      </c>
      <c r="B8" s="1465" t="s">
        <v>742</v>
      </c>
      <c r="C8" s="1466">
        <v>5089004.0974847991</v>
      </c>
      <c r="D8" s="1466">
        <v>5617550.2835596604</v>
      </c>
      <c r="E8" s="1466">
        <v>5954968</v>
      </c>
      <c r="F8" s="1466">
        <v>5911917.2170209996</v>
      </c>
      <c r="G8" s="1466">
        <v>5912855.1537822988</v>
      </c>
      <c r="H8" s="1466">
        <v>5950299.3692665994</v>
      </c>
      <c r="I8" s="1466">
        <v>5972204.6035799999</v>
      </c>
      <c r="J8" s="1466">
        <v>5994103.4915807396</v>
      </c>
      <c r="K8" s="1466">
        <v>6011067.7725299699</v>
      </c>
      <c r="L8" s="1466">
        <v>5981297.0890863603</v>
      </c>
      <c r="M8" s="1466">
        <v>6027943.4787021596</v>
      </c>
      <c r="N8" s="1466">
        <v>6040238.9275140697</v>
      </c>
      <c r="O8" s="1466">
        <v>6059240.3897129996</v>
      </c>
      <c r="P8" s="1466">
        <v>6199562.6172396801</v>
      </c>
      <c r="Q8" s="1466">
        <v>6221680.7622911697</v>
      </c>
      <c r="R8" s="965">
        <v>6256982.8391097803</v>
      </c>
      <c r="S8" s="150"/>
    </row>
    <row r="9" spans="1:23" ht="15.75" thickBot="1">
      <c r="A9" s="329"/>
      <c r="B9" s="330" t="s">
        <v>230</v>
      </c>
      <c r="C9" s="331">
        <v>10112304.051738299</v>
      </c>
      <c r="D9" s="331">
        <v>11113321.386444001</v>
      </c>
      <c r="E9" s="331">
        <v>11765837.717442814</v>
      </c>
      <c r="F9" s="331">
        <v>11670487.560867799</v>
      </c>
      <c r="G9" s="331">
        <v>11708017.092430299</v>
      </c>
      <c r="H9" s="331">
        <v>11875828.053479698</v>
      </c>
      <c r="I9" s="331">
        <v>11878089.60358</v>
      </c>
      <c r="J9" s="331">
        <v>11921366.313440014</v>
      </c>
      <c r="K9" s="331">
        <v>12048215.289854262</v>
      </c>
      <c r="L9" s="331">
        <v>12012400.617041506</v>
      </c>
      <c r="M9" s="331">
        <v>12090886.882967886</v>
      </c>
      <c r="N9" s="331">
        <v>12147173.00418957</v>
      </c>
      <c r="O9" s="331">
        <v>12172026.513709513</v>
      </c>
      <c r="P9" s="331">
        <v>12334712.151016492</v>
      </c>
      <c r="Q9" s="331">
        <v>12460955.465785496</v>
      </c>
      <c r="R9" s="332">
        <v>12410663.427299665</v>
      </c>
    </row>
    <row r="10" spans="1:23" s="7" customFormat="1" ht="17.25" hidden="1" customHeight="1">
      <c r="A10" s="1214" t="s">
        <v>253</v>
      </c>
      <c r="B10" s="1215"/>
      <c r="C10" s="328"/>
      <c r="D10" s="328"/>
      <c r="E10" s="328"/>
      <c r="F10" s="328"/>
      <c r="G10" s="328"/>
      <c r="H10" s="328"/>
      <c r="I10" s="328"/>
      <c r="J10" s="328"/>
      <c r="K10" s="328"/>
      <c r="L10" s="328"/>
      <c r="M10" s="328"/>
      <c r="N10" s="328"/>
      <c r="O10" s="328"/>
      <c r="P10" s="328"/>
      <c r="Q10" s="328"/>
      <c r="R10" s="1142"/>
    </row>
    <row r="11" spans="1:23">
      <c r="A11" s="104"/>
      <c r="B11" s="105"/>
      <c r="C11" s="105"/>
      <c r="D11" s="105"/>
      <c r="E11" s="105"/>
      <c r="F11" s="105"/>
      <c r="G11" s="105"/>
      <c r="H11" s="105"/>
      <c r="I11" s="105"/>
      <c r="J11" s="105"/>
      <c r="K11" s="105"/>
      <c r="L11" s="105"/>
      <c r="M11" s="105"/>
      <c r="N11" s="105"/>
      <c r="O11" s="105"/>
      <c r="P11" s="105"/>
      <c r="Q11" s="105"/>
      <c r="R11" s="1143"/>
    </row>
  </sheetData>
  <mergeCells count="7">
    <mergeCell ref="A1:R1"/>
    <mergeCell ref="A10:B10"/>
    <mergeCell ref="A2:B3"/>
    <mergeCell ref="C2:C3"/>
    <mergeCell ref="D2:D3"/>
    <mergeCell ref="E2:E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sqref="A1:E9"/>
    </sheetView>
  </sheetViews>
  <sheetFormatPr defaultColWidth="8.77734375" defaultRowHeight="15"/>
  <cols>
    <col min="1" max="1" width="32.44140625" customWidth="1"/>
    <col min="2" max="5" width="6.44140625" customWidth="1"/>
  </cols>
  <sheetData>
    <row r="1" spans="1:22" ht="75" customHeight="1">
      <c r="A1" s="1200" t="s">
        <v>755</v>
      </c>
      <c r="B1" s="1201"/>
      <c r="C1" s="1201"/>
      <c r="D1" s="1201"/>
      <c r="E1" s="1202"/>
    </row>
    <row r="2" spans="1:22" ht="15" customHeight="1">
      <c r="A2" s="1221" t="s">
        <v>407</v>
      </c>
      <c r="B2" s="1222" t="s">
        <v>909</v>
      </c>
      <c r="C2" s="1222"/>
      <c r="D2" s="1222"/>
      <c r="E2" s="1223"/>
    </row>
    <row r="3" spans="1:22" ht="61.5" customHeight="1">
      <c r="A3" s="1221"/>
      <c r="B3" s="762" t="s">
        <v>109</v>
      </c>
      <c r="C3" s="1467" t="s">
        <v>110</v>
      </c>
      <c r="D3" s="1467" t="s">
        <v>111</v>
      </c>
      <c r="E3" s="333" t="s">
        <v>112</v>
      </c>
    </row>
    <row r="4" spans="1:22">
      <c r="A4" s="334"/>
      <c r="B4" s="1468"/>
      <c r="C4" s="1468"/>
      <c r="D4" s="1468"/>
      <c r="E4" s="335"/>
    </row>
    <row r="5" spans="1:22">
      <c r="A5" s="221" t="s">
        <v>739</v>
      </c>
      <c r="B5" s="756">
        <v>0</v>
      </c>
      <c r="C5" s="755">
        <v>11</v>
      </c>
      <c r="D5" s="755">
        <v>50</v>
      </c>
      <c r="E5" s="757">
        <v>4</v>
      </c>
      <c r="F5" s="41"/>
      <c r="G5" s="41"/>
      <c r="Q5" s="1"/>
      <c r="U5" s="1"/>
      <c r="V5" s="1"/>
    </row>
    <row r="6" spans="1:22">
      <c r="A6" s="221" t="s">
        <v>740</v>
      </c>
      <c r="B6" s="756">
        <v>0</v>
      </c>
      <c r="C6" s="755">
        <v>0</v>
      </c>
      <c r="D6" s="755">
        <v>11</v>
      </c>
      <c r="E6" s="757">
        <v>11</v>
      </c>
      <c r="F6" s="41"/>
    </row>
    <row r="7" spans="1:22">
      <c r="A7" s="221" t="s">
        <v>741</v>
      </c>
      <c r="B7" s="756">
        <v>0</v>
      </c>
      <c r="C7" s="755">
        <v>0</v>
      </c>
      <c r="D7" s="755">
        <v>0</v>
      </c>
      <c r="E7" s="757">
        <v>14</v>
      </c>
      <c r="F7" s="41"/>
    </row>
    <row r="8" spans="1:22">
      <c r="A8" s="221" t="s">
        <v>742</v>
      </c>
      <c r="B8" s="756">
        <v>0</v>
      </c>
      <c r="C8" s="755">
        <v>0</v>
      </c>
      <c r="D8" s="755">
        <v>0</v>
      </c>
      <c r="E8" s="757">
        <v>4</v>
      </c>
      <c r="F8" s="41"/>
    </row>
    <row r="9" spans="1:22" ht="15.75" thickBot="1">
      <c r="A9" s="336" t="s">
        <v>72</v>
      </c>
      <c r="B9" s="758">
        <v>0</v>
      </c>
      <c r="C9" s="758">
        <v>11</v>
      </c>
      <c r="D9" s="758">
        <v>61</v>
      </c>
      <c r="E9" s="759">
        <v>33</v>
      </c>
      <c r="F9" s="41"/>
      <c r="G9" s="41"/>
    </row>
    <row r="10" spans="1:22" ht="24.2" hidden="1" customHeight="1" thickBot="1">
      <c r="A10" s="793" t="s">
        <v>246</v>
      </c>
      <c r="B10" s="761"/>
      <c r="C10" s="761"/>
      <c r="D10" s="761"/>
      <c r="E10" s="76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sqref="A1:Q115"/>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200" t="s">
        <v>805</v>
      </c>
      <c r="B1" s="1201"/>
      <c r="C1" s="1201"/>
      <c r="D1" s="1201"/>
      <c r="E1" s="1201"/>
      <c r="F1" s="1201"/>
      <c r="G1" s="1201"/>
      <c r="H1" s="1201"/>
      <c r="I1" s="1201"/>
      <c r="J1" s="1201"/>
      <c r="K1" s="1201"/>
      <c r="L1" s="1201"/>
      <c r="M1" s="1201"/>
      <c r="N1" s="1201"/>
      <c r="O1" s="1201"/>
      <c r="P1" s="1201"/>
      <c r="Q1" s="1202"/>
    </row>
    <row r="2" spans="1:23" ht="22.35" customHeight="1">
      <c r="A2" s="1224" t="s">
        <v>408</v>
      </c>
      <c r="B2" s="1208">
        <v>2021</v>
      </c>
      <c r="C2" s="1208">
        <v>2022</v>
      </c>
      <c r="D2" s="1225">
        <v>2023</v>
      </c>
      <c r="E2" s="1225">
        <v>2024</v>
      </c>
      <c r="F2" s="1225"/>
      <c r="G2" s="1225"/>
      <c r="H2" s="1225"/>
      <c r="I2" s="1225"/>
      <c r="J2" s="1225"/>
      <c r="K2" s="1225"/>
      <c r="L2" s="1225"/>
      <c r="M2" s="1225"/>
      <c r="N2" s="1225"/>
      <c r="O2" s="1225"/>
      <c r="P2" s="1225"/>
      <c r="Q2" s="1133">
        <v>2025</v>
      </c>
    </row>
    <row r="3" spans="1:23" ht="22.35" customHeight="1">
      <c r="A3" s="1224"/>
      <c r="B3" s="1430"/>
      <c r="C3" s="1208"/>
      <c r="D3" s="1225"/>
      <c r="E3" s="1469" t="s">
        <v>0</v>
      </c>
      <c r="F3" s="1469" t="s">
        <v>1</v>
      </c>
      <c r="G3" s="1469" t="s">
        <v>2</v>
      </c>
      <c r="H3" s="1469" t="s">
        <v>895</v>
      </c>
      <c r="I3" s="1469" t="s">
        <v>4</v>
      </c>
      <c r="J3" s="1469" t="s">
        <v>5</v>
      </c>
      <c r="K3" s="1469" t="s">
        <v>6</v>
      </c>
      <c r="L3" s="1469" t="s">
        <v>267</v>
      </c>
      <c r="M3" s="1469" t="s">
        <v>7</v>
      </c>
      <c r="N3" s="1469" t="s">
        <v>13</v>
      </c>
      <c r="O3" s="1469" t="s">
        <v>14</v>
      </c>
      <c r="P3" s="1469" t="s">
        <v>15</v>
      </c>
      <c r="Q3" s="966" t="s">
        <v>0</v>
      </c>
    </row>
    <row r="4" spans="1:23">
      <c r="A4" s="338" t="s">
        <v>418</v>
      </c>
      <c r="B4" s="241">
        <v>8665389.6434217002</v>
      </c>
      <c r="C4" s="241">
        <v>9451430.1561687998</v>
      </c>
      <c r="D4" s="241">
        <v>10231027.9733283</v>
      </c>
      <c r="E4" s="241">
        <v>10605164.578168299</v>
      </c>
      <c r="F4" s="241">
        <v>10409759.1381223</v>
      </c>
      <c r="G4" s="241">
        <v>10538935.906839401</v>
      </c>
      <c r="H4" s="241">
        <v>10583877.1508228</v>
      </c>
      <c r="I4" s="241">
        <v>10612561.0273817</v>
      </c>
      <c r="J4" s="241">
        <v>10821677.506343398</v>
      </c>
      <c r="K4" s="241">
        <v>10819467.417837501</v>
      </c>
      <c r="L4" s="241">
        <v>10814360.884879701</v>
      </c>
      <c r="M4" s="241">
        <v>10922209.047273401</v>
      </c>
      <c r="N4" s="241">
        <v>10980585.581720401</v>
      </c>
      <c r="O4" s="241">
        <v>10519261.6013379</v>
      </c>
      <c r="P4" s="241">
        <v>10554440.364069501</v>
      </c>
      <c r="Q4" s="967">
        <v>11126899.592865601</v>
      </c>
      <c r="R4" s="41"/>
      <c r="S4" s="41"/>
      <c r="T4" s="150"/>
    </row>
    <row r="5" spans="1:23">
      <c r="A5" s="123" t="s">
        <v>409</v>
      </c>
      <c r="B5" s="845">
        <v>8244402.0036185998</v>
      </c>
      <c r="C5" s="845">
        <v>9045095.8831162006</v>
      </c>
      <c r="D5" s="845">
        <v>9764748.181485001</v>
      </c>
      <c r="E5" s="845">
        <v>10079720.137914199</v>
      </c>
      <c r="F5" s="845">
        <v>9877844.5239623003</v>
      </c>
      <c r="G5" s="845">
        <v>10012904.0081439</v>
      </c>
      <c r="H5" s="845">
        <v>10039738.733045299</v>
      </c>
      <c r="I5" s="845">
        <v>10078249.9523903</v>
      </c>
      <c r="J5" s="845">
        <v>10292195.6206875</v>
      </c>
      <c r="K5" s="845">
        <v>10296055.160004701</v>
      </c>
      <c r="L5" s="845">
        <v>10297557.630042002</v>
      </c>
      <c r="M5" s="845">
        <v>10398545.492495399</v>
      </c>
      <c r="N5" s="845">
        <v>10460863.0946732</v>
      </c>
      <c r="O5" s="845">
        <v>10023234.4796657</v>
      </c>
      <c r="P5" s="845">
        <v>10080011.5758975</v>
      </c>
      <c r="Q5" s="968">
        <v>10031195.4755469</v>
      </c>
      <c r="R5" s="1"/>
      <c r="S5" s="41"/>
      <c r="T5" s="150"/>
      <c r="V5" s="23"/>
      <c r="W5" s="1"/>
    </row>
    <row r="6" spans="1:23">
      <c r="A6" s="123" t="s">
        <v>714</v>
      </c>
      <c r="B6" s="235">
        <v>242193.99304229999</v>
      </c>
      <c r="C6" s="235">
        <v>245638.47852619999</v>
      </c>
      <c r="D6" s="235">
        <v>307279.17204700003</v>
      </c>
      <c r="E6" s="235">
        <v>354896.69747929997</v>
      </c>
      <c r="F6" s="235">
        <v>360814.31904580002</v>
      </c>
      <c r="G6" s="235">
        <v>358177.8843108</v>
      </c>
      <c r="H6" s="235">
        <v>369817.1046819</v>
      </c>
      <c r="I6" s="235">
        <v>357623.7279922</v>
      </c>
      <c r="J6" s="235">
        <v>355949.83244280005</v>
      </c>
      <c r="K6" s="235">
        <v>348005.27375389996</v>
      </c>
      <c r="L6" s="235">
        <v>342797.95347239997</v>
      </c>
      <c r="M6" s="235">
        <v>352154.03159750003</v>
      </c>
      <c r="N6" s="235">
        <v>347112.42016390001</v>
      </c>
      <c r="O6" s="235">
        <v>331916.82527670002</v>
      </c>
      <c r="P6" s="235">
        <v>315727.36126019998</v>
      </c>
      <c r="Q6" s="969">
        <v>340849.15248420002</v>
      </c>
      <c r="R6" s="41"/>
      <c r="S6" s="41"/>
      <c r="T6" s="150"/>
    </row>
    <row r="7" spans="1:23">
      <c r="A7" s="123" t="s">
        <v>411</v>
      </c>
      <c r="B7" s="235">
        <v>23338.063430499999</v>
      </c>
      <c r="C7" s="235">
        <v>20181.6202299</v>
      </c>
      <c r="D7" s="235">
        <v>24368.787507099998</v>
      </c>
      <c r="E7" s="235">
        <v>31265.627387700002</v>
      </c>
      <c r="F7" s="235">
        <v>27504.214177599999</v>
      </c>
      <c r="G7" s="235">
        <v>23431.648251400002</v>
      </c>
      <c r="H7" s="235">
        <v>27170.284829199998</v>
      </c>
      <c r="I7" s="235">
        <v>25209.474473199996</v>
      </c>
      <c r="J7" s="235">
        <v>26520.7292495</v>
      </c>
      <c r="K7" s="235">
        <v>28633.610588299998</v>
      </c>
      <c r="L7" s="235">
        <v>23335.9562367</v>
      </c>
      <c r="M7" s="235">
        <v>23417.516721300002</v>
      </c>
      <c r="N7" s="235">
        <v>21688.102563</v>
      </c>
      <c r="O7" s="235">
        <v>19658.954713499999</v>
      </c>
      <c r="P7" s="235">
        <v>19533.8191161</v>
      </c>
      <c r="Q7" s="969">
        <v>24950.391018300001</v>
      </c>
      <c r="R7" s="41"/>
      <c r="S7" s="41"/>
      <c r="T7" s="150"/>
    </row>
    <row r="8" spans="1:23">
      <c r="A8" s="123" t="s">
        <v>412</v>
      </c>
      <c r="B8" s="235">
        <v>20640.372043299998</v>
      </c>
      <c r="C8" s="235">
        <v>25508.641697900002</v>
      </c>
      <c r="D8" s="845">
        <v>24802.194405000002</v>
      </c>
      <c r="E8" s="845">
        <v>26884.284105500003</v>
      </c>
      <c r="F8" s="845">
        <v>28176.695181899999</v>
      </c>
      <c r="G8" s="845">
        <v>29739.7843192</v>
      </c>
      <c r="H8" s="845">
        <v>26682.362502300002</v>
      </c>
      <c r="I8" s="845">
        <v>28148.7407604</v>
      </c>
      <c r="J8" s="845">
        <v>29030.182255600001</v>
      </c>
      <c r="K8" s="845">
        <v>27120.731602600001</v>
      </c>
      <c r="L8" s="845">
        <v>29365.598880900001</v>
      </c>
      <c r="M8" s="845">
        <v>27003.695710100001</v>
      </c>
      <c r="N8" s="845">
        <v>25390.885927800002</v>
      </c>
      <c r="O8" s="845">
        <v>23802.0420572</v>
      </c>
      <c r="P8" s="845">
        <v>22800.421253199998</v>
      </c>
      <c r="Q8" s="968">
        <v>21692.093756800001</v>
      </c>
      <c r="R8" s="41"/>
      <c r="S8" s="41"/>
      <c r="T8" s="150"/>
    </row>
    <row r="9" spans="1:23">
      <c r="A9" s="123" t="s">
        <v>413</v>
      </c>
      <c r="B9" s="845">
        <v>134815.21128700001</v>
      </c>
      <c r="C9" s="845">
        <v>115005.5325986</v>
      </c>
      <c r="D9" s="845">
        <v>109829.6378842</v>
      </c>
      <c r="E9" s="845">
        <v>112397.8312816</v>
      </c>
      <c r="F9" s="845">
        <v>115419.38575470001</v>
      </c>
      <c r="G9" s="845">
        <v>114682.58181409999</v>
      </c>
      <c r="H9" s="845">
        <v>120468.66576409998</v>
      </c>
      <c r="I9" s="845">
        <v>123329.13176559999</v>
      </c>
      <c r="J9" s="845">
        <v>117981.141708</v>
      </c>
      <c r="K9" s="845">
        <v>119652.64188799998</v>
      </c>
      <c r="L9" s="845">
        <v>121303.74624770001</v>
      </c>
      <c r="M9" s="845">
        <v>121088.31074910001</v>
      </c>
      <c r="N9" s="845">
        <v>125531.0783925</v>
      </c>
      <c r="O9" s="845">
        <v>120649.2996248</v>
      </c>
      <c r="P9" s="845">
        <v>116367.1865425</v>
      </c>
      <c r="Q9" s="968">
        <v>118040.5302368</v>
      </c>
      <c r="R9" s="41"/>
      <c r="S9" s="41"/>
      <c r="T9" s="150"/>
    </row>
    <row r="10" spans="1:23" ht="24">
      <c r="A10" s="848" t="s">
        <v>414</v>
      </c>
      <c r="B10" s="241">
        <v>2155891.1149966</v>
      </c>
      <c r="C10" s="241">
        <v>2824163.8445142996</v>
      </c>
      <c r="D10" s="241">
        <v>2513235.6972423997</v>
      </c>
      <c r="E10" s="241">
        <v>2567534.4140706998</v>
      </c>
      <c r="F10" s="241">
        <v>2556191.6941404999</v>
      </c>
      <c r="G10" s="241">
        <v>2736815.1586017003</v>
      </c>
      <c r="H10" s="241">
        <v>2793578.5973724998</v>
      </c>
      <c r="I10" s="241">
        <v>2636478.5723500997</v>
      </c>
      <c r="J10" s="241">
        <v>2650129.2981829997</v>
      </c>
      <c r="K10" s="241">
        <v>2636233.7334522</v>
      </c>
      <c r="L10" s="241">
        <v>2826766.2491327999</v>
      </c>
      <c r="M10" s="241">
        <v>2822964.0471894001</v>
      </c>
      <c r="N10" s="241">
        <v>2879415.7064654995</v>
      </c>
      <c r="O10" s="241">
        <v>2755683.3294901997</v>
      </c>
      <c r="P10" s="241">
        <v>2772690.0328648998</v>
      </c>
      <c r="Q10" s="967">
        <v>3043293.1843916997</v>
      </c>
      <c r="R10" s="41"/>
      <c r="S10" s="41"/>
      <c r="T10" s="150"/>
    </row>
    <row r="11" spans="1:23">
      <c r="A11" s="849" t="s">
        <v>409</v>
      </c>
      <c r="B11" s="845">
        <v>2122334.6751747001</v>
      </c>
      <c r="C11" s="845">
        <v>2713801.1534414003</v>
      </c>
      <c r="D11" s="845">
        <v>2482661.9074828001</v>
      </c>
      <c r="E11" s="845">
        <v>2535659.8254883001</v>
      </c>
      <c r="F11" s="845">
        <v>2523440.6634903997</v>
      </c>
      <c r="G11" s="845">
        <v>2694424.9825669001</v>
      </c>
      <c r="H11" s="845">
        <v>2752651.7072523003</v>
      </c>
      <c r="I11" s="845">
        <v>2609017.1122110998</v>
      </c>
      <c r="J11" s="845">
        <v>2624510.2549877996</v>
      </c>
      <c r="K11" s="845">
        <v>2609428.2511843001</v>
      </c>
      <c r="L11" s="845">
        <v>2789634.0875774999</v>
      </c>
      <c r="M11" s="845">
        <v>2786122.6741235</v>
      </c>
      <c r="N11" s="845">
        <v>2842313.9387604999</v>
      </c>
      <c r="O11" s="845">
        <v>2723221.0442353999</v>
      </c>
      <c r="P11" s="845">
        <v>2738399.3501189002</v>
      </c>
      <c r="Q11" s="968">
        <v>2824295.267862</v>
      </c>
      <c r="R11" s="41"/>
      <c r="S11" s="41"/>
      <c r="T11" s="150"/>
    </row>
    <row r="12" spans="1:23">
      <c r="A12" s="849" t="s">
        <v>715</v>
      </c>
      <c r="B12" s="845">
        <v>29465.809151500001</v>
      </c>
      <c r="C12" s="845">
        <v>79291.387705100002</v>
      </c>
      <c r="D12" s="845">
        <v>26746.566228700001</v>
      </c>
      <c r="E12" s="845">
        <v>27666.928007999999</v>
      </c>
      <c r="F12" s="845">
        <v>28395.250403700004</v>
      </c>
      <c r="G12" s="845">
        <v>33664.3242216</v>
      </c>
      <c r="H12" s="845">
        <v>32142.156016200002</v>
      </c>
      <c r="I12" s="845">
        <v>23423.573807800003</v>
      </c>
      <c r="J12" s="845">
        <v>22054.4867013</v>
      </c>
      <c r="K12" s="845">
        <v>23258.2977498</v>
      </c>
      <c r="L12" s="845">
        <v>28962.765552000001</v>
      </c>
      <c r="M12" s="845">
        <v>28982.183060400002</v>
      </c>
      <c r="N12" s="845">
        <v>28770.601704699999</v>
      </c>
      <c r="O12" s="845">
        <v>29170.714581200002</v>
      </c>
      <c r="P12" s="845">
        <v>30779.996218600001</v>
      </c>
      <c r="Q12" s="968">
        <v>22943.408550200002</v>
      </c>
      <c r="R12" s="41"/>
      <c r="S12" s="41"/>
      <c r="T12" s="150"/>
    </row>
    <row r="13" spans="1:23">
      <c r="A13" s="849" t="s">
        <v>411</v>
      </c>
      <c r="B13" s="845">
        <v>881.2016562</v>
      </c>
      <c r="C13" s="845">
        <v>2103.9700335000002</v>
      </c>
      <c r="D13" s="845">
        <v>1364.8384377</v>
      </c>
      <c r="E13" s="845">
        <v>1604.6926333000001</v>
      </c>
      <c r="F13" s="845">
        <v>1818.5226032999999</v>
      </c>
      <c r="G13" s="845">
        <v>2954.4167803999999</v>
      </c>
      <c r="H13" s="845">
        <v>2783.6688281999996</v>
      </c>
      <c r="I13" s="845">
        <v>1386.5092393</v>
      </c>
      <c r="J13" s="845">
        <v>954.65958799999999</v>
      </c>
      <c r="K13" s="845">
        <v>955.21865720000005</v>
      </c>
      <c r="L13" s="845">
        <v>2230.7915535999996</v>
      </c>
      <c r="M13" s="845">
        <v>2173.1963442000001</v>
      </c>
      <c r="N13" s="845">
        <v>2224.6727607000003</v>
      </c>
      <c r="O13" s="845">
        <v>898.48430059999998</v>
      </c>
      <c r="P13" s="845">
        <v>1157.7021208000001</v>
      </c>
      <c r="Q13" s="968">
        <v>1686.7598439999999</v>
      </c>
      <c r="R13" s="41"/>
      <c r="S13" s="41"/>
      <c r="T13" s="150"/>
    </row>
    <row r="14" spans="1:23">
      <c r="A14" s="849" t="s">
        <v>412</v>
      </c>
      <c r="B14" s="845">
        <v>212.7788956</v>
      </c>
      <c r="C14" s="845">
        <v>866.75846550000006</v>
      </c>
      <c r="D14" s="845">
        <v>254.72980850000002</v>
      </c>
      <c r="E14" s="845">
        <v>261.61863319999998</v>
      </c>
      <c r="F14" s="845">
        <v>308.74611770000001</v>
      </c>
      <c r="G14" s="845">
        <v>918.99481360000004</v>
      </c>
      <c r="H14" s="845">
        <v>993.49829559999989</v>
      </c>
      <c r="I14" s="845">
        <v>310.12852499999997</v>
      </c>
      <c r="J14" s="845">
        <v>331.79535770000001</v>
      </c>
      <c r="K14" s="845">
        <v>268.2826341</v>
      </c>
      <c r="L14" s="845">
        <v>1008.6886148999999</v>
      </c>
      <c r="M14" s="845">
        <v>1062.2790425000001</v>
      </c>
      <c r="N14" s="845">
        <v>949.04879789999995</v>
      </c>
      <c r="O14" s="845">
        <v>224.7176556</v>
      </c>
      <c r="P14" s="845">
        <v>185.3470681</v>
      </c>
      <c r="Q14" s="968">
        <v>197.86586700000001</v>
      </c>
      <c r="R14" s="41"/>
      <c r="S14" s="41"/>
      <c r="T14" s="150"/>
    </row>
    <row r="15" spans="1:23">
      <c r="A15" s="849" t="s">
        <v>413</v>
      </c>
      <c r="B15" s="845">
        <v>2996.6501186</v>
      </c>
      <c r="C15" s="845">
        <v>28100.574868800002</v>
      </c>
      <c r="D15" s="845">
        <v>2207.6552847000003</v>
      </c>
      <c r="E15" s="845">
        <v>2341.3493079</v>
      </c>
      <c r="F15" s="845">
        <v>2228.5115254000002</v>
      </c>
      <c r="G15" s="845">
        <v>4852.4402191999998</v>
      </c>
      <c r="H15" s="845">
        <v>5007.5669802000002</v>
      </c>
      <c r="I15" s="845">
        <v>2341.2485668999998</v>
      </c>
      <c r="J15" s="845">
        <v>2278.1015482000003</v>
      </c>
      <c r="K15" s="845">
        <v>2323.6832267999998</v>
      </c>
      <c r="L15" s="845">
        <v>4929.9158348000001</v>
      </c>
      <c r="M15" s="845">
        <v>4623.7146188000006</v>
      </c>
      <c r="N15" s="845">
        <v>5157.4444416999995</v>
      </c>
      <c r="O15" s="845">
        <v>2168.3687174000002</v>
      </c>
      <c r="P15" s="845">
        <v>2167.6373385000002</v>
      </c>
      <c r="Q15" s="968">
        <v>2110.7550824</v>
      </c>
      <c r="R15" s="41"/>
      <c r="S15" s="41"/>
      <c r="T15" s="150"/>
    </row>
    <row r="16" spans="1:23" ht="24">
      <c r="A16" s="850" t="s">
        <v>780</v>
      </c>
      <c r="B16" s="241">
        <v>182884.27743119997</v>
      </c>
      <c r="C16" s="241">
        <v>191767.09789420001</v>
      </c>
      <c r="D16" s="241">
        <v>162827.84332719998</v>
      </c>
      <c r="E16" s="241">
        <v>174755.4033492</v>
      </c>
      <c r="F16" s="241">
        <v>175456.07536060002</v>
      </c>
      <c r="G16" s="241">
        <v>176579.8661979</v>
      </c>
      <c r="H16" s="241">
        <v>183106.0471996</v>
      </c>
      <c r="I16" s="241">
        <v>180725.23333039999</v>
      </c>
      <c r="J16" s="241">
        <v>177096.609707</v>
      </c>
      <c r="K16" s="241">
        <v>178954.16859700001</v>
      </c>
      <c r="L16" s="241">
        <v>182174.6973686</v>
      </c>
      <c r="M16" s="241">
        <v>179368.71318600001</v>
      </c>
      <c r="N16" s="241">
        <v>180941.23288359999</v>
      </c>
      <c r="O16" s="241">
        <v>167401.8670691</v>
      </c>
      <c r="P16" s="241">
        <v>162212.11343920001</v>
      </c>
      <c r="Q16" s="967">
        <v>182685.41711749998</v>
      </c>
      <c r="R16" s="41"/>
      <c r="S16" s="41"/>
      <c r="T16" s="150"/>
    </row>
    <row r="17" spans="1:20">
      <c r="A17" s="851" t="s">
        <v>778</v>
      </c>
      <c r="B17" s="241">
        <v>52050.901409736995</v>
      </c>
      <c r="C17" s="241">
        <v>74029.409629358008</v>
      </c>
      <c r="D17" s="241">
        <v>96692.064031928006</v>
      </c>
      <c r="E17" s="241">
        <v>92867.294464464998</v>
      </c>
      <c r="F17" s="241">
        <v>93818.636505688992</v>
      </c>
      <c r="G17" s="241">
        <v>92242.999816583004</v>
      </c>
      <c r="H17" s="241">
        <v>88077.20474518399</v>
      </c>
      <c r="I17" s="241">
        <v>84527.03348292</v>
      </c>
      <c r="J17" s="241">
        <v>89353.032412628003</v>
      </c>
      <c r="K17" s="241">
        <v>88373.263673887006</v>
      </c>
      <c r="L17" s="241">
        <v>89217.544800460004</v>
      </c>
      <c r="M17" s="241">
        <v>93925.320617443998</v>
      </c>
      <c r="N17" s="241">
        <v>93875.088374138984</v>
      </c>
      <c r="O17" s="241">
        <v>99580.641706145994</v>
      </c>
      <c r="P17" s="241">
        <v>115952.65524213799</v>
      </c>
      <c r="Q17" s="967">
        <v>109541.88030997603</v>
      </c>
      <c r="R17" s="41"/>
      <c r="S17" s="41"/>
      <c r="T17" s="150"/>
    </row>
    <row r="18" spans="1:20">
      <c r="A18" s="849" t="s">
        <v>409</v>
      </c>
      <c r="B18" s="845">
        <v>52027.790718703996</v>
      </c>
      <c r="C18" s="845">
        <v>73999.073297102004</v>
      </c>
      <c r="D18" s="845">
        <v>96616.925045361</v>
      </c>
      <c r="E18" s="845">
        <v>92711.585202023009</v>
      </c>
      <c r="F18" s="845">
        <v>93639.920689410996</v>
      </c>
      <c r="G18" s="845">
        <v>92025.05105029</v>
      </c>
      <c r="H18" s="845">
        <v>87891.295223737994</v>
      </c>
      <c r="I18" s="845">
        <v>84348.054535338</v>
      </c>
      <c r="J18" s="845">
        <v>89145.351265388003</v>
      </c>
      <c r="K18" s="845">
        <v>88206.323964059993</v>
      </c>
      <c r="L18" s="845">
        <v>89046.721229218005</v>
      </c>
      <c r="M18" s="845">
        <v>93754.669152283008</v>
      </c>
      <c r="N18" s="845">
        <v>93704.459206333006</v>
      </c>
      <c r="O18" s="845">
        <v>99229.001972618993</v>
      </c>
      <c r="P18" s="845">
        <v>115645.615810527</v>
      </c>
      <c r="Q18" s="968">
        <v>109389.175385369</v>
      </c>
      <c r="R18" s="41"/>
      <c r="S18" s="41"/>
      <c r="T18" s="150"/>
    </row>
    <row r="19" spans="1:20">
      <c r="A19" s="123" t="s">
        <v>715</v>
      </c>
      <c r="B19" s="845">
        <v>12.801094335</v>
      </c>
      <c r="C19" s="845">
        <v>23.208594355000002</v>
      </c>
      <c r="D19" s="845">
        <v>9.2910492330000007</v>
      </c>
      <c r="E19" s="845">
        <v>26.918041466000002</v>
      </c>
      <c r="F19" s="845">
        <v>57.508019331</v>
      </c>
      <c r="G19" s="845">
        <v>86.017178600999998</v>
      </c>
      <c r="H19" s="845">
        <v>49.700614872999999</v>
      </c>
      <c r="I19" s="845">
        <v>15.536635286999999</v>
      </c>
      <c r="J19" s="845">
        <v>42.460923310000005</v>
      </c>
      <c r="K19" s="845">
        <v>19.728635014000002</v>
      </c>
      <c r="L19" s="845">
        <v>3.9920702090000004</v>
      </c>
      <c r="M19" s="845">
        <v>3.8400382049999999</v>
      </c>
      <c r="N19" s="845">
        <v>3.8405798449999997</v>
      </c>
      <c r="O19" s="845">
        <v>10.707457427</v>
      </c>
      <c r="P19" s="845">
        <v>0.49016575299999998</v>
      </c>
      <c r="Q19" s="968">
        <v>0.353951715</v>
      </c>
      <c r="R19" s="41"/>
      <c r="S19" s="41"/>
      <c r="T19" s="150"/>
    </row>
    <row r="20" spans="1:20">
      <c r="A20" s="123" t="s">
        <v>411</v>
      </c>
      <c r="B20" s="845">
        <v>0</v>
      </c>
      <c r="C20" s="845">
        <v>0</v>
      </c>
      <c r="D20" s="845">
        <v>5.5452943829999999</v>
      </c>
      <c r="E20" s="845">
        <v>0</v>
      </c>
      <c r="F20" s="845">
        <v>0</v>
      </c>
      <c r="G20" s="845">
        <v>0</v>
      </c>
      <c r="H20" s="845">
        <v>0</v>
      </c>
      <c r="I20" s="845">
        <v>19.006620215000002</v>
      </c>
      <c r="J20" s="845">
        <v>6.3547449240000002</v>
      </c>
      <c r="K20" s="845">
        <v>8.8647477000000002E-2</v>
      </c>
      <c r="L20" s="845">
        <v>0</v>
      </c>
      <c r="M20" s="845">
        <v>0</v>
      </c>
      <c r="N20" s="845">
        <v>0</v>
      </c>
      <c r="O20" s="845">
        <v>0</v>
      </c>
      <c r="P20" s="845">
        <v>0</v>
      </c>
      <c r="Q20" s="968">
        <v>0</v>
      </c>
      <c r="R20" s="41"/>
      <c r="S20" s="41"/>
      <c r="T20" s="150"/>
    </row>
    <row r="21" spans="1:20">
      <c r="A21" s="123" t="s">
        <v>412</v>
      </c>
      <c r="B21" s="845">
        <v>2.9583887999999999E-2</v>
      </c>
      <c r="C21" s="845">
        <v>0</v>
      </c>
      <c r="D21" s="845">
        <v>3.7500000249999998</v>
      </c>
      <c r="E21" s="845">
        <v>5.4252943829999998</v>
      </c>
      <c r="F21" s="845">
        <v>0.201733352</v>
      </c>
      <c r="G21" s="845">
        <v>16.840399999000002</v>
      </c>
      <c r="H21" s="845">
        <v>24.960693730000003</v>
      </c>
      <c r="I21" s="845">
        <v>32.366054147</v>
      </c>
      <c r="J21" s="845">
        <v>19.002825697999999</v>
      </c>
      <c r="K21" s="845">
        <v>2.6010472259999999</v>
      </c>
      <c r="L21" s="845">
        <v>3.3306400370000002</v>
      </c>
      <c r="M21" s="845">
        <v>0</v>
      </c>
      <c r="N21" s="845">
        <v>0</v>
      </c>
      <c r="O21" s="845">
        <v>0</v>
      </c>
      <c r="P21" s="845">
        <v>0</v>
      </c>
      <c r="Q21" s="968">
        <v>0</v>
      </c>
      <c r="R21" s="41"/>
      <c r="S21" s="41"/>
      <c r="T21" s="150"/>
    </row>
    <row r="22" spans="1:20">
      <c r="A22" s="123" t="s">
        <v>413</v>
      </c>
      <c r="B22" s="845">
        <v>10.280012809999999</v>
      </c>
      <c r="C22" s="845">
        <v>7.1277379009999997</v>
      </c>
      <c r="D22" s="845">
        <v>56.552642926000004</v>
      </c>
      <c r="E22" s="845">
        <v>123.365926593</v>
      </c>
      <c r="F22" s="845">
        <v>121.006063595</v>
      </c>
      <c r="G22" s="845">
        <v>115.09118769299999</v>
      </c>
      <c r="H22" s="845">
        <v>111.248212843</v>
      </c>
      <c r="I22" s="845">
        <v>112.06963793300001</v>
      </c>
      <c r="J22" s="845">
        <v>139.86265330799998</v>
      </c>
      <c r="K22" s="845">
        <v>144.52138011</v>
      </c>
      <c r="L22" s="845">
        <v>163.500860996</v>
      </c>
      <c r="M22" s="845">
        <v>166.81142695599999</v>
      </c>
      <c r="N22" s="845">
        <v>166.78858796099999</v>
      </c>
      <c r="O22" s="845">
        <v>170.46613805000001</v>
      </c>
      <c r="P22" s="845">
        <v>153.27463292900001</v>
      </c>
      <c r="Q22" s="968">
        <v>151.35097289199999</v>
      </c>
      <c r="R22" s="41"/>
      <c r="S22" s="41"/>
      <c r="T22" s="150"/>
    </row>
    <row r="23" spans="1:20" ht="24.75" thickBot="1">
      <c r="A23" s="341" t="s">
        <v>779</v>
      </c>
      <c r="B23" s="237">
        <v>10.309596698</v>
      </c>
      <c r="C23" s="237">
        <v>7.1277379009999997</v>
      </c>
      <c r="D23" s="237">
        <v>65.847937334000008</v>
      </c>
      <c r="E23" s="237">
        <v>128.79122097600001</v>
      </c>
      <c r="F23" s="237">
        <v>121.20779694700001</v>
      </c>
      <c r="G23" s="237">
        <v>131.93158769199999</v>
      </c>
      <c r="H23" s="237">
        <v>136.20890657300001</v>
      </c>
      <c r="I23" s="237">
        <v>163.44231229499999</v>
      </c>
      <c r="J23" s="237">
        <v>165.22022392999997</v>
      </c>
      <c r="K23" s="237">
        <v>147.21107481299998</v>
      </c>
      <c r="L23" s="237">
        <v>166.831501033</v>
      </c>
      <c r="M23" s="237">
        <v>166.81142695599999</v>
      </c>
      <c r="N23" s="237">
        <v>166.78858796099999</v>
      </c>
      <c r="O23" s="237">
        <v>170.46613805000001</v>
      </c>
      <c r="P23" s="237">
        <v>153.27463292900001</v>
      </c>
      <c r="Q23" s="970">
        <v>49.882071469000003</v>
      </c>
      <c r="R23" s="41"/>
      <c r="S23" s="41"/>
      <c r="T23" s="150"/>
    </row>
    <row r="24" spans="1:20" ht="90" customHeight="1">
      <c r="A24" s="1200" t="s">
        <v>806</v>
      </c>
      <c r="B24" s="1201"/>
      <c r="C24" s="1201"/>
      <c r="D24" s="1201"/>
      <c r="E24" s="1201"/>
      <c r="F24" s="1201"/>
      <c r="G24" s="1201"/>
      <c r="H24" s="1201"/>
      <c r="I24" s="1201"/>
      <c r="J24" s="1201"/>
      <c r="K24" s="1201"/>
      <c r="L24" s="1201"/>
      <c r="M24" s="1201"/>
      <c r="N24" s="1201"/>
      <c r="O24" s="1201"/>
      <c r="P24" s="1201"/>
      <c r="Q24" s="1202"/>
    </row>
    <row r="25" spans="1:20" ht="22.35" customHeight="1">
      <c r="A25" s="1224" t="s">
        <v>408</v>
      </c>
      <c r="B25" s="1208">
        <v>2021</v>
      </c>
      <c r="C25" s="1208">
        <v>2022</v>
      </c>
      <c r="D25" s="1225">
        <v>2023</v>
      </c>
      <c r="E25" s="1225">
        <v>2024</v>
      </c>
      <c r="F25" s="1225"/>
      <c r="G25" s="1225"/>
      <c r="H25" s="1225"/>
      <c r="I25" s="1225"/>
      <c r="J25" s="1225"/>
      <c r="K25" s="1225"/>
      <c r="L25" s="1225"/>
      <c r="M25" s="1225"/>
      <c r="N25" s="1225"/>
      <c r="O25" s="1225"/>
      <c r="P25" s="1225"/>
      <c r="Q25" s="1133">
        <v>2025</v>
      </c>
    </row>
    <row r="26" spans="1:20" ht="22.35" customHeight="1">
      <c r="A26" s="1224"/>
      <c r="B26" s="1430"/>
      <c r="C26" s="1208"/>
      <c r="D26" s="1225"/>
      <c r="E26" s="1469" t="s">
        <v>0</v>
      </c>
      <c r="F26" s="1469" t="s">
        <v>1</v>
      </c>
      <c r="G26" s="1469" t="s">
        <v>2</v>
      </c>
      <c r="H26" s="1469" t="s">
        <v>3</v>
      </c>
      <c r="I26" s="1469" t="s">
        <v>4</v>
      </c>
      <c r="J26" s="1469" t="s">
        <v>5</v>
      </c>
      <c r="K26" s="1469" t="s">
        <v>6</v>
      </c>
      <c r="L26" s="1469" t="s">
        <v>267</v>
      </c>
      <c r="M26" s="1469" t="s">
        <v>7</v>
      </c>
      <c r="N26" s="1469" t="s">
        <v>13</v>
      </c>
      <c r="O26" s="1469" t="s">
        <v>14</v>
      </c>
      <c r="P26" s="1469" t="s">
        <v>15</v>
      </c>
      <c r="Q26" s="966" t="s">
        <v>0</v>
      </c>
    </row>
    <row r="27" spans="1:20">
      <c r="A27" s="338" t="s">
        <v>418</v>
      </c>
      <c r="B27" s="236">
        <v>1085515.8634246001</v>
      </c>
      <c r="C27" s="236">
        <v>1148162.7764892997</v>
      </c>
      <c r="D27" s="236">
        <v>1129514.5879586998</v>
      </c>
      <c r="E27" s="236">
        <v>1180301.1853570999</v>
      </c>
      <c r="F27" s="236">
        <v>1143589.0627227998</v>
      </c>
      <c r="G27" s="236">
        <v>1106249.8115821001</v>
      </c>
      <c r="H27" s="236">
        <v>1181119.3834551</v>
      </c>
      <c r="I27" s="236">
        <v>1175748.8817822</v>
      </c>
      <c r="J27" s="236">
        <v>1196794.0613530998</v>
      </c>
      <c r="K27" s="236">
        <v>1200880.0821459</v>
      </c>
      <c r="L27" s="236">
        <v>1204002.5741789003</v>
      </c>
      <c r="M27" s="236">
        <v>1209739.2338594</v>
      </c>
      <c r="N27" s="236">
        <v>1224130.6766685001</v>
      </c>
      <c r="O27" s="236">
        <v>1230343.7636522998</v>
      </c>
      <c r="P27" s="236">
        <v>1221115.7996232999</v>
      </c>
      <c r="Q27" s="971">
        <v>1219386.2662465002</v>
      </c>
    </row>
    <row r="28" spans="1:20">
      <c r="A28" s="123" t="s">
        <v>409</v>
      </c>
      <c r="B28" s="235">
        <v>1038653.9547079001</v>
      </c>
      <c r="C28" s="235">
        <v>1100948.3304087</v>
      </c>
      <c r="D28" s="235">
        <v>1083492.2139788999</v>
      </c>
      <c r="E28" s="235">
        <v>1126710.768839</v>
      </c>
      <c r="F28" s="235">
        <v>1091549.0733635998</v>
      </c>
      <c r="G28" s="235">
        <v>1053853.054942</v>
      </c>
      <c r="H28" s="235">
        <v>1121615.817914</v>
      </c>
      <c r="I28" s="235">
        <v>1115256.9676957</v>
      </c>
      <c r="J28" s="235">
        <v>1136262.9668294999</v>
      </c>
      <c r="K28" s="235">
        <v>1142029.1317352001</v>
      </c>
      <c r="L28" s="235">
        <v>1143654.1746869001</v>
      </c>
      <c r="M28" s="235">
        <v>1149619.5934202</v>
      </c>
      <c r="N28" s="235">
        <v>1163164.8150168001</v>
      </c>
      <c r="O28" s="235">
        <v>1168430.3158423</v>
      </c>
      <c r="P28" s="235">
        <v>1164060.9269291</v>
      </c>
      <c r="Q28" s="969">
        <v>1153268.3728181</v>
      </c>
    </row>
    <row r="29" spans="1:20">
      <c r="A29" s="123" t="s">
        <v>715</v>
      </c>
      <c r="B29" s="235">
        <v>26735.217249999998</v>
      </c>
      <c r="C29" s="235">
        <v>26284.397678599998</v>
      </c>
      <c r="D29" s="235">
        <v>28797.527589700003</v>
      </c>
      <c r="E29" s="235">
        <v>35149.799995399997</v>
      </c>
      <c r="F29" s="235">
        <v>33645.528159599999</v>
      </c>
      <c r="G29" s="235">
        <v>33984.5711467</v>
      </c>
      <c r="H29" s="235">
        <v>35808.543409400001</v>
      </c>
      <c r="I29" s="235">
        <v>36125.222092399999</v>
      </c>
      <c r="J29" s="235">
        <v>36595.739598300002</v>
      </c>
      <c r="K29" s="235">
        <v>35371.266558700001</v>
      </c>
      <c r="L29" s="235">
        <v>36562.103191499999</v>
      </c>
      <c r="M29" s="235">
        <v>36670.7326349</v>
      </c>
      <c r="N29" s="235">
        <v>37513.635755399999</v>
      </c>
      <c r="O29" s="235">
        <v>38635.548311600003</v>
      </c>
      <c r="P29" s="235">
        <v>34570.125408</v>
      </c>
      <c r="Q29" s="969">
        <v>42213.7664774</v>
      </c>
    </row>
    <row r="30" spans="1:20">
      <c r="A30" s="123" t="s">
        <v>411</v>
      </c>
      <c r="B30" s="845">
        <v>3401.0313026000003</v>
      </c>
      <c r="C30" s="845">
        <v>2445.0565850000003</v>
      </c>
      <c r="D30" s="845">
        <v>2610.6795566000001</v>
      </c>
      <c r="E30" s="845">
        <v>2830.0633075000001</v>
      </c>
      <c r="F30" s="845">
        <v>2803.5376535</v>
      </c>
      <c r="G30" s="845">
        <v>2734.260745</v>
      </c>
      <c r="H30" s="845">
        <v>3191.7453400999998</v>
      </c>
      <c r="I30" s="845">
        <v>3498.3339853999996</v>
      </c>
      <c r="J30" s="845">
        <v>2910.3491240000003</v>
      </c>
      <c r="K30" s="845">
        <v>3052.7815651000001</v>
      </c>
      <c r="L30" s="845">
        <v>2782.1517389999999</v>
      </c>
      <c r="M30" s="845">
        <v>2696.7844587999998</v>
      </c>
      <c r="N30" s="845">
        <v>2817.4044564000001</v>
      </c>
      <c r="O30" s="845">
        <v>2642.5550767</v>
      </c>
      <c r="P30" s="845">
        <v>2659.4599982</v>
      </c>
      <c r="Q30" s="968">
        <v>3684.5332011</v>
      </c>
    </row>
    <row r="31" spans="1:20">
      <c r="A31" s="123" t="s">
        <v>412</v>
      </c>
      <c r="B31" s="845">
        <v>1625.3890263000001</v>
      </c>
      <c r="C31" s="845">
        <v>1983.0274035</v>
      </c>
      <c r="D31" s="845">
        <v>1368.2877403</v>
      </c>
      <c r="E31" s="845">
        <v>2023.9195721999999</v>
      </c>
      <c r="F31" s="845">
        <v>2353.8024280999998</v>
      </c>
      <c r="G31" s="845">
        <v>1901.0124208000002</v>
      </c>
      <c r="H31" s="845">
        <v>2015.0717574</v>
      </c>
      <c r="I31" s="845">
        <v>2097.4385115999999</v>
      </c>
      <c r="J31" s="845">
        <v>2307.4989492</v>
      </c>
      <c r="K31" s="845">
        <v>2122.8339764000002</v>
      </c>
      <c r="L31" s="845">
        <v>2134.9008477000002</v>
      </c>
      <c r="M31" s="845">
        <v>2143.6867166000002</v>
      </c>
      <c r="N31" s="845">
        <v>1876.3515948000002</v>
      </c>
      <c r="O31" s="845">
        <v>1672.5418615000001</v>
      </c>
      <c r="P31" s="845">
        <v>1807.2769123</v>
      </c>
      <c r="Q31" s="968">
        <v>1847.6170028000001</v>
      </c>
    </row>
    <row r="32" spans="1:20">
      <c r="A32" s="123" t="s">
        <v>413</v>
      </c>
      <c r="B32" s="845">
        <v>15100.2711378</v>
      </c>
      <c r="C32" s="845">
        <v>16501.964413500002</v>
      </c>
      <c r="D32" s="845">
        <v>13245.879093199999</v>
      </c>
      <c r="E32" s="845">
        <v>13586.633642999999</v>
      </c>
      <c r="F32" s="845">
        <v>13237.121117999999</v>
      </c>
      <c r="G32" s="845">
        <v>13776.912327599999</v>
      </c>
      <c r="H32" s="845">
        <v>18488.2050342</v>
      </c>
      <c r="I32" s="845">
        <v>18770.9194971</v>
      </c>
      <c r="J32" s="845">
        <v>18717.506852099999</v>
      </c>
      <c r="K32" s="845">
        <v>18304.068310499999</v>
      </c>
      <c r="L32" s="845">
        <v>18869.243713799999</v>
      </c>
      <c r="M32" s="845">
        <v>18608.436628899999</v>
      </c>
      <c r="N32" s="845">
        <v>18758.4698451</v>
      </c>
      <c r="O32" s="845">
        <v>18962.802560200002</v>
      </c>
      <c r="P32" s="845">
        <v>18018.0103757</v>
      </c>
      <c r="Q32" s="968">
        <v>18371.976747100001</v>
      </c>
    </row>
    <row r="33" spans="1:17" ht="24">
      <c r="A33" s="338" t="s">
        <v>414</v>
      </c>
      <c r="B33" s="241">
        <v>176217.63768620003</v>
      </c>
      <c r="C33" s="241">
        <v>172530.0832119</v>
      </c>
      <c r="D33" s="241">
        <v>139767.24937670003</v>
      </c>
      <c r="E33" s="241">
        <v>124239.33694050003</v>
      </c>
      <c r="F33" s="241">
        <v>120950.87957330002</v>
      </c>
      <c r="G33" s="241">
        <v>162374.76347150002</v>
      </c>
      <c r="H33" s="241">
        <v>171717.18523460004</v>
      </c>
      <c r="I33" s="241">
        <v>132933.38021340003</v>
      </c>
      <c r="J33" s="241">
        <v>129573.2282917</v>
      </c>
      <c r="K33" s="241">
        <v>130106.65764870003</v>
      </c>
      <c r="L33" s="241">
        <v>168257.8621002</v>
      </c>
      <c r="M33" s="241">
        <v>167000.48575759999</v>
      </c>
      <c r="N33" s="241">
        <v>172981.25484130002</v>
      </c>
      <c r="O33" s="241">
        <v>173605.29668699999</v>
      </c>
      <c r="P33" s="241">
        <v>165656.19827319999</v>
      </c>
      <c r="Q33" s="967">
        <v>171126.06590670001</v>
      </c>
    </row>
    <row r="34" spans="1:17">
      <c r="A34" s="123" t="s">
        <v>409</v>
      </c>
      <c r="B34" s="845">
        <v>173399.05508610001</v>
      </c>
      <c r="C34" s="845">
        <v>167405.51461290001</v>
      </c>
      <c r="D34" s="845">
        <v>138448.3218604</v>
      </c>
      <c r="E34" s="845">
        <v>123462.18598520001</v>
      </c>
      <c r="F34" s="845">
        <v>119778.11564450001</v>
      </c>
      <c r="G34" s="845">
        <v>156283.18098930002</v>
      </c>
      <c r="H34" s="845">
        <v>166068.9040104</v>
      </c>
      <c r="I34" s="845">
        <v>131627.84480350002</v>
      </c>
      <c r="J34" s="845">
        <v>128167.6438752</v>
      </c>
      <c r="K34" s="845">
        <v>128860.01943920001</v>
      </c>
      <c r="L34" s="845">
        <v>162617.83489870001</v>
      </c>
      <c r="M34" s="845">
        <v>161151.5664524</v>
      </c>
      <c r="N34" s="845">
        <v>167083.6135606</v>
      </c>
      <c r="O34" s="845">
        <v>167810.93754869999</v>
      </c>
      <c r="P34" s="845">
        <v>161320.90945390001</v>
      </c>
      <c r="Q34" s="968">
        <v>166097.0952748</v>
      </c>
    </row>
    <row r="35" spans="1:17">
      <c r="A35" s="123" t="s">
        <v>715</v>
      </c>
      <c r="B35" s="845">
        <v>2587.9341187999999</v>
      </c>
      <c r="C35" s="845">
        <v>3710.3252251999997</v>
      </c>
      <c r="D35" s="845">
        <v>1174.6092312000001</v>
      </c>
      <c r="E35" s="845">
        <v>636.23772399999996</v>
      </c>
      <c r="F35" s="845">
        <v>965.85314699999992</v>
      </c>
      <c r="G35" s="845">
        <v>4740.3930048000002</v>
      </c>
      <c r="H35" s="845">
        <v>4154.6577762999996</v>
      </c>
      <c r="I35" s="845">
        <v>969.19042860000002</v>
      </c>
      <c r="J35" s="845">
        <v>1059.3380393</v>
      </c>
      <c r="K35" s="845">
        <v>920.7032011</v>
      </c>
      <c r="L35" s="845">
        <v>4185.2112658999995</v>
      </c>
      <c r="M35" s="845">
        <v>4396.6082759000001</v>
      </c>
      <c r="N35" s="845">
        <v>4408.3859069</v>
      </c>
      <c r="O35" s="845">
        <v>4269.8458992000005</v>
      </c>
      <c r="P35" s="845">
        <v>2849.1651774000002</v>
      </c>
      <c r="Q35" s="968">
        <v>3744.3090336</v>
      </c>
    </row>
    <row r="36" spans="1:17">
      <c r="A36" s="123" t="s">
        <v>411</v>
      </c>
      <c r="B36" s="845">
        <v>6.4151988000000006</v>
      </c>
      <c r="C36" s="845">
        <v>94.905572300000003</v>
      </c>
      <c r="D36" s="845">
        <v>4.1658169000000003</v>
      </c>
      <c r="E36" s="845">
        <v>7.9469872000000006</v>
      </c>
      <c r="F36" s="845">
        <v>66.441172600000002</v>
      </c>
      <c r="G36" s="845">
        <v>166.9032358</v>
      </c>
      <c r="H36" s="845">
        <v>139.9555872</v>
      </c>
      <c r="I36" s="845">
        <v>20.057393000000001</v>
      </c>
      <c r="J36" s="845">
        <v>6.4757967999999995</v>
      </c>
      <c r="K36" s="845">
        <v>15.1352175</v>
      </c>
      <c r="L36" s="845">
        <v>131.9114596</v>
      </c>
      <c r="M36" s="845">
        <v>126.4571253</v>
      </c>
      <c r="N36" s="845">
        <v>157.73545799999999</v>
      </c>
      <c r="O36" s="845">
        <v>169.2244354</v>
      </c>
      <c r="P36" s="845">
        <v>106.51908850000001</v>
      </c>
      <c r="Q36" s="968">
        <v>125.61404779999999</v>
      </c>
    </row>
    <row r="37" spans="1:17">
      <c r="A37" s="123" t="s">
        <v>412</v>
      </c>
      <c r="B37" s="845">
        <v>15.173246300000001</v>
      </c>
      <c r="C37" s="845">
        <v>105.01067879999999</v>
      </c>
      <c r="D37" s="845">
        <v>13.159197799999999</v>
      </c>
      <c r="E37" s="845">
        <v>9.0961873000000004</v>
      </c>
      <c r="F37" s="845">
        <v>14.6870511</v>
      </c>
      <c r="G37" s="845">
        <v>69.840833199999992</v>
      </c>
      <c r="H37" s="845">
        <v>86.088824299999999</v>
      </c>
      <c r="I37" s="845">
        <v>27.6483989</v>
      </c>
      <c r="J37" s="845">
        <v>32.2483942</v>
      </c>
      <c r="K37" s="845">
        <v>18.431937600000001</v>
      </c>
      <c r="L37" s="845">
        <v>75.229074300000008</v>
      </c>
      <c r="M37" s="845">
        <v>67.397340400000004</v>
      </c>
      <c r="N37" s="845">
        <v>67.868358200000003</v>
      </c>
      <c r="O37" s="845">
        <v>87.703673699999996</v>
      </c>
      <c r="P37" s="845">
        <v>89.368723500000002</v>
      </c>
      <c r="Q37" s="968">
        <v>84.323034899999996</v>
      </c>
    </row>
    <row r="38" spans="1:17">
      <c r="A38" s="123" t="s">
        <v>413</v>
      </c>
      <c r="B38" s="845">
        <v>209.06003620000001</v>
      </c>
      <c r="C38" s="845">
        <v>1214.3271227</v>
      </c>
      <c r="D38" s="845">
        <v>126.9932704</v>
      </c>
      <c r="E38" s="845">
        <v>123.87005679999999</v>
      </c>
      <c r="F38" s="845">
        <v>125.78255809999999</v>
      </c>
      <c r="G38" s="845">
        <v>1114.4454083999999</v>
      </c>
      <c r="H38" s="845">
        <v>1267.5790364000002</v>
      </c>
      <c r="I38" s="845">
        <v>288.63918940000002</v>
      </c>
      <c r="J38" s="845">
        <v>307.52218619999996</v>
      </c>
      <c r="K38" s="845">
        <v>292.36785329999998</v>
      </c>
      <c r="L38" s="845">
        <v>1247.6754016999998</v>
      </c>
      <c r="M38" s="845">
        <v>1258.4565636</v>
      </c>
      <c r="N38" s="845">
        <v>1263.6515575999999</v>
      </c>
      <c r="O38" s="845">
        <v>1267.5851299999999</v>
      </c>
      <c r="P38" s="845">
        <v>1290.2358299</v>
      </c>
      <c r="Q38" s="968">
        <v>1074.7245155999999</v>
      </c>
    </row>
    <row r="39" spans="1:17" ht="24">
      <c r="A39" s="339" t="s">
        <v>780</v>
      </c>
      <c r="B39" s="241">
        <v>20357.339948000004</v>
      </c>
      <c r="C39" s="241">
        <v>22344.2917758</v>
      </c>
      <c r="D39" s="241">
        <v>17369.164675199998</v>
      </c>
      <c r="E39" s="241">
        <v>18581.529753999999</v>
      </c>
      <c r="F39" s="241">
        <v>18601.3719814</v>
      </c>
      <c r="G39" s="241">
        <v>19763.3749708</v>
      </c>
      <c r="H39" s="241">
        <v>25188.645579599997</v>
      </c>
      <c r="I39" s="241">
        <v>24703.036975400002</v>
      </c>
      <c r="J39" s="241">
        <v>24281.601302500003</v>
      </c>
      <c r="K39" s="241">
        <v>23805.618860399994</v>
      </c>
      <c r="L39" s="241">
        <v>25241.112236099998</v>
      </c>
      <c r="M39" s="241">
        <v>24901.218833599996</v>
      </c>
      <c r="N39" s="241">
        <v>24941.481270099997</v>
      </c>
      <c r="O39" s="241">
        <v>24802.412737500003</v>
      </c>
      <c r="P39" s="241">
        <v>23970.870928100001</v>
      </c>
      <c r="Q39" s="967">
        <v>25188.788549300003</v>
      </c>
    </row>
    <row r="40" spans="1:17">
      <c r="A40" s="340" t="s">
        <v>778</v>
      </c>
      <c r="B40" s="241">
        <v>4600.2740478750002</v>
      </c>
      <c r="C40" s="241">
        <v>3653.3696040730001</v>
      </c>
      <c r="D40" s="241">
        <v>3113.438886205</v>
      </c>
      <c r="E40" s="241">
        <v>3050.2778910389998</v>
      </c>
      <c r="F40" s="241">
        <v>3398.4608489109996</v>
      </c>
      <c r="G40" s="241">
        <v>3286.6205312440002</v>
      </c>
      <c r="H40" s="241">
        <v>3895.7405913480002</v>
      </c>
      <c r="I40" s="241">
        <v>3996.886329549</v>
      </c>
      <c r="J40" s="241">
        <v>4148.9334895780003</v>
      </c>
      <c r="K40" s="241">
        <v>4088.421468388</v>
      </c>
      <c r="L40" s="241">
        <v>4003.2949231070002</v>
      </c>
      <c r="M40" s="241">
        <v>4001.391482599</v>
      </c>
      <c r="N40" s="241">
        <v>3587.7663371689996</v>
      </c>
      <c r="O40" s="241">
        <v>4572.6071195800005</v>
      </c>
      <c r="P40" s="241">
        <v>6214.4733910670002</v>
      </c>
      <c r="Q40" s="967">
        <v>6317.7105351650007</v>
      </c>
    </row>
    <row r="41" spans="1:17">
      <c r="A41" s="123" t="s">
        <v>409</v>
      </c>
      <c r="B41" s="845">
        <v>4594.2431219780001</v>
      </c>
      <c r="C41" s="845">
        <v>3651.5886849020003</v>
      </c>
      <c r="D41" s="845">
        <v>3111.6685977120001</v>
      </c>
      <c r="E41" s="845">
        <v>3048.5076025459998</v>
      </c>
      <c r="F41" s="845">
        <v>3396.6905604179997</v>
      </c>
      <c r="G41" s="845">
        <v>3284.8502427510002</v>
      </c>
      <c r="H41" s="845">
        <v>3893.9703028550002</v>
      </c>
      <c r="I41" s="845">
        <v>3995.1160410560001</v>
      </c>
      <c r="J41" s="845">
        <v>4146.7341510619999</v>
      </c>
      <c r="K41" s="845">
        <v>4086.651179895</v>
      </c>
      <c r="L41" s="845">
        <v>4001.5246346140002</v>
      </c>
      <c r="M41" s="845">
        <v>3999.6211941060001</v>
      </c>
      <c r="N41" s="845">
        <v>3585.9960486759996</v>
      </c>
      <c r="O41" s="845">
        <v>4570.8368310870001</v>
      </c>
      <c r="P41" s="845">
        <v>6212.7031025739998</v>
      </c>
      <c r="Q41" s="968">
        <v>6317.7105351650007</v>
      </c>
    </row>
    <row r="42" spans="1:17">
      <c r="A42" s="123" t="s">
        <v>715</v>
      </c>
      <c r="B42" s="845">
        <v>0.47537033899999998</v>
      </c>
      <c r="C42" s="845">
        <v>1.7809191710000001</v>
      </c>
      <c r="D42" s="845">
        <v>0</v>
      </c>
      <c r="E42" s="845">
        <v>0</v>
      </c>
      <c r="F42" s="845">
        <v>0</v>
      </c>
      <c r="G42" s="845">
        <v>0</v>
      </c>
      <c r="H42" s="845">
        <v>0</v>
      </c>
      <c r="I42" s="845">
        <v>0</v>
      </c>
      <c r="J42" s="845">
        <v>0.429050023</v>
      </c>
      <c r="K42" s="845">
        <v>0</v>
      </c>
      <c r="L42" s="845">
        <v>0</v>
      </c>
      <c r="M42" s="845">
        <v>0</v>
      </c>
      <c r="N42" s="845">
        <v>0</v>
      </c>
      <c r="O42" s="845">
        <v>0</v>
      </c>
      <c r="P42" s="845">
        <v>0</v>
      </c>
      <c r="Q42" s="968">
        <v>0</v>
      </c>
    </row>
    <row r="43" spans="1:17">
      <c r="A43" s="123" t="s">
        <v>411</v>
      </c>
      <c r="B43" s="235">
        <v>0</v>
      </c>
      <c r="C43" s="235">
        <v>0</v>
      </c>
      <c r="D43" s="235">
        <v>0</v>
      </c>
      <c r="E43" s="235">
        <v>0</v>
      </c>
      <c r="F43" s="235">
        <v>0</v>
      </c>
      <c r="G43" s="235">
        <v>0</v>
      </c>
      <c r="H43" s="235">
        <v>0</v>
      </c>
      <c r="I43" s="235">
        <v>0</v>
      </c>
      <c r="J43" s="235">
        <v>0</v>
      </c>
      <c r="K43" s="235">
        <v>0</v>
      </c>
      <c r="L43" s="235">
        <v>0</v>
      </c>
      <c r="M43" s="235">
        <v>0</v>
      </c>
      <c r="N43" s="235">
        <v>0</v>
      </c>
      <c r="O43" s="235">
        <v>0</v>
      </c>
      <c r="P43" s="235">
        <v>0</v>
      </c>
      <c r="Q43" s="969">
        <v>0</v>
      </c>
    </row>
    <row r="44" spans="1:17">
      <c r="A44" s="123" t="s">
        <v>412</v>
      </c>
      <c r="B44" s="235">
        <v>0</v>
      </c>
      <c r="C44" s="235">
        <v>0</v>
      </c>
      <c r="D44" s="235">
        <v>0</v>
      </c>
      <c r="E44" s="235">
        <v>0</v>
      </c>
      <c r="F44" s="235">
        <v>0</v>
      </c>
      <c r="G44" s="235">
        <v>0</v>
      </c>
      <c r="H44" s="235">
        <v>0</v>
      </c>
      <c r="I44" s="235">
        <v>0</v>
      </c>
      <c r="J44" s="235">
        <v>0</v>
      </c>
      <c r="K44" s="235">
        <v>0</v>
      </c>
      <c r="L44" s="235">
        <v>0</v>
      </c>
      <c r="M44" s="235">
        <v>0</v>
      </c>
      <c r="N44" s="235">
        <v>0</v>
      </c>
      <c r="O44" s="235">
        <v>0</v>
      </c>
      <c r="P44" s="235">
        <v>0</v>
      </c>
      <c r="Q44" s="969">
        <v>0</v>
      </c>
    </row>
    <row r="45" spans="1:17">
      <c r="A45" s="123" t="s">
        <v>413</v>
      </c>
      <c r="B45" s="235">
        <v>5.555555558</v>
      </c>
      <c r="C45" s="235">
        <v>0</v>
      </c>
      <c r="D45" s="235">
        <v>1.770288493</v>
      </c>
      <c r="E45" s="235">
        <v>1.770288493</v>
      </c>
      <c r="F45" s="235">
        <v>1.770288493</v>
      </c>
      <c r="G45" s="235">
        <v>1.770288493</v>
      </c>
      <c r="H45" s="235">
        <v>1.770288493</v>
      </c>
      <c r="I45" s="235">
        <v>1.770288493</v>
      </c>
      <c r="J45" s="235">
        <v>1.770288493</v>
      </c>
      <c r="K45" s="235">
        <v>1.770288493</v>
      </c>
      <c r="L45" s="235">
        <v>1.770288493</v>
      </c>
      <c r="M45" s="235">
        <v>1.770288493</v>
      </c>
      <c r="N45" s="235">
        <v>1.770288493</v>
      </c>
      <c r="O45" s="235">
        <v>1.770288493</v>
      </c>
      <c r="P45" s="235">
        <v>1.770288493</v>
      </c>
      <c r="Q45" s="969">
        <v>0</v>
      </c>
    </row>
    <row r="46" spans="1:17" ht="24.75" thickBot="1">
      <c r="A46" s="341" t="s">
        <v>779</v>
      </c>
      <c r="B46" s="237">
        <v>5.555555558</v>
      </c>
      <c r="C46" s="237">
        <v>0</v>
      </c>
      <c r="D46" s="237">
        <v>1.770288493</v>
      </c>
      <c r="E46" s="237">
        <v>1.770288493</v>
      </c>
      <c r="F46" s="237">
        <v>1.770288493</v>
      </c>
      <c r="G46" s="237">
        <v>1.770288493</v>
      </c>
      <c r="H46" s="237">
        <v>1.770288493</v>
      </c>
      <c r="I46" s="237">
        <v>1.770288493</v>
      </c>
      <c r="J46" s="237">
        <v>1.770288493</v>
      </c>
      <c r="K46" s="237">
        <v>1.770288493</v>
      </c>
      <c r="L46" s="237">
        <v>1.770288493</v>
      </c>
      <c r="M46" s="237">
        <v>1.770288493</v>
      </c>
      <c r="N46" s="237">
        <v>1.770288493</v>
      </c>
      <c r="O46" s="237">
        <v>1.770288493</v>
      </c>
      <c r="P46" s="237">
        <v>1.770288493</v>
      </c>
      <c r="Q46" s="970">
        <v>0</v>
      </c>
    </row>
    <row r="47" spans="1:17" ht="90" customHeight="1">
      <c r="A47" s="1200" t="s">
        <v>807</v>
      </c>
      <c r="B47" s="1201"/>
      <c r="C47" s="1201"/>
      <c r="D47" s="1201"/>
      <c r="E47" s="1201"/>
      <c r="F47" s="1201"/>
      <c r="G47" s="1201"/>
      <c r="H47" s="1201"/>
      <c r="I47" s="1201"/>
      <c r="J47" s="1201"/>
      <c r="K47" s="1201"/>
      <c r="L47" s="1201"/>
      <c r="M47" s="1201"/>
      <c r="N47" s="1201"/>
      <c r="O47" s="1201"/>
      <c r="P47" s="1201"/>
      <c r="Q47" s="1202"/>
    </row>
    <row r="48" spans="1:17" ht="22.35" customHeight="1">
      <c r="A48" s="1224" t="s">
        <v>408</v>
      </c>
      <c r="B48" s="1208">
        <v>2021</v>
      </c>
      <c r="C48" s="1208">
        <v>2022</v>
      </c>
      <c r="D48" s="1225">
        <v>2023</v>
      </c>
      <c r="E48" s="1225">
        <v>2024</v>
      </c>
      <c r="F48" s="1225"/>
      <c r="G48" s="1225"/>
      <c r="H48" s="1225"/>
      <c r="I48" s="1225"/>
      <c r="J48" s="1225"/>
      <c r="K48" s="1225"/>
      <c r="L48" s="1225"/>
      <c r="M48" s="1225"/>
      <c r="N48" s="1225"/>
      <c r="O48" s="1225"/>
      <c r="P48" s="1225"/>
      <c r="Q48" s="1133">
        <v>2025</v>
      </c>
    </row>
    <row r="49" spans="1:17" ht="22.35" customHeight="1">
      <c r="A49" s="1224"/>
      <c r="B49" s="1430"/>
      <c r="C49" s="1208"/>
      <c r="D49" s="1225"/>
      <c r="E49" s="1469" t="s">
        <v>0</v>
      </c>
      <c r="F49" s="1469" t="s">
        <v>1</v>
      </c>
      <c r="G49" s="1469" t="s">
        <v>2</v>
      </c>
      <c r="H49" s="1469" t="s">
        <v>3</v>
      </c>
      <c r="I49" s="1469" t="s">
        <v>4</v>
      </c>
      <c r="J49" s="1469" t="s">
        <v>5</v>
      </c>
      <c r="K49" s="1469" t="s">
        <v>6</v>
      </c>
      <c r="L49" s="1469" t="s">
        <v>267</v>
      </c>
      <c r="M49" s="1469" t="s">
        <v>7</v>
      </c>
      <c r="N49" s="1469" t="s">
        <v>13</v>
      </c>
      <c r="O49" s="1469" t="s">
        <v>14</v>
      </c>
      <c r="P49" s="1469" t="s">
        <v>15</v>
      </c>
      <c r="Q49" s="966" t="s">
        <v>0</v>
      </c>
    </row>
    <row r="50" spans="1:17">
      <c r="A50" s="338" t="s">
        <v>418</v>
      </c>
      <c r="B50" s="236">
        <v>935268.78491649998</v>
      </c>
      <c r="C50" s="236">
        <v>1085851.3423573</v>
      </c>
      <c r="D50" s="236">
        <v>1271779.8243748001</v>
      </c>
      <c r="E50" s="236">
        <v>1352905.8510700997</v>
      </c>
      <c r="F50" s="236">
        <v>1341007.6542011001</v>
      </c>
      <c r="G50" s="236">
        <v>1426234.0780245997</v>
      </c>
      <c r="H50" s="236">
        <v>1360599.2247030002</v>
      </c>
      <c r="I50" s="236">
        <v>1374052.0219637998</v>
      </c>
      <c r="J50" s="236">
        <v>1420768.7374366999</v>
      </c>
      <c r="K50" s="236">
        <v>1406976.2442131003</v>
      </c>
      <c r="L50" s="236">
        <v>1414559.3902847001</v>
      </c>
      <c r="M50" s="236">
        <v>1429600.1955436</v>
      </c>
      <c r="N50" s="236">
        <v>1449048.7755621998</v>
      </c>
      <c r="O50" s="236">
        <v>1447767.5754869001</v>
      </c>
      <c r="P50" s="236">
        <v>1437990.3000971</v>
      </c>
      <c r="Q50" s="971">
        <v>1273545.9960751999</v>
      </c>
    </row>
    <row r="51" spans="1:17">
      <c r="A51" s="123" t="s">
        <v>409</v>
      </c>
      <c r="B51" s="235">
        <v>881124.47363120003</v>
      </c>
      <c r="C51" s="235">
        <v>1044701.2918945</v>
      </c>
      <c r="D51" s="235">
        <v>1214193.5183296001</v>
      </c>
      <c r="E51" s="235">
        <v>1288117.4142382999</v>
      </c>
      <c r="F51" s="235">
        <v>1278148.5238059999</v>
      </c>
      <c r="G51" s="235">
        <v>1360848.8173135999</v>
      </c>
      <c r="H51" s="235">
        <v>1300920.2919880999</v>
      </c>
      <c r="I51" s="235">
        <v>1315142.0063821999</v>
      </c>
      <c r="J51" s="235">
        <v>1361168.5852232</v>
      </c>
      <c r="K51" s="235">
        <v>1349350.5216140002</v>
      </c>
      <c r="L51" s="235">
        <v>1357328.030791</v>
      </c>
      <c r="M51" s="235">
        <v>1369990.7798456999</v>
      </c>
      <c r="N51" s="235">
        <v>1388888.8482833998</v>
      </c>
      <c r="O51" s="235">
        <v>1387434.2757184</v>
      </c>
      <c r="P51" s="235">
        <v>1379396.9980673001</v>
      </c>
      <c r="Q51" s="969">
        <v>1217192.3028491</v>
      </c>
    </row>
    <row r="52" spans="1:17">
      <c r="A52" s="123" t="s">
        <v>715</v>
      </c>
      <c r="B52" s="845">
        <v>32462.366415199998</v>
      </c>
      <c r="C52" s="845">
        <v>26702.7499723</v>
      </c>
      <c r="D52" s="845">
        <v>36491.542966000001</v>
      </c>
      <c r="E52" s="845">
        <v>41769.770723199996</v>
      </c>
      <c r="F52" s="845">
        <v>39996.706449700003</v>
      </c>
      <c r="G52" s="845">
        <v>41991.823363099997</v>
      </c>
      <c r="H52" s="845">
        <v>40012.674929300003</v>
      </c>
      <c r="I52" s="845">
        <v>38530.038854500002</v>
      </c>
      <c r="J52" s="845">
        <v>40030.228631500002</v>
      </c>
      <c r="K52" s="845">
        <v>37325.629210300001</v>
      </c>
      <c r="L52" s="845">
        <v>36987.594311000001</v>
      </c>
      <c r="M52" s="845">
        <v>39701.600745600001</v>
      </c>
      <c r="N52" s="845">
        <v>39939.2423279</v>
      </c>
      <c r="O52" s="845">
        <v>39770.869768799996</v>
      </c>
      <c r="P52" s="845">
        <v>38155.475412499996</v>
      </c>
      <c r="Q52" s="968">
        <v>38032.169895200001</v>
      </c>
    </row>
    <row r="53" spans="1:17">
      <c r="A53" s="123" t="s">
        <v>411</v>
      </c>
      <c r="B53" s="845">
        <v>1561.5174729</v>
      </c>
      <c r="C53" s="845">
        <v>1312.6725715999999</v>
      </c>
      <c r="D53" s="845">
        <v>3336.4366918000001</v>
      </c>
      <c r="E53" s="845">
        <v>4270.1959473000006</v>
      </c>
      <c r="F53" s="845">
        <v>3533.6280366000001</v>
      </c>
      <c r="G53" s="845">
        <v>2955.8646391999996</v>
      </c>
      <c r="H53" s="845">
        <v>3088.8610559000003</v>
      </c>
      <c r="I53" s="845">
        <v>2951.7115979999999</v>
      </c>
      <c r="J53" s="845">
        <v>2810.8204850000002</v>
      </c>
      <c r="K53" s="845">
        <v>3194.7949488000004</v>
      </c>
      <c r="L53" s="845">
        <v>2764.3698303000001</v>
      </c>
      <c r="M53" s="845">
        <v>2480.2619370000002</v>
      </c>
      <c r="N53" s="845">
        <v>2404.3791248999996</v>
      </c>
      <c r="O53" s="845">
        <v>2649.1823743</v>
      </c>
      <c r="P53" s="845">
        <v>1706.5115002999999</v>
      </c>
      <c r="Q53" s="968">
        <v>1672.0441423999998</v>
      </c>
    </row>
    <row r="54" spans="1:17">
      <c r="A54" s="123" t="s">
        <v>412</v>
      </c>
      <c r="B54" s="845">
        <v>2052.9396875000002</v>
      </c>
      <c r="C54" s="845">
        <v>1785.3410759000001</v>
      </c>
      <c r="D54" s="845">
        <v>1995.4681917</v>
      </c>
      <c r="E54" s="845">
        <v>2052.8573554</v>
      </c>
      <c r="F54" s="845">
        <v>2603.7479453000001</v>
      </c>
      <c r="G54" s="845">
        <v>2212.1855519000001</v>
      </c>
      <c r="H54" s="845">
        <v>2149.367315</v>
      </c>
      <c r="I54" s="845">
        <v>2874.6715248</v>
      </c>
      <c r="J54" s="845">
        <v>2746.9868396000002</v>
      </c>
      <c r="K54" s="845">
        <v>2103.6143907999999</v>
      </c>
      <c r="L54" s="845">
        <v>2067.0344688999999</v>
      </c>
      <c r="M54" s="845">
        <v>1384.0325814999999</v>
      </c>
      <c r="N54" s="845">
        <v>1558.3594593999999</v>
      </c>
      <c r="O54" s="845">
        <v>1734.7540959999999</v>
      </c>
      <c r="P54" s="845">
        <v>1498.8995909</v>
      </c>
      <c r="Q54" s="968">
        <v>1167.6986227999998</v>
      </c>
    </row>
    <row r="55" spans="1:17">
      <c r="A55" s="123" t="s">
        <v>413</v>
      </c>
      <c r="B55" s="845">
        <v>18067.487709699999</v>
      </c>
      <c r="C55" s="845">
        <v>11349.286843</v>
      </c>
      <c r="D55" s="845">
        <v>15762.858195700001</v>
      </c>
      <c r="E55" s="845">
        <v>16695.6128059</v>
      </c>
      <c r="F55" s="845">
        <v>16725.047963500001</v>
      </c>
      <c r="G55" s="845">
        <v>18225.3871568</v>
      </c>
      <c r="H55" s="845">
        <v>14428.029414699999</v>
      </c>
      <c r="I55" s="845">
        <v>14553.5936043</v>
      </c>
      <c r="J55" s="845">
        <v>14012.116257400001</v>
      </c>
      <c r="K55" s="845">
        <v>15001.684049200001</v>
      </c>
      <c r="L55" s="845">
        <v>15412.3608835</v>
      </c>
      <c r="M55" s="845">
        <v>16043.5204338</v>
      </c>
      <c r="N55" s="845">
        <v>16257.946366599999</v>
      </c>
      <c r="O55" s="845">
        <v>16178.493529400001</v>
      </c>
      <c r="P55" s="845">
        <v>17232.415526099998</v>
      </c>
      <c r="Q55" s="968">
        <v>15481.780565699999</v>
      </c>
    </row>
    <row r="56" spans="1:17" ht="24">
      <c r="A56" s="338" t="s">
        <v>414</v>
      </c>
      <c r="B56" s="241">
        <v>362321.75602069992</v>
      </c>
      <c r="C56" s="241">
        <v>434891.19046299998</v>
      </c>
      <c r="D56" s="241">
        <v>402622.55807630002</v>
      </c>
      <c r="E56" s="241">
        <v>422697.53954649996</v>
      </c>
      <c r="F56" s="241">
        <v>424320.51721349999</v>
      </c>
      <c r="G56" s="241">
        <v>434908.57286720007</v>
      </c>
      <c r="H56" s="241">
        <v>441795.23397829995</v>
      </c>
      <c r="I56" s="241">
        <v>431928.82649450004</v>
      </c>
      <c r="J56" s="241">
        <v>431274.53155459993</v>
      </c>
      <c r="K56" s="241">
        <v>429413.03981250001</v>
      </c>
      <c r="L56" s="241">
        <v>444491.1053308</v>
      </c>
      <c r="M56" s="241">
        <v>442968.2432036</v>
      </c>
      <c r="N56" s="241">
        <v>452349.11360039999</v>
      </c>
      <c r="O56" s="241">
        <v>465244.63145700004</v>
      </c>
      <c r="P56" s="241">
        <v>453732.61553740001</v>
      </c>
      <c r="Q56" s="967">
        <v>469539.39367820002</v>
      </c>
    </row>
    <row r="57" spans="1:17">
      <c r="A57" s="123" t="s">
        <v>409</v>
      </c>
      <c r="B57" s="845">
        <v>353871.43971339997</v>
      </c>
      <c r="C57" s="845">
        <v>426220.6394171</v>
      </c>
      <c r="D57" s="845">
        <v>396684.73205460003</v>
      </c>
      <c r="E57" s="845">
        <v>415636.60330640001</v>
      </c>
      <c r="F57" s="845">
        <v>417107.44666040002</v>
      </c>
      <c r="G57" s="845">
        <v>426521.83055050002</v>
      </c>
      <c r="H57" s="845">
        <v>433756.29304239998</v>
      </c>
      <c r="I57" s="845">
        <v>424128.35305670003</v>
      </c>
      <c r="J57" s="845">
        <v>423594.07630249998</v>
      </c>
      <c r="K57" s="845">
        <v>421076.68165699998</v>
      </c>
      <c r="L57" s="845">
        <v>436011.36992060003</v>
      </c>
      <c r="M57" s="845">
        <v>434748.3941726</v>
      </c>
      <c r="N57" s="845">
        <v>443428.27492300002</v>
      </c>
      <c r="O57" s="845">
        <v>456238.8717891</v>
      </c>
      <c r="P57" s="845">
        <v>445042.60729419999</v>
      </c>
      <c r="Q57" s="968">
        <v>459999.53242229996</v>
      </c>
    </row>
    <row r="58" spans="1:17">
      <c r="A58" s="123" t="s">
        <v>715</v>
      </c>
      <c r="B58" s="845">
        <v>7211.9150221</v>
      </c>
      <c r="C58" s="845">
        <v>7665.2418739999994</v>
      </c>
      <c r="D58" s="845">
        <v>4966.9362615</v>
      </c>
      <c r="E58" s="845">
        <v>6058.2750882</v>
      </c>
      <c r="F58" s="845">
        <v>6244.0538005999997</v>
      </c>
      <c r="G58" s="845">
        <v>7203.2532062999999</v>
      </c>
      <c r="H58" s="845">
        <v>7016.4079944000005</v>
      </c>
      <c r="I58" s="845">
        <v>7258.7479307000003</v>
      </c>
      <c r="J58" s="845">
        <v>7114.3793417999996</v>
      </c>
      <c r="K58" s="845">
        <v>7684.4661311</v>
      </c>
      <c r="L58" s="845">
        <v>7502.4352286000003</v>
      </c>
      <c r="M58" s="845">
        <v>7290.5370480000001</v>
      </c>
      <c r="N58" s="845">
        <v>7902.4048365999997</v>
      </c>
      <c r="O58" s="845">
        <v>7988.9217757000006</v>
      </c>
      <c r="P58" s="845">
        <v>7695.1426079000003</v>
      </c>
      <c r="Q58" s="968">
        <v>8041.2324367000001</v>
      </c>
    </row>
    <row r="59" spans="1:17">
      <c r="A59" s="123" t="s">
        <v>411</v>
      </c>
      <c r="B59" s="845">
        <v>650.11713110000005</v>
      </c>
      <c r="C59" s="845">
        <v>671.77925299999993</v>
      </c>
      <c r="D59" s="845">
        <v>563.02059469999995</v>
      </c>
      <c r="E59" s="845">
        <v>480.61211580000003</v>
      </c>
      <c r="F59" s="845">
        <v>580.81340160000002</v>
      </c>
      <c r="G59" s="845">
        <v>763.7096014</v>
      </c>
      <c r="H59" s="845">
        <v>679.72104949999994</v>
      </c>
      <c r="I59" s="845">
        <v>301.354806</v>
      </c>
      <c r="J59" s="845">
        <v>319.30508559999998</v>
      </c>
      <c r="K59" s="845">
        <v>328.16774090000001</v>
      </c>
      <c r="L59" s="845">
        <v>600.28968529999997</v>
      </c>
      <c r="M59" s="845">
        <v>537.66392989999997</v>
      </c>
      <c r="N59" s="845">
        <v>657.86356290000003</v>
      </c>
      <c r="O59" s="845">
        <v>637.42835089999994</v>
      </c>
      <c r="P59" s="845">
        <v>629.27608830000008</v>
      </c>
      <c r="Q59" s="968">
        <v>1060.5440421000001</v>
      </c>
    </row>
    <row r="60" spans="1:17">
      <c r="A60" s="123" t="s">
        <v>412</v>
      </c>
      <c r="B60" s="845">
        <v>28.787325299999999</v>
      </c>
      <c r="C60" s="845">
        <v>40.188293700000003</v>
      </c>
      <c r="D60" s="845">
        <v>7.7698967000000003</v>
      </c>
      <c r="E60" s="845">
        <v>4.8262365000000003</v>
      </c>
      <c r="F60" s="845">
        <v>7.2540418999999998</v>
      </c>
      <c r="G60" s="845">
        <v>12.443235600000001</v>
      </c>
      <c r="H60" s="845">
        <v>6.0170534</v>
      </c>
      <c r="I60" s="845">
        <v>4.6193398999999999</v>
      </c>
      <c r="J60" s="845">
        <v>23.223684899999999</v>
      </c>
      <c r="K60" s="845">
        <v>9.1301314999999992</v>
      </c>
      <c r="L60" s="845">
        <v>84.716934699999996</v>
      </c>
      <c r="M60" s="845">
        <v>117.15492760000001</v>
      </c>
      <c r="N60" s="845">
        <v>85.767114399999997</v>
      </c>
      <c r="O60" s="845">
        <v>105.39438750000001</v>
      </c>
      <c r="P60" s="845">
        <v>109.873492</v>
      </c>
      <c r="Q60" s="968">
        <v>98.970978299999999</v>
      </c>
    </row>
    <row r="61" spans="1:17">
      <c r="A61" s="123" t="s">
        <v>413</v>
      </c>
      <c r="B61" s="845">
        <v>559.4968288</v>
      </c>
      <c r="C61" s="845">
        <v>293.34162520000001</v>
      </c>
      <c r="D61" s="845">
        <v>400.0992688</v>
      </c>
      <c r="E61" s="845">
        <v>517.22279960000003</v>
      </c>
      <c r="F61" s="845">
        <v>380.94930900000003</v>
      </c>
      <c r="G61" s="845">
        <v>407.33627339999998</v>
      </c>
      <c r="H61" s="845">
        <v>336.79483859999999</v>
      </c>
      <c r="I61" s="845">
        <v>235.75136119999999</v>
      </c>
      <c r="J61" s="845">
        <v>223.5471398</v>
      </c>
      <c r="K61" s="845">
        <v>314.59415200000001</v>
      </c>
      <c r="L61" s="845">
        <v>292.29356160000003</v>
      </c>
      <c r="M61" s="845">
        <v>274.49312549999996</v>
      </c>
      <c r="N61" s="845">
        <v>274.80316350000004</v>
      </c>
      <c r="O61" s="845">
        <v>274.01515380000001</v>
      </c>
      <c r="P61" s="845">
        <v>255.71605500000001</v>
      </c>
      <c r="Q61" s="968">
        <v>339.11379879999998</v>
      </c>
    </row>
    <row r="62" spans="1:17" ht="24">
      <c r="A62" s="339" t="s">
        <v>780</v>
      </c>
      <c r="B62" s="241">
        <v>22920.346155300002</v>
      </c>
      <c r="C62" s="241">
        <v>15452.6096624</v>
      </c>
      <c r="D62" s="241">
        <v>22065.652839400002</v>
      </c>
      <c r="E62" s="241">
        <v>24021.327260500002</v>
      </c>
      <c r="F62" s="241">
        <v>23831.440697900001</v>
      </c>
      <c r="G62" s="241">
        <v>24576.9264583</v>
      </c>
      <c r="H62" s="241">
        <v>20688.790727099997</v>
      </c>
      <c r="I62" s="241">
        <v>20921.702234200002</v>
      </c>
      <c r="J62" s="241">
        <v>20135.999492300005</v>
      </c>
      <c r="K62" s="241">
        <v>20951.9854132</v>
      </c>
      <c r="L62" s="241">
        <v>21221.065364300001</v>
      </c>
      <c r="M62" s="241">
        <v>20837.126935300003</v>
      </c>
      <c r="N62" s="241">
        <v>21239.118791700002</v>
      </c>
      <c r="O62" s="241">
        <v>21579.267891900003</v>
      </c>
      <c r="P62" s="241">
        <v>21432.692252599998</v>
      </c>
      <c r="Q62" s="967">
        <v>19820.152150099999</v>
      </c>
    </row>
    <row r="63" spans="1:17">
      <c r="A63" s="340" t="s">
        <v>778</v>
      </c>
      <c r="B63" s="241">
        <v>6624.9388558050005</v>
      </c>
      <c r="C63" s="241">
        <v>16362.454382610002</v>
      </c>
      <c r="D63" s="241">
        <v>29630.383891066002</v>
      </c>
      <c r="E63" s="241">
        <v>26343.921046877</v>
      </c>
      <c r="F63" s="241">
        <v>27605.835214766998</v>
      </c>
      <c r="G63" s="241">
        <v>25559.562731584003</v>
      </c>
      <c r="H63" s="241">
        <v>23820.984082237999</v>
      </c>
      <c r="I63" s="241">
        <v>24370.511059255994</v>
      </c>
      <c r="J63" s="241">
        <v>29972.961647009</v>
      </c>
      <c r="K63" s="241">
        <v>28193.924751207996</v>
      </c>
      <c r="L63" s="241">
        <v>28732.359831156002</v>
      </c>
      <c r="M63" s="241">
        <v>34613.024675850997</v>
      </c>
      <c r="N63" s="241">
        <v>36436.398980217993</v>
      </c>
      <c r="O63" s="241">
        <v>37230.930701723002</v>
      </c>
      <c r="P63" s="241">
        <v>44450.073172142002</v>
      </c>
      <c r="Q63" s="967">
        <v>34897.855301799005</v>
      </c>
    </row>
    <row r="64" spans="1:17">
      <c r="A64" s="123" t="s">
        <v>409</v>
      </c>
      <c r="B64" s="845">
        <v>6624.6719930500003</v>
      </c>
      <c r="C64" s="845">
        <v>16351.555063911001</v>
      </c>
      <c r="D64" s="845">
        <v>29591.838713292</v>
      </c>
      <c r="E64" s="845">
        <v>26241.504296408999</v>
      </c>
      <c r="F64" s="845">
        <v>27483.082530688</v>
      </c>
      <c r="G64" s="845">
        <v>25401.102892485</v>
      </c>
      <c r="H64" s="845">
        <v>23690.474271396</v>
      </c>
      <c r="I64" s="845">
        <v>24246.873166615998</v>
      </c>
      <c r="J64" s="845">
        <v>29823.742523352001</v>
      </c>
      <c r="K64" s="845">
        <v>28081.854535715</v>
      </c>
      <c r="L64" s="845">
        <v>28616.395854276001</v>
      </c>
      <c r="M64" s="845">
        <v>34497.102599020996</v>
      </c>
      <c r="N64" s="845">
        <v>36320.474473900998</v>
      </c>
      <c r="O64" s="845">
        <v>37115.143319538001</v>
      </c>
      <c r="P64" s="845">
        <v>44346.048231175002</v>
      </c>
      <c r="Q64" s="968">
        <v>34795.386400376003</v>
      </c>
    </row>
    <row r="65" spans="1:17">
      <c r="A65" s="123" t="s">
        <v>715</v>
      </c>
      <c r="B65" s="845">
        <v>0</v>
      </c>
      <c r="C65" s="845">
        <v>10.53773664</v>
      </c>
      <c r="D65" s="845">
        <v>9.290819033</v>
      </c>
      <c r="E65" s="845">
        <v>10.20964916</v>
      </c>
      <c r="F65" s="845">
        <v>38.119547875999999</v>
      </c>
      <c r="G65" s="845">
        <v>79.195507681999999</v>
      </c>
      <c r="H65" s="845">
        <v>44.968373391999997</v>
      </c>
      <c r="I65" s="845">
        <v>15.23061154</v>
      </c>
      <c r="J65" s="845">
        <v>42.031873287000003</v>
      </c>
      <c r="K65" s="845">
        <v>19.728635014000002</v>
      </c>
      <c r="L65" s="845">
        <v>3.8870852020000002</v>
      </c>
      <c r="M65" s="845">
        <v>3.8390217249999998</v>
      </c>
      <c r="N65" s="845">
        <v>3.8390217249999998</v>
      </c>
      <c r="O65" s="845">
        <v>0</v>
      </c>
      <c r="P65" s="845">
        <v>104.02494096700001</v>
      </c>
      <c r="Q65" s="968">
        <v>102.46890142300001</v>
      </c>
    </row>
    <row r="66" spans="1:17">
      <c r="A66" s="123" t="s">
        <v>411</v>
      </c>
      <c r="B66" s="235">
        <v>0</v>
      </c>
      <c r="C66" s="235">
        <v>0</v>
      </c>
      <c r="D66" s="235">
        <v>5.3435610310000001</v>
      </c>
      <c r="E66" s="235">
        <v>0</v>
      </c>
      <c r="F66" s="235">
        <v>0</v>
      </c>
      <c r="G66" s="235">
        <v>0</v>
      </c>
      <c r="H66" s="235">
        <v>0</v>
      </c>
      <c r="I66" s="235">
        <v>16.395582133000001</v>
      </c>
      <c r="J66" s="235">
        <v>3.3305650560000002</v>
      </c>
      <c r="K66" s="235">
        <v>0</v>
      </c>
      <c r="L66" s="235">
        <v>0</v>
      </c>
      <c r="M66" s="235">
        <v>0</v>
      </c>
      <c r="N66" s="235">
        <v>0</v>
      </c>
      <c r="O66" s="235">
        <v>0</v>
      </c>
      <c r="P66" s="235">
        <v>0</v>
      </c>
      <c r="Q66" s="969">
        <v>0</v>
      </c>
    </row>
    <row r="67" spans="1:17">
      <c r="A67" s="123" t="s">
        <v>412</v>
      </c>
      <c r="B67" s="235">
        <v>0</v>
      </c>
      <c r="C67" s="235">
        <v>0</v>
      </c>
      <c r="D67" s="235">
        <v>3.7500000249999998</v>
      </c>
      <c r="E67" s="235">
        <v>5.223561031</v>
      </c>
      <c r="F67" s="235">
        <v>0</v>
      </c>
      <c r="G67" s="235">
        <v>0</v>
      </c>
      <c r="H67" s="235">
        <v>8.3333333330000006</v>
      </c>
      <c r="I67" s="235">
        <v>15.75</v>
      </c>
      <c r="J67" s="235">
        <v>16.396787215</v>
      </c>
      <c r="K67" s="235">
        <v>0</v>
      </c>
      <c r="L67" s="235">
        <v>3.3306400370000002</v>
      </c>
      <c r="M67" s="235">
        <v>0</v>
      </c>
      <c r="N67" s="235">
        <v>0</v>
      </c>
      <c r="O67" s="235">
        <v>0</v>
      </c>
      <c r="P67" s="235">
        <v>0</v>
      </c>
      <c r="Q67" s="969">
        <v>0</v>
      </c>
    </row>
    <row r="68" spans="1:17">
      <c r="A68" s="123" t="s">
        <v>413</v>
      </c>
      <c r="B68" s="235">
        <v>0.26686275500000001</v>
      </c>
      <c r="C68" s="235">
        <v>0.36158205900000001</v>
      </c>
      <c r="D68" s="235">
        <v>20.160797684999999</v>
      </c>
      <c r="E68" s="235">
        <v>86.983540277000003</v>
      </c>
      <c r="F68" s="235">
        <v>84.633136203000007</v>
      </c>
      <c r="G68" s="235">
        <v>79.264331416999994</v>
      </c>
      <c r="H68" s="235">
        <v>77.208104117000005</v>
      </c>
      <c r="I68" s="235">
        <v>76.261698967000001</v>
      </c>
      <c r="J68" s="235">
        <v>87.459898099</v>
      </c>
      <c r="K68" s="235">
        <v>92.341580479000001</v>
      </c>
      <c r="L68" s="235">
        <v>108.746251641</v>
      </c>
      <c r="M68" s="235">
        <v>112.083055105</v>
      </c>
      <c r="N68" s="235">
        <v>112.085484592</v>
      </c>
      <c r="O68" s="235">
        <v>115.787382185</v>
      </c>
      <c r="P68" s="235">
        <v>0</v>
      </c>
      <c r="Q68" s="969">
        <v>0</v>
      </c>
    </row>
    <row r="69" spans="1:17" ht="24.75" thickBot="1">
      <c r="A69" s="341" t="s">
        <v>779</v>
      </c>
      <c r="B69" s="237">
        <v>0.26686275500000001</v>
      </c>
      <c r="C69" s="237">
        <v>0.36158205900000001</v>
      </c>
      <c r="D69" s="237">
        <v>29.254358740999997</v>
      </c>
      <c r="E69" s="237">
        <v>92.207101308000006</v>
      </c>
      <c r="F69" s="237">
        <v>84.633136203000007</v>
      </c>
      <c r="G69" s="237">
        <v>79.264331416999994</v>
      </c>
      <c r="H69" s="237">
        <v>85.541437450000004</v>
      </c>
      <c r="I69" s="237">
        <v>108.40728110000001</v>
      </c>
      <c r="J69" s="237">
        <v>107.18725037</v>
      </c>
      <c r="K69" s="237">
        <v>92.341580479000001</v>
      </c>
      <c r="L69" s="237">
        <v>112.076891678</v>
      </c>
      <c r="M69" s="237">
        <v>112.083055105</v>
      </c>
      <c r="N69" s="237">
        <v>112.085484592</v>
      </c>
      <c r="O69" s="237">
        <v>115.787382185</v>
      </c>
      <c r="P69" s="237">
        <v>0</v>
      </c>
      <c r="Q69" s="970">
        <v>0</v>
      </c>
    </row>
    <row r="70" spans="1:17" ht="90" customHeight="1">
      <c r="A70" s="1200" t="s">
        <v>808</v>
      </c>
      <c r="B70" s="1201"/>
      <c r="C70" s="1201"/>
      <c r="D70" s="1201"/>
      <c r="E70" s="1201"/>
      <c r="F70" s="1201"/>
      <c r="G70" s="1201"/>
      <c r="H70" s="1201"/>
      <c r="I70" s="1201"/>
      <c r="J70" s="1201"/>
      <c r="K70" s="1201"/>
      <c r="L70" s="1201"/>
      <c r="M70" s="1201"/>
      <c r="N70" s="1201"/>
      <c r="O70" s="1201"/>
      <c r="P70" s="1201"/>
      <c r="Q70" s="1202"/>
    </row>
    <row r="71" spans="1:17" ht="22.35" customHeight="1">
      <c r="A71" s="1224" t="s">
        <v>408</v>
      </c>
      <c r="B71" s="1208">
        <v>2021</v>
      </c>
      <c r="C71" s="1208">
        <v>2022</v>
      </c>
      <c r="D71" s="1225">
        <v>2023</v>
      </c>
      <c r="E71" s="1225">
        <v>2024</v>
      </c>
      <c r="F71" s="1225"/>
      <c r="G71" s="1225"/>
      <c r="H71" s="1225"/>
      <c r="I71" s="1225"/>
      <c r="J71" s="1225"/>
      <c r="K71" s="1225"/>
      <c r="L71" s="1225"/>
      <c r="M71" s="1225"/>
      <c r="N71" s="1225"/>
      <c r="O71" s="1225"/>
      <c r="P71" s="1225"/>
      <c r="Q71" s="1133">
        <v>2025</v>
      </c>
    </row>
    <row r="72" spans="1:17" ht="22.35" customHeight="1">
      <c r="A72" s="1224"/>
      <c r="B72" s="1430"/>
      <c r="C72" s="1208"/>
      <c r="D72" s="1225"/>
      <c r="E72" s="1469" t="s">
        <v>0</v>
      </c>
      <c r="F72" s="1469" t="s">
        <v>1</v>
      </c>
      <c r="G72" s="1469" t="s">
        <v>2</v>
      </c>
      <c r="H72" s="1469" t="s">
        <v>3</v>
      </c>
      <c r="I72" s="1469" t="s">
        <v>4</v>
      </c>
      <c r="J72" s="1469" t="s">
        <v>5</v>
      </c>
      <c r="K72" s="1469" t="s">
        <v>6</v>
      </c>
      <c r="L72" s="1469" t="s">
        <v>267</v>
      </c>
      <c r="M72" s="1469" t="s">
        <v>7</v>
      </c>
      <c r="N72" s="1469" t="s">
        <v>13</v>
      </c>
      <c r="O72" s="1469" t="s">
        <v>14</v>
      </c>
      <c r="P72" s="1469" t="s">
        <v>15</v>
      </c>
      <c r="Q72" s="966" t="s">
        <v>0</v>
      </c>
    </row>
    <row r="73" spans="1:17">
      <c r="A73" s="338" t="s">
        <v>418</v>
      </c>
      <c r="B73" s="236">
        <v>2156139.7078542002</v>
      </c>
      <c r="C73" s="236">
        <v>2347833.2032564003</v>
      </c>
      <c r="D73" s="236">
        <v>2554703.3987921993</v>
      </c>
      <c r="E73" s="236">
        <v>2622646.2261146</v>
      </c>
      <c r="F73" s="236">
        <v>2576482.8716920004</v>
      </c>
      <c r="G73" s="236">
        <v>2636020.6967621003</v>
      </c>
      <c r="H73" s="236">
        <v>2623263.6926693004</v>
      </c>
      <c r="I73" s="236">
        <v>2652526.1816002997</v>
      </c>
      <c r="J73" s="236">
        <v>2702840.3079657997</v>
      </c>
      <c r="K73" s="236">
        <v>2723760.8211939</v>
      </c>
      <c r="L73" s="236">
        <v>2717637.0749984998</v>
      </c>
      <c r="M73" s="236">
        <v>2756639.3132899003</v>
      </c>
      <c r="N73" s="236">
        <v>2755798.0349478</v>
      </c>
      <c r="O73" s="236">
        <v>2779092.8803796005</v>
      </c>
      <c r="P73" s="236">
        <v>2828267.3778747004</v>
      </c>
      <c r="Q73" s="971">
        <v>2946490.2424256001</v>
      </c>
    </row>
    <row r="74" spans="1:17">
      <c r="A74" s="123" t="s">
        <v>409</v>
      </c>
      <c r="B74" s="235">
        <v>2045055.0385393002</v>
      </c>
      <c r="C74" s="235">
        <v>2224533.8115539001</v>
      </c>
      <c r="D74" s="235">
        <v>2422926.3751396998</v>
      </c>
      <c r="E74" s="235">
        <v>2466606.4993261001</v>
      </c>
      <c r="F74" s="235">
        <v>2417141.9342856002</v>
      </c>
      <c r="G74" s="235">
        <v>2482318.0555022</v>
      </c>
      <c r="H74" s="235">
        <v>2463672.7347913003</v>
      </c>
      <c r="I74" s="235">
        <v>2497013.3029113999</v>
      </c>
      <c r="J74" s="235">
        <v>2546792.1259610001</v>
      </c>
      <c r="K74" s="235">
        <v>2569533.9540788</v>
      </c>
      <c r="L74" s="235">
        <v>2565234.0359564</v>
      </c>
      <c r="M74" s="235">
        <v>2600743.3156933002</v>
      </c>
      <c r="N74" s="235">
        <v>2599926.3845043001</v>
      </c>
      <c r="O74" s="235">
        <v>2626309.4242827003</v>
      </c>
      <c r="P74" s="235">
        <v>2682513.9934082003</v>
      </c>
      <c r="Q74" s="969">
        <v>2786879.2578961998</v>
      </c>
    </row>
    <row r="75" spans="1:17">
      <c r="A75" s="123" t="s">
        <v>715</v>
      </c>
      <c r="B75" s="235">
        <v>64213.332162599996</v>
      </c>
      <c r="C75" s="235">
        <v>76056.769697399999</v>
      </c>
      <c r="D75" s="235">
        <v>88323.759930999993</v>
      </c>
      <c r="E75" s="235">
        <v>108996.03748360001</v>
      </c>
      <c r="F75" s="235">
        <v>112141.43580599999</v>
      </c>
      <c r="G75" s="235">
        <v>109301.4850402</v>
      </c>
      <c r="H75" s="235">
        <v>114100.8591494</v>
      </c>
      <c r="I75" s="235">
        <v>109648.46386819999</v>
      </c>
      <c r="J75" s="235">
        <v>111017.6602187</v>
      </c>
      <c r="K75" s="235">
        <v>108265.3440925</v>
      </c>
      <c r="L75" s="235">
        <v>107091.6916447</v>
      </c>
      <c r="M75" s="235">
        <v>110836.3234293</v>
      </c>
      <c r="N75" s="235">
        <v>110751.9299231</v>
      </c>
      <c r="O75" s="235">
        <v>107529.03725159999</v>
      </c>
      <c r="P75" s="235">
        <v>101371.87899639999</v>
      </c>
      <c r="Q75" s="969">
        <v>113348.1575324</v>
      </c>
    </row>
    <row r="76" spans="1:17">
      <c r="A76" s="123" t="s">
        <v>411</v>
      </c>
      <c r="B76" s="235">
        <v>7483.7816163999996</v>
      </c>
      <c r="C76" s="235">
        <v>7352.3392643000007</v>
      </c>
      <c r="D76" s="235">
        <v>5580.9798142999998</v>
      </c>
      <c r="E76" s="235">
        <v>6517.0746203999997</v>
      </c>
      <c r="F76" s="235">
        <v>6111.7818453999998</v>
      </c>
      <c r="G76" s="235">
        <v>5305.7914140000003</v>
      </c>
      <c r="H76" s="235">
        <v>6199.8342743000003</v>
      </c>
      <c r="I76" s="235">
        <v>6712.5952311000001</v>
      </c>
      <c r="J76" s="235">
        <v>5842.7833637000003</v>
      </c>
      <c r="K76" s="235">
        <v>6716.4913684999992</v>
      </c>
      <c r="L76" s="235">
        <v>6500.7976615000007</v>
      </c>
      <c r="M76" s="235">
        <v>6160.9451539000002</v>
      </c>
      <c r="N76" s="235">
        <v>6316.9747683000005</v>
      </c>
      <c r="O76" s="235">
        <v>6250.5777576</v>
      </c>
      <c r="P76" s="235">
        <v>5905.6042060999998</v>
      </c>
      <c r="Q76" s="969">
        <v>6365.1388434</v>
      </c>
    </row>
    <row r="77" spans="1:17">
      <c r="A77" s="123" t="s">
        <v>412</v>
      </c>
      <c r="B77" s="845">
        <v>4751.4849809999996</v>
      </c>
      <c r="C77" s="845">
        <v>5210.1814879000003</v>
      </c>
      <c r="D77" s="845">
        <v>5372.0089840000001</v>
      </c>
      <c r="E77" s="845">
        <v>7307.3214212000003</v>
      </c>
      <c r="F77" s="845">
        <v>7193.2656585999994</v>
      </c>
      <c r="G77" s="845">
        <v>5520.1089848000001</v>
      </c>
      <c r="H77" s="845">
        <v>4664.0169040000001</v>
      </c>
      <c r="I77" s="845">
        <v>4874.3014650999994</v>
      </c>
      <c r="J77" s="845">
        <v>5581.9771664999998</v>
      </c>
      <c r="K77" s="845">
        <v>5929.9486944999999</v>
      </c>
      <c r="L77" s="845">
        <v>5326.8934856000005</v>
      </c>
      <c r="M77" s="845">
        <v>5575.0400339000007</v>
      </c>
      <c r="N77" s="845">
        <v>4887.2896559000001</v>
      </c>
      <c r="O77" s="845">
        <v>5115.1164406999997</v>
      </c>
      <c r="P77" s="845">
        <v>6213.2355896999998</v>
      </c>
      <c r="Q77" s="968">
        <v>5679.5924612999997</v>
      </c>
    </row>
    <row r="78" spans="1:17">
      <c r="A78" s="123" t="s">
        <v>413</v>
      </c>
      <c r="B78" s="845">
        <v>34636.070554899998</v>
      </c>
      <c r="C78" s="845">
        <v>34680.1012529</v>
      </c>
      <c r="D78" s="845">
        <v>32500.274923199999</v>
      </c>
      <c r="E78" s="845">
        <v>33219.293263300002</v>
      </c>
      <c r="F78" s="845">
        <v>33894.454096400004</v>
      </c>
      <c r="G78" s="845">
        <v>33575.255820899998</v>
      </c>
      <c r="H78" s="845">
        <v>34626.247550299995</v>
      </c>
      <c r="I78" s="845">
        <v>34277.518124499999</v>
      </c>
      <c r="J78" s="845">
        <v>33605.761255899997</v>
      </c>
      <c r="K78" s="845">
        <v>33315.082959599997</v>
      </c>
      <c r="L78" s="845">
        <v>33483.656250300002</v>
      </c>
      <c r="M78" s="845">
        <v>33323.688979500002</v>
      </c>
      <c r="N78" s="845">
        <v>33915.456096200003</v>
      </c>
      <c r="O78" s="845">
        <v>33888.724647000003</v>
      </c>
      <c r="P78" s="845">
        <v>32262.665674299998</v>
      </c>
      <c r="Q78" s="968">
        <v>34218.095692300005</v>
      </c>
    </row>
    <row r="79" spans="1:17" ht="24">
      <c r="A79" s="338" t="s">
        <v>414</v>
      </c>
      <c r="B79" s="241">
        <v>682716.78246640007</v>
      </c>
      <c r="C79" s="241">
        <v>946139.76903239987</v>
      </c>
      <c r="D79" s="241">
        <v>883883.50666469999</v>
      </c>
      <c r="E79" s="241">
        <v>923372.50564849994</v>
      </c>
      <c r="F79" s="241">
        <v>918170.24492069997</v>
      </c>
      <c r="G79" s="241">
        <v>1045484.2837769999</v>
      </c>
      <c r="H79" s="241">
        <v>1061417.5258851999</v>
      </c>
      <c r="I79" s="241">
        <v>934375.21731809992</v>
      </c>
      <c r="J79" s="241">
        <v>944515.35197099985</v>
      </c>
      <c r="K79" s="241">
        <v>944368.98543410003</v>
      </c>
      <c r="L79" s="241">
        <v>1076551.0489253998</v>
      </c>
      <c r="M79" s="241">
        <v>1079235.1725479001</v>
      </c>
      <c r="N79" s="241">
        <v>1099576.9715251001</v>
      </c>
      <c r="O79" s="241">
        <v>1126103.9796124997</v>
      </c>
      <c r="P79" s="241">
        <v>1119358.1960280999</v>
      </c>
      <c r="Q79" s="967">
        <v>1157392.5939429998</v>
      </c>
    </row>
    <row r="80" spans="1:17">
      <c r="A80" s="123" t="s">
        <v>409</v>
      </c>
      <c r="B80" s="845">
        <v>675840.03866790002</v>
      </c>
      <c r="C80" s="845">
        <v>933146.47216899996</v>
      </c>
      <c r="D80" s="845">
        <v>874313.66074880003</v>
      </c>
      <c r="E80" s="845">
        <v>912989.70593089995</v>
      </c>
      <c r="F80" s="845">
        <v>907215.80514870002</v>
      </c>
      <c r="G80" s="845">
        <v>1031277.5154281999</v>
      </c>
      <c r="H80" s="845">
        <v>1046282.7546349</v>
      </c>
      <c r="I80" s="845">
        <v>924307.7264426999</v>
      </c>
      <c r="J80" s="845">
        <v>936093.24196899997</v>
      </c>
      <c r="K80" s="845">
        <v>934868.91273590003</v>
      </c>
      <c r="L80" s="845">
        <v>1061781.3420201</v>
      </c>
      <c r="M80" s="845">
        <v>1063840.8077187999</v>
      </c>
      <c r="N80" s="845">
        <v>1084630.2779579</v>
      </c>
      <c r="O80" s="845">
        <v>1111209.7929928999</v>
      </c>
      <c r="P80" s="845">
        <v>1105621.2859876999</v>
      </c>
      <c r="Q80" s="968">
        <v>1141872.4632393999</v>
      </c>
    </row>
    <row r="81" spans="1:17">
      <c r="A81" s="123" t="s">
        <v>715</v>
      </c>
      <c r="B81" s="845">
        <v>6585.497601</v>
      </c>
      <c r="C81" s="845">
        <v>9275.0077306000003</v>
      </c>
      <c r="D81" s="845">
        <v>8828.7163637000012</v>
      </c>
      <c r="E81" s="845">
        <v>9358.1996061999998</v>
      </c>
      <c r="F81" s="845">
        <v>9857.2681501000006</v>
      </c>
      <c r="G81" s="845">
        <v>10079.7268248</v>
      </c>
      <c r="H81" s="845">
        <v>11008.186452799999</v>
      </c>
      <c r="I81" s="845">
        <v>9046.2811105000001</v>
      </c>
      <c r="J81" s="845">
        <v>7528.8688769</v>
      </c>
      <c r="K81" s="845">
        <v>8596.7727586000001</v>
      </c>
      <c r="L81" s="845">
        <v>10645.433109899999</v>
      </c>
      <c r="M81" s="845">
        <v>11216.323760000001</v>
      </c>
      <c r="N81" s="845">
        <v>10699.198581699999</v>
      </c>
      <c r="O81" s="845">
        <v>10593.648424200001</v>
      </c>
      <c r="P81" s="845">
        <v>9284.6606515000003</v>
      </c>
      <c r="Q81" s="968">
        <v>10990.245529600001</v>
      </c>
    </row>
    <row r="82" spans="1:17">
      <c r="A82" s="123" t="s">
        <v>411</v>
      </c>
      <c r="B82" s="845">
        <v>89.759682999999995</v>
      </c>
      <c r="C82" s="845">
        <v>1215.2483319</v>
      </c>
      <c r="D82" s="845">
        <v>371.5171699</v>
      </c>
      <c r="E82" s="845">
        <v>639.89200779999999</v>
      </c>
      <c r="F82" s="845">
        <v>718.7130095</v>
      </c>
      <c r="G82" s="845">
        <v>1565.5511185</v>
      </c>
      <c r="H82" s="845">
        <v>1493.5233000999999</v>
      </c>
      <c r="I82" s="845">
        <v>623.54229190000001</v>
      </c>
      <c r="J82" s="845">
        <v>488.30295419999999</v>
      </c>
      <c r="K82" s="845">
        <v>492.19098989999998</v>
      </c>
      <c r="L82" s="845">
        <v>1385.2411090999999</v>
      </c>
      <c r="M82" s="845">
        <v>1380.2617064999999</v>
      </c>
      <c r="N82" s="845">
        <v>1291.0909974000001</v>
      </c>
      <c r="O82" s="845">
        <v>1320.9847119000001</v>
      </c>
      <c r="P82" s="845">
        <v>1564.8547586</v>
      </c>
      <c r="Q82" s="968">
        <v>1658.0131817000001</v>
      </c>
    </row>
    <row r="83" spans="1:17">
      <c r="A83" s="123" t="s">
        <v>412</v>
      </c>
      <c r="B83" s="845">
        <v>50.7473204</v>
      </c>
      <c r="C83" s="845">
        <v>592.68025550000004</v>
      </c>
      <c r="D83" s="845">
        <v>67.754939800000002</v>
      </c>
      <c r="E83" s="845">
        <v>72.429104499999994</v>
      </c>
      <c r="F83" s="845">
        <v>70.232038200000005</v>
      </c>
      <c r="G83" s="845">
        <v>672.5710378</v>
      </c>
      <c r="H83" s="845">
        <v>681.05974189999995</v>
      </c>
      <c r="I83" s="845">
        <v>65.494697799999997</v>
      </c>
      <c r="J83" s="845">
        <v>67.499569800000003</v>
      </c>
      <c r="K83" s="845">
        <v>73.384039900000005</v>
      </c>
      <c r="L83" s="845">
        <v>685.29389779999997</v>
      </c>
      <c r="M83" s="845">
        <v>727.00168699999995</v>
      </c>
      <c r="N83" s="845">
        <v>684.68270600000005</v>
      </c>
      <c r="O83" s="845">
        <v>668.57962829999997</v>
      </c>
      <c r="P83" s="845">
        <v>639.25186079999992</v>
      </c>
      <c r="Q83" s="968">
        <v>644.12274260000004</v>
      </c>
    </row>
    <row r="84" spans="1:17">
      <c r="A84" s="123" t="s">
        <v>413</v>
      </c>
      <c r="B84" s="845">
        <v>150.73919409999999</v>
      </c>
      <c r="C84" s="845">
        <v>1910.3605454000001</v>
      </c>
      <c r="D84" s="845">
        <v>301.85744249999999</v>
      </c>
      <c r="E84" s="845">
        <v>312.27899910000002</v>
      </c>
      <c r="F84" s="845">
        <v>308.22657420000002</v>
      </c>
      <c r="G84" s="845">
        <v>1888.9193676999998</v>
      </c>
      <c r="H84" s="845">
        <v>1952.0017554999999</v>
      </c>
      <c r="I84" s="845">
        <v>332.17277519999999</v>
      </c>
      <c r="J84" s="845">
        <v>337.43860110000003</v>
      </c>
      <c r="K84" s="845">
        <v>337.72490979999998</v>
      </c>
      <c r="L84" s="845">
        <v>2053.7387884999998</v>
      </c>
      <c r="M84" s="845">
        <v>2070.7776756000003</v>
      </c>
      <c r="N84" s="845">
        <v>2271.7212820999998</v>
      </c>
      <c r="O84" s="845">
        <v>2310.9738551999999</v>
      </c>
      <c r="P84" s="845">
        <v>2248.1427695000002</v>
      </c>
      <c r="Q84" s="968">
        <v>2227.7492496999998</v>
      </c>
    </row>
    <row r="85" spans="1:17" ht="24">
      <c r="A85" s="339" t="s">
        <v>780</v>
      </c>
      <c r="B85" s="241">
        <v>47162.583349799992</v>
      </c>
      <c r="C85" s="241">
        <v>50960.911137900002</v>
      </c>
      <c r="D85" s="241">
        <v>44194.393273699992</v>
      </c>
      <c r="E85" s="241">
        <v>48068.289416300009</v>
      </c>
      <c r="F85" s="241">
        <v>48296.673222300014</v>
      </c>
      <c r="G85" s="241">
        <v>48528.197743700002</v>
      </c>
      <c r="H85" s="241">
        <v>49616.683526099994</v>
      </c>
      <c r="I85" s="241">
        <v>46885.624585599995</v>
      </c>
      <c r="J85" s="241">
        <v>45923.7629112</v>
      </c>
      <c r="K85" s="241">
        <v>46864.8229622</v>
      </c>
      <c r="L85" s="241">
        <v>49435.621192800012</v>
      </c>
      <c r="M85" s="241">
        <v>49237.715236400014</v>
      </c>
      <c r="N85" s="241">
        <v>49367.215505900007</v>
      </c>
      <c r="O85" s="241">
        <v>49554.957040699999</v>
      </c>
      <c r="P85" s="241">
        <v>48833.754859000001</v>
      </c>
      <c r="Q85" s="967">
        <v>50792.712170999999</v>
      </c>
    </row>
    <row r="86" spans="1:17">
      <c r="A86" s="340" t="s">
        <v>778</v>
      </c>
      <c r="B86" s="241">
        <v>11589.080679589</v>
      </c>
      <c r="C86" s="241">
        <v>21480.413348379003</v>
      </c>
      <c r="D86" s="241">
        <v>25674.523097959001</v>
      </c>
      <c r="E86" s="241">
        <v>25310.779006272998</v>
      </c>
      <c r="F86" s="241">
        <v>24827.704632544999</v>
      </c>
      <c r="G86" s="241">
        <v>24525.567869673996</v>
      </c>
      <c r="H86" s="241">
        <v>22573.611537788998</v>
      </c>
      <c r="I86" s="241">
        <v>23017.474421557999</v>
      </c>
      <c r="J86" s="241">
        <v>23614.456494210001</v>
      </c>
      <c r="K86" s="241">
        <v>23257.715607144</v>
      </c>
      <c r="L86" s="241">
        <v>23713.604822249003</v>
      </c>
      <c r="M86" s="241">
        <v>23814.284248381002</v>
      </c>
      <c r="N86" s="241">
        <v>21839.254035185</v>
      </c>
      <c r="O86" s="241">
        <v>25183.572835396997</v>
      </c>
      <c r="P86" s="241">
        <v>28189.174177762998</v>
      </c>
      <c r="Q86" s="967">
        <v>32038.096420303002</v>
      </c>
    </row>
    <row r="87" spans="1:17">
      <c r="A87" s="123" t="s">
        <v>409</v>
      </c>
      <c r="B87" s="845">
        <v>11576.722413288</v>
      </c>
      <c r="C87" s="845">
        <v>21462.757253993001</v>
      </c>
      <c r="D87" s="845">
        <v>25639.901541211002</v>
      </c>
      <c r="E87" s="845">
        <v>25259.458746344</v>
      </c>
      <c r="F87" s="845">
        <v>24773.716373497999</v>
      </c>
      <c r="G87" s="845">
        <v>24468.252697676999</v>
      </c>
      <c r="H87" s="845">
        <v>22520.195127929997</v>
      </c>
      <c r="I87" s="845">
        <v>22964.411412207999</v>
      </c>
      <c r="J87" s="845">
        <v>23558.395542495</v>
      </c>
      <c r="K87" s="845">
        <v>23204.616401302999</v>
      </c>
      <c r="L87" s="845">
        <v>23660.521236600001</v>
      </c>
      <c r="M87" s="845">
        <v>23761.326165023002</v>
      </c>
      <c r="N87" s="845">
        <v>21786.321220309001</v>
      </c>
      <c r="O87" s="845">
        <v>25119.958390317999</v>
      </c>
      <c r="P87" s="845">
        <v>28141.395953900999</v>
      </c>
      <c r="Q87" s="968">
        <v>31988.860397119002</v>
      </c>
    </row>
    <row r="88" spans="1:17">
      <c r="A88" s="123" t="s">
        <v>715</v>
      </c>
      <c r="B88" s="235">
        <v>12.325723996000001</v>
      </c>
      <c r="C88" s="235">
        <v>10.889938544</v>
      </c>
      <c r="D88" s="235">
        <v>0</v>
      </c>
      <c r="E88" s="235">
        <v>16.708162106</v>
      </c>
      <c r="F88" s="235">
        <v>19.385620148000001</v>
      </c>
      <c r="G88" s="235">
        <v>6.8216709189999998</v>
      </c>
      <c r="H88" s="235">
        <v>4.7209625810000002</v>
      </c>
      <c r="I88" s="235">
        <v>0</v>
      </c>
      <c r="J88" s="235">
        <v>0</v>
      </c>
      <c r="K88" s="235">
        <v>0</v>
      </c>
      <c r="L88" s="235">
        <v>9.9264786999999993E-2</v>
      </c>
      <c r="M88" s="235">
        <v>0</v>
      </c>
      <c r="N88" s="235">
        <v>0</v>
      </c>
      <c r="O88" s="235">
        <v>10.705977707000001</v>
      </c>
      <c r="P88" s="235">
        <v>0.29882039300000002</v>
      </c>
      <c r="Q88" s="969">
        <v>0.353951715</v>
      </c>
    </row>
    <row r="89" spans="1:17">
      <c r="A89" s="123" t="s">
        <v>411</v>
      </c>
      <c r="B89" s="235">
        <v>0</v>
      </c>
      <c r="C89" s="235">
        <v>0</v>
      </c>
      <c r="D89" s="235">
        <v>0</v>
      </c>
      <c r="E89" s="235">
        <v>0</v>
      </c>
      <c r="F89" s="235">
        <v>0</v>
      </c>
      <c r="G89" s="235">
        <v>0</v>
      </c>
      <c r="H89" s="235">
        <v>0</v>
      </c>
      <c r="I89" s="235">
        <v>2.6110380819999999</v>
      </c>
      <c r="J89" s="235">
        <v>3.024179868</v>
      </c>
      <c r="K89" s="235">
        <v>8.8647477000000002E-2</v>
      </c>
      <c r="L89" s="235">
        <v>0</v>
      </c>
      <c r="M89" s="235">
        <v>0</v>
      </c>
      <c r="N89" s="235">
        <v>0</v>
      </c>
      <c r="O89" s="235">
        <v>0</v>
      </c>
      <c r="P89" s="235">
        <v>0</v>
      </c>
      <c r="Q89" s="969">
        <v>0</v>
      </c>
    </row>
    <row r="90" spans="1:17">
      <c r="A90" s="123" t="s">
        <v>412</v>
      </c>
      <c r="B90" s="235">
        <v>0</v>
      </c>
      <c r="C90" s="235">
        <v>0</v>
      </c>
      <c r="D90" s="235">
        <v>0</v>
      </c>
      <c r="E90" s="235">
        <v>0</v>
      </c>
      <c r="F90" s="235">
        <v>0</v>
      </c>
      <c r="G90" s="235">
        <v>16.638666647000001</v>
      </c>
      <c r="H90" s="235">
        <v>16.627360397</v>
      </c>
      <c r="I90" s="235">
        <v>16.616054147</v>
      </c>
      <c r="J90" s="235">
        <v>2.6060384829999999</v>
      </c>
      <c r="K90" s="235">
        <v>2.6010472259999999</v>
      </c>
      <c r="L90" s="235">
        <v>0</v>
      </c>
      <c r="M90" s="235">
        <v>0</v>
      </c>
      <c r="N90" s="235">
        <v>0</v>
      </c>
      <c r="O90" s="235">
        <v>0</v>
      </c>
      <c r="P90" s="235">
        <v>0</v>
      </c>
      <c r="Q90" s="969">
        <v>0</v>
      </c>
    </row>
    <row r="91" spans="1:17">
      <c r="A91" s="123" t="s">
        <v>413</v>
      </c>
      <c r="B91" s="235">
        <v>3.2542305000000001E-2</v>
      </c>
      <c r="C91" s="235">
        <v>6.7661558419999999</v>
      </c>
      <c r="D91" s="235">
        <v>34.621556748000003</v>
      </c>
      <c r="E91" s="235">
        <v>34.612097822999999</v>
      </c>
      <c r="F91" s="235">
        <v>34.602638898999999</v>
      </c>
      <c r="G91" s="235">
        <v>33.854834431</v>
      </c>
      <c r="H91" s="235">
        <v>32.068086880999999</v>
      </c>
      <c r="I91" s="235">
        <v>33.835917121000001</v>
      </c>
      <c r="J91" s="235">
        <v>50.430733363999998</v>
      </c>
      <c r="K91" s="235">
        <v>50.409511137999999</v>
      </c>
      <c r="L91" s="235">
        <v>52.984320862000004</v>
      </c>
      <c r="M91" s="235">
        <v>52.958083358000003</v>
      </c>
      <c r="N91" s="235">
        <v>52.932814876000002</v>
      </c>
      <c r="O91" s="235">
        <v>52.908467372000004</v>
      </c>
      <c r="P91" s="235">
        <v>47.479403469000005</v>
      </c>
      <c r="Q91" s="969">
        <v>48.882071469000003</v>
      </c>
    </row>
    <row r="92" spans="1:17" ht="24.75" thickBot="1">
      <c r="A92" s="341" t="s">
        <v>779</v>
      </c>
      <c r="B92" s="237">
        <v>3.2542305000000001E-2</v>
      </c>
      <c r="C92" s="237">
        <v>6.7661558419999999</v>
      </c>
      <c r="D92" s="237">
        <v>34.621556748000003</v>
      </c>
      <c r="E92" s="237">
        <v>34.612097822999999</v>
      </c>
      <c r="F92" s="237">
        <v>34.602638898999999</v>
      </c>
      <c r="G92" s="237">
        <v>50.493501078000001</v>
      </c>
      <c r="H92" s="237">
        <v>48.695447278000003</v>
      </c>
      <c r="I92" s="237">
        <v>53.063009350000002</v>
      </c>
      <c r="J92" s="237">
        <v>56.060951714999995</v>
      </c>
      <c r="K92" s="237">
        <v>53.099205841</v>
      </c>
      <c r="L92" s="237">
        <v>52.984320862000004</v>
      </c>
      <c r="M92" s="237">
        <v>52.958083358000003</v>
      </c>
      <c r="N92" s="237">
        <v>52.932814876000002</v>
      </c>
      <c r="O92" s="237">
        <v>52.908467372000004</v>
      </c>
      <c r="P92" s="237">
        <v>47.479403469000005</v>
      </c>
      <c r="Q92" s="970">
        <v>48.882071469000003</v>
      </c>
    </row>
    <row r="93" spans="1:17" ht="90" customHeight="1">
      <c r="A93" s="1200" t="s">
        <v>809</v>
      </c>
      <c r="B93" s="1201"/>
      <c r="C93" s="1201"/>
      <c r="D93" s="1201"/>
      <c r="E93" s="1201"/>
      <c r="F93" s="1201"/>
      <c r="G93" s="1201"/>
      <c r="H93" s="1201"/>
      <c r="I93" s="1201"/>
      <c r="J93" s="1201"/>
      <c r="K93" s="1201"/>
      <c r="L93" s="1201"/>
      <c r="M93" s="1201"/>
      <c r="N93" s="1201"/>
      <c r="O93" s="1201"/>
      <c r="P93" s="1201"/>
      <c r="Q93" s="1202"/>
    </row>
    <row r="94" spans="1:17" ht="22.35" customHeight="1">
      <c r="A94" s="1224" t="s">
        <v>408</v>
      </c>
      <c r="B94" s="1208">
        <v>2021</v>
      </c>
      <c r="C94" s="1208">
        <v>2022</v>
      </c>
      <c r="D94" s="1225">
        <v>2023</v>
      </c>
      <c r="E94" s="1225">
        <v>2024</v>
      </c>
      <c r="F94" s="1225"/>
      <c r="G94" s="1225"/>
      <c r="H94" s="1225"/>
      <c r="I94" s="1225"/>
      <c r="J94" s="1225"/>
      <c r="K94" s="1225"/>
      <c r="L94" s="1225"/>
      <c r="M94" s="1225"/>
      <c r="N94" s="1225"/>
      <c r="O94" s="1225"/>
      <c r="P94" s="1225"/>
      <c r="Q94" s="1133">
        <v>2025</v>
      </c>
    </row>
    <row r="95" spans="1:17" ht="22.35" customHeight="1">
      <c r="A95" s="1224"/>
      <c r="B95" s="1430"/>
      <c r="C95" s="1208"/>
      <c r="D95" s="1225"/>
      <c r="E95" s="1469" t="s">
        <v>0</v>
      </c>
      <c r="F95" s="1469" t="s">
        <v>1</v>
      </c>
      <c r="G95" s="1469" t="s">
        <v>2</v>
      </c>
      <c r="H95" s="1469" t="s">
        <v>3</v>
      </c>
      <c r="I95" s="1469" t="s">
        <v>4</v>
      </c>
      <c r="J95" s="1469" t="s">
        <v>5</v>
      </c>
      <c r="K95" s="1469" t="s">
        <v>6</v>
      </c>
      <c r="L95" s="1469" t="s">
        <v>267</v>
      </c>
      <c r="M95" s="1469" t="s">
        <v>7</v>
      </c>
      <c r="N95" s="1469" t="s">
        <v>13</v>
      </c>
      <c r="O95" s="1469" t="s">
        <v>14</v>
      </c>
      <c r="P95" s="1469" t="s">
        <v>15</v>
      </c>
      <c r="Q95" s="966" t="s">
        <v>0</v>
      </c>
    </row>
    <row r="96" spans="1:17">
      <c r="A96" s="338" t="s">
        <v>418</v>
      </c>
      <c r="B96" s="236">
        <v>4488465.2872263994</v>
      </c>
      <c r="C96" s="236">
        <v>4869582.8340657996</v>
      </c>
      <c r="D96" s="236">
        <v>5275030.1622026004</v>
      </c>
      <c r="E96" s="236">
        <v>5449311.3156264992</v>
      </c>
      <c r="F96" s="236">
        <v>5348679.5495063998</v>
      </c>
      <c r="G96" s="236">
        <v>5370431.3204705995</v>
      </c>
      <c r="H96" s="236">
        <v>5418894.8499953989</v>
      </c>
      <c r="I96" s="236">
        <v>5410233.9420354003</v>
      </c>
      <c r="J96" s="236">
        <v>5501274.3995877998</v>
      </c>
      <c r="K96" s="236">
        <v>5487850.2702845996</v>
      </c>
      <c r="L96" s="236">
        <v>5478161.8454176011</v>
      </c>
      <c r="M96" s="236">
        <v>5526230.3045805003</v>
      </c>
      <c r="N96" s="236">
        <v>5551608.0945418999</v>
      </c>
      <c r="O96" s="236">
        <v>5642185.6913560992</v>
      </c>
      <c r="P96" s="236">
        <v>5673825.008460599</v>
      </c>
      <c r="Q96" s="971">
        <v>5687477.0881182998</v>
      </c>
    </row>
    <row r="97" spans="1:17">
      <c r="A97" s="123" t="s">
        <v>409</v>
      </c>
      <c r="B97" s="235">
        <v>4279568.5367401997</v>
      </c>
      <c r="C97" s="235">
        <v>4674912.4492590996</v>
      </c>
      <c r="D97" s="235">
        <v>5044136.0740368003</v>
      </c>
      <c r="E97" s="235">
        <v>5198285.4555107998</v>
      </c>
      <c r="F97" s="235">
        <v>5091004.9925071001</v>
      </c>
      <c r="G97" s="235">
        <v>5115884.0803861003</v>
      </c>
      <c r="H97" s="235">
        <v>5153529.8883518996</v>
      </c>
      <c r="I97" s="235">
        <v>5150837.6754010003</v>
      </c>
      <c r="J97" s="235">
        <v>5247971.9426737996</v>
      </c>
      <c r="K97" s="235">
        <v>5235141.5525767002</v>
      </c>
      <c r="L97" s="235">
        <v>5231341.3886077004</v>
      </c>
      <c r="M97" s="235">
        <v>5278191.8035362</v>
      </c>
      <c r="N97" s="235">
        <v>5308883.0468686996</v>
      </c>
      <c r="O97" s="235">
        <v>5396785.3938360997</v>
      </c>
      <c r="P97" s="235">
        <v>5439054.7665879996</v>
      </c>
      <c r="Q97" s="969">
        <v>5440170.3727542004</v>
      </c>
    </row>
    <row r="98" spans="1:17">
      <c r="A98" s="123" t="s">
        <v>715</v>
      </c>
      <c r="B98" s="235">
        <v>118783.07721449999</v>
      </c>
      <c r="C98" s="235">
        <v>116594.5611779</v>
      </c>
      <c r="D98" s="235">
        <v>153666.3415603</v>
      </c>
      <c r="E98" s="235">
        <v>168981.08927709999</v>
      </c>
      <c r="F98" s="235">
        <v>175030.64863050001</v>
      </c>
      <c r="G98" s="235">
        <v>172900.00476079999</v>
      </c>
      <c r="H98" s="235">
        <v>179895.02719379999</v>
      </c>
      <c r="I98" s="235">
        <v>173320.00317710001</v>
      </c>
      <c r="J98" s="235">
        <v>168306.20399430001</v>
      </c>
      <c r="K98" s="235">
        <v>167043.03389240001</v>
      </c>
      <c r="L98" s="235">
        <v>162156.56432519999</v>
      </c>
      <c r="M98" s="235">
        <v>164945.37478770001</v>
      </c>
      <c r="N98" s="235">
        <v>158907.6121575</v>
      </c>
      <c r="O98" s="235">
        <v>161139.70690210001</v>
      </c>
      <c r="P98" s="235">
        <v>154240.41299370001</v>
      </c>
      <c r="Q98" s="969">
        <v>161824.72523829999</v>
      </c>
    </row>
    <row r="99" spans="1:17">
      <c r="A99" s="123" t="s">
        <v>411</v>
      </c>
      <c r="B99" s="235">
        <v>10891.733038599999</v>
      </c>
      <c r="C99" s="235">
        <v>9071.5518090000005</v>
      </c>
      <c r="D99" s="235">
        <v>12840.691444399999</v>
      </c>
      <c r="E99" s="235">
        <v>17648.2935125</v>
      </c>
      <c r="F99" s="235">
        <v>15055.266642099999</v>
      </c>
      <c r="G99" s="235">
        <v>12435.7314532</v>
      </c>
      <c r="H99" s="235">
        <v>14689.844158899999</v>
      </c>
      <c r="I99" s="235">
        <v>12046.833658699999</v>
      </c>
      <c r="J99" s="235">
        <v>14956.776276799999</v>
      </c>
      <c r="K99" s="235">
        <v>15669.542705899999</v>
      </c>
      <c r="L99" s="235">
        <v>11288.6370059</v>
      </c>
      <c r="M99" s="235">
        <v>12079.5251716</v>
      </c>
      <c r="N99" s="235">
        <v>10149.3442134</v>
      </c>
      <c r="O99" s="235">
        <v>10592.749722099999</v>
      </c>
      <c r="P99" s="235">
        <v>11481.3559527</v>
      </c>
      <c r="Q99" s="969">
        <v>15607.2307504</v>
      </c>
    </row>
    <row r="100" spans="1:17">
      <c r="A100" s="123" t="s">
        <v>412</v>
      </c>
      <c r="B100" s="235">
        <v>12210.558348500001</v>
      </c>
      <c r="C100" s="235">
        <v>16530.091730600001</v>
      </c>
      <c r="D100" s="235">
        <v>16066.429489</v>
      </c>
      <c r="E100" s="235">
        <v>15500.185756700001</v>
      </c>
      <c r="F100" s="235">
        <v>16025.8791499</v>
      </c>
      <c r="G100" s="235">
        <v>20106.477361699999</v>
      </c>
      <c r="H100" s="235">
        <v>17853.906525900002</v>
      </c>
      <c r="I100" s="235">
        <v>18302.329258900001</v>
      </c>
      <c r="J100" s="235">
        <v>18393.719300299999</v>
      </c>
      <c r="K100" s="235">
        <v>16964.334540899999</v>
      </c>
      <c r="L100" s="235">
        <v>19836.770078699999</v>
      </c>
      <c r="M100" s="235">
        <v>17900.936378099999</v>
      </c>
      <c r="N100" s="235">
        <v>17068.885217700001</v>
      </c>
      <c r="O100" s="235">
        <v>16248.774869700001</v>
      </c>
      <c r="P100" s="235">
        <v>14367.6029082</v>
      </c>
      <c r="Q100" s="969">
        <v>14090.745110600001</v>
      </c>
    </row>
    <row r="101" spans="1:17">
      <c r="A101" s="123" t="s">
        <v>413</v>
      </c>
      <c r="B101" s="235">
        <v>67011.381884600007</v>
      </c>
      <c r="C101" s="235">
        <v>52474.180089200003</v>
      </c>
      <c r="D101" s="235">
        <v>48320.625672100003</v>
      </c>
      <c r="E101" s="235">
        <v>48896.291569399997</v>
      </c>
      <c r="F101" s="235">
        <v>51562.7625768</v>
      </c>
      <c r="G101" s="235">
        <v>49105.026508800001</v>
      </c>
      <c r="H101" s="235">
        <v>52926.183764900001</v>
      </c>
      <c r="I101" s="235">
        <v>55727.100539699997</v>
      </c>
      <c r="J101" s="235">
        <v>51645.757342600002</v>
      </c>
      <c r="K101" s="235">
        <v>53031.806568699998</v>
      </c>
      <c r="L101" s="235">
        <v>53538.485400099999</v>
      </c>
      <c r="M101" s="235">
        <v>53112.664706900003</v>
      </c>
      <c r="N101" s="235">
        <v>56599.206084600002</v>
      </c>
      <c r="O101" s="235">
        <v>57419.066026100001</v>
      </c>
      <c r="P101" s="235">
        <v>54680.870018000001</v>
      </c>
      <c r="Q101" s="969">
        <v>55784.014264799996</v>
      </c>
    </row>
    <row r="102" spans="1:17" ht="24">
      <c r="A102" s="338" t="s">
        <v>414</v>
      </c>
      <c r="B102" s="236">
        <v>934634.93882330006</v>
      </c>
      <c r="C102" s="236">
        <v>1270602.8018069998</v>
      </c>
      <c r="D102" s="236">
        <v>1086962.3831247</v>
      </c>
      <c r="E102" s="236">
        <v>1097225.0319351999</v>
      </c>
      <c r="F102" s="236">
        <v>1092750.0524329999</v>
      </c>
      <c r="G102" s="236">
        <v>1094047.5384860002</v>
      </c>
      <c r="H102" s="236">
        <v>1118648.6522744</v>
      </c>
      <c r="I102" s="236">
        <v>1137241.1483241001</v>
      </c>
      <c r="J102" s="236">
        <v>1144766.1863656999</v>
      </c>
      <c r="K102" s="236">
        <v>1132345.0505569002</v>
      </c>
      <c r="L102" s="236">
        <v>1137466.2327764002</v>
      </c>
      <c r="M102" s="236">
        <v>1133760.1456803</v>
      </c>
      <c r="N102" s="236">
        <v>1154508.3664986996</v>
      </c>
      <c r="O102" s="236">
        <v>1184579.1460351998</v>
      </c>
      <c r="P102" s="236">
        <v>1227795.1150221</v>
      </c>
      <c r="Q102" s="971">
        <v>1245235.1308637999</v>
      </c>
    </row>
    <row r="103" spans="1:17">
      <c r="A103" s="123" t="s">
        <v>409</v>
      </c>
      <c r="B103" s="235">
        <v>919224.14170729998</v>
      </c>
      <c r="C103" s="235">
        <v>1187028.5272424</v>
      </c>
      <c r="D103" s="235">
        <v>1073215.192819</v>
      </c>
      <c r="E103" s="235">
        <v>1083571.3302658</v>
      </c>
      <c r="F103" s="235">
        <v>1079339.2960367999</v>
      </c>
      <c r="G103" s="235">
        <v>1080342.4555989001</v>
      </c>
      <c r="H103" s="235">
        <v>1106543.7555646</v>
      </c>
      <c r="I103" s="235">
        <v>1128953.1879082001</v>
      </c>
      <c r="J103" s="235">
        <v>1136655.2928410999</v>
      </c>
      <c r="K103" s="235">
        <v>1124622.6373522</v>
      </c>
      <c r="L103" s="235">
        <v>1129223.5407381</v>
      </c>
      <c r="M103" s="235">
        <v>1126381.9057797</v>
      </c>
      <c r="N103" s="235">
        <v>1147171.772319</v>
      </c>
      <c r="O103" s="235">
        <v>1169980.7971405999</v>
      </c>
      <c r="P103" s="235">
        <v>1210404.6444997001</v>
      </c>
      <c r="Q103" s="969">
        <v>1237144.7241466001</v>
      </c>
    </row>
    <row r="104" spans="1:17">
      <c r="A104" s="123" t="s">
        <v>715</v>
      </c>
      <c r="B104" s="235">
        <v>13080.462409600001</v>
      </c>
      <c r="C104" s="235">
        <v>58640.812875299998</v>
      </c>
      <c r="D104" s="235">
        <v>11776.304372299999</v>
      </c>
      <c r="E104" s="235">
        <v>11614.2155896</v>
      </c>
      <c r="F104" s="235">
        <v>11328.075306000001</v>
      </c>
      <c r="G104" s="235">
        <v>11640.9511857</v>
      </c>
      <c r="H104" s="235">
        <v>9962.9037927000008</v>
      </c>
      <c r="I104" s="235">
        <v>6149.3543380000001</v>
      </c>
      <c r="J104" s="235">
        <v>6351.9004433</v>
      </c>
      <c r="K104" s="235">
        <v>6056.3556589999998</v>
      </c>
      <c r="L104" s="235">
        <v>6629.6859476</v>
      </c>
      <c r="M104" s="235">
        <v>6078.7139765000002</v>
      </c>
      <c r="N104" s="235">
        <v>5760.6123795000003</v>
      </c>
      <c r="O104" s="235">
        <v>13111.674553999999</v>
      </c>
      <c r="P104" s="235">
        <v>15904.1528294</v>
      </c>
      <c r="Q104" s="969">
        <v>6688.6325958999996</v>
      </c>
    </row>
    <row r="105" spans="1:17">
      <c r="A105" s="123" t="s">
        <v>411</v>
      </c>
      <c r="B105" s="235">
        <v>134.9096433</v>
      </c>
      <c r="C105" s="235">
        <v>122.0368763</v>
      </c>
      <c r="D105" s="235">
        <v>426.1348562</v>
      </c>
      <c r="E105" s="235">
        <v>476.24152249999997</v>
      </c>
      <c r="F105" s="235">
        <v>452.55501959999998</v>
      </c>
      <c r="G105" s="235">
        <v>458.25282470000002</v>
      </c>
      <c r="H105" s="235">
        <v>470.46889140000002</v>
      </c>
      <c r="I105" s="235">
        <v>441.55474839999999</v>
      </c>
      <c r="J105" s="235">
        <v>140.5757514</v>
      </c>
      <c r="K105" s="235">
        <v>119.7247089</v>
      </c>
      <c r="L105" s="235">
        <v>113.34929959999999</v>
      </c>
      <c r="M105" s="235">
        <v>128.8135825</v>
      </c>
      <c r="N105" s="235">
        <v>117.98274240000001</v>
      </c>
      <c r="O105" s="235">
        <v>105.3918496</v>
      </c>
      <c r="P105" s="235">
        <v>109.0509903</v>
      </c>
      <c r="Q105" s="969">
        <v>175.50211440000001</v>
      </c>
    </row>
    <row r="106" spans="1:17">
      <c r="A106" s="123" t="s">
        <v>412</v>
      </c>
      <c r="B106" s="235">
        <v>118.0710036</v>
      </c>
      <c r="C106" s="235">
        <v>128.87923749999999</v>
      </c>
      <c r="D106" s="235">
        <v>166.04577420000001</v>
      </c>
      <c r="E106" s="235">
        <v>175.26710489999999</v>
      </c>
      <c r="F106" s="235">
        <v>216.57298650000001</v>
      </c>
      <c r="G106" s="235">
        <v>164.13970699999999</v>
      </c>
      <c r="H106" s="235">
        <v>220.33267599999999</v>
      </c>
      <c r="I106" s="235">
        <v>212.3660884</v>
      </c>
      <c r="J106" s="235">
        <v>208.82370879999999</v>
      </c>
      <c r="K106" s="235">
        <v>167.33652509999999</v>
      </c>
      <c r="L106" s="235">
        <v>163.4487081</v>
      </c>
      <c r="M106" s="235">
        <v>150.7250875</v>
      </c>
      <c r="N106" s="235">
        <v>110.7306193</v>
      </c>
      <c r="O106" s="235">
        <v>123.53331919999999</v>
      </c>
      <c r="P106" s="235">
        <v>81.747939799999997</v>
      </c>
      <c r="Q106" s="969">
        <v>86.704059799999996</v>
      </c>
    </row>
    <row r="107" spans="1:17">
      <c r="A107" s="123" t="s">
        <v>413</v>
      </c>
      <c r="B107" s="235">
        <v>2077.3540594999999</v>
      </c>
      <c r="C107" s="235">
        <v>24682.5455755</v>
      </c>
      <c r="D107" s="235">
        <v>1378.705303</v>
      </c>
      <c r="E107" s="235">
        <v>1387.9774523999999</v>
      </c>
      <c r="F107" s="235">
        <v>1413.5530841</v>
      </c>
      <c r="G107" s="235">
        <v>1441.7391697</v>
      </c>
      <c r="H107" s="235">
        <v>1451.1913497</v>
      </c>
      <c r="I107" s="235">
        <v>1484.6852411</v>
      </c>
      <c r="J107" s="235">
        <v>1409.5936211000001</v>
      </c>
      <c r="K107" s="235">
        <v>1378.9963117</v>
      </c>
      <c r="L107" s="235">
        <v>1336.208083</v>
      </c>
      <c r="M107" s="235">
        <v>1019.9872541</v>
      </c>
      <c r="N107" s="235">
        <v>1347.2684385</v>
      </c>
      <c r="O107" s="235">
        <v>1257.7491718000001</v>
      </c>
      <c r="P107" s="235">
        <v>1295.5187629</v>
      </c>
      <c r="Q107" s="969">
        <v>1139.5679471000001</v>
      </c>
    </row>
    <row r="108" spans="1:17" ht="24">
      <c r="A108" s="339" t="s">
        <v>780</v>
      </c>
      <c r="B108" s="236">
        <v>92444.007978099995</v>
      </c>
      <c r="C108" s="236">
        <v>103009.28531810001</v>
      </c>
      <c r="D108" s="236">
        <v>79198.632538899998</v>
      </c>
      <c r="E108" s="236">
        <v>84084.256918400002</v>
      </c>
      <c r="F108" s="236">
        <v>84726.589458999995</v>
      </c>
      <c r="G108" s="236">
        <v>83711.3670251</v>
      </c>
      <c r="H108" s="236">
        <v>87611.92736680001</v>
      </c>
      <c r="I108" s="236">
        <v>88214.869535199992</v>
      </c>
      <c r="J108" s="236">
        <v>86755.246000999992</v>
      </c>
      <c r="K108" s="236">
        <v>87331.741361200009</v>
      </c>
      <c r="L108" s="236">
        <v>86276.898575400002</v>
      </c>
      <c r="M108" s="236">
        <v>84392.652180699995</v>
      </c>
      <c r="N108" s="236">
        <v>85393.417315899991</v>
      </c>
      <c r="O108" s="236">
        <v>85747.264958499989</v>
      </c>
      <c r="P108" s="236">
        <v>82016.146571900012</v>
      </c>
      <c r="Q108" s="971">
        <v>86883.7642471</v>
      </c>
    </row>
    <row r="109" spans="1:17">
      <c r="A109" s="340" t="s">
        <v>778</v>
      </c>
      <c r="B109" s="241">
        <v>29236.607826468</v>
      </c>
      <c r="C109" s="241">
        <v>32533.172294296</v>
      </c>
      <c r="D109" s="241">
        <v>38273.718156698</v>
      </c>
      <c r="E109" s="241">
        <v>38162.316520275999</v>
      </c>
      <c r="F109" s="241">
        <v>37986.635809465995</v>
      </c>
      <c r="G109" s="241">
        <v>38871.248684080994</v>
      </c>
      <c r="H109" s="241">
        <v>37786.868533808993</v>
      </c>
      <c r="I109" s="241">
        <v>33142.161672556998</v>
      </c>
      <c r="J109" s="241">
        <v>31616.680781831001</v>
      </c>
      <c r="K109" s="241">
        <v>32833.201847147</v>
      </c>
      <c r="L109" s="241">
        <v>32768.285223947998</v>
      </c>
      <c r="M109" s="241">
        <v>31496.620210613</v>
      </c>
      <c r="N109" s="241">
        <v>32011.669021566999</v>
      </c>
      <c r="O109" s="241">
        <v>32423.064911395999</v>
      </c>
      <c r="P109" s="241">
        <v>36945.659868237002</v>
      </c>
      <c r="Q109" s="967">
        <v>36288.218052709002</v>
      </c>
    </row>
    <row r="110" spans="1:17">
      <c r="A110" s="123" t="s">
        <v>409</v>
      </c>
      <c r="B110" s="235">
        <v>29232.153190387999</v>
      </c>
      <c r="C110" s="235">
        <v>32533.172294296</v>
      </c>
      <c r="D110" s="235">
        <v>38273.516193146002</v>
      </c>
      <c r="E110" s="235">
        <v>38162.114556724002</v>
      </c>
      <c r="F110" s="235">
        <v>37986.431224806998</v>
      </c>
      <c r="G110" s="235">
        <v>38870.845217376998</v>
      </c>
      <c r="H110" s="235">
        <v>37786.655521556997</v>
      </c>
      <c r="I110" s="235">
        <v>33141.653915458002</v>
      </c>
      <c r="J110" s="235">
        <v>31616.479048478999</v>
      </c>
      <c r="K110" s="235">
        <v>32833.201847147</v>
      </c>
      <c r="L110" s="235">
        <v>32768.279503728001</v>
      </c>
      <c r="M110" s="235">
        <v>31496.619194133</v>
      </c>
      <c r="N110" s="235">
        <v>32011.667463447</v>
      </c>
      <c r="O110" s="235">
        <v>32423.063431676001</v>
      </c>
      <c r="P110" s="235">
        <v>36945.468522877003</v>
      </c>
      <c r="Q110" s="969">
        <v>36287.218052709002</v>
      </c>
    </row>
    <row r="111" spans="1:17">
      <c r="A111" s="123" t="s">
        <v>715</v>
      </c>
      <c r="B111" s="235">
        <v>0</v>
      </c>
      <c r="C111" s="235">
        <v>0</v>
      </c>
      <c r="D111" s="235">
        <v>2.3020000000000001E-4</v>
      </c>
      <c r="E111" s="235">
        <v>2.3020000000000001E-4</v>
      </c>
      <c r="F111" s="235">
        <v>2.851307E-3</v>
      </c>
      <c r="G111" s="235">
        <v>0</v>
      </c>
      <c r="H111" s="235">
        <v>1.12789E-2</v>
      </c>
      <c r="I111" s="235">
        <v>0.30602374700000001</v>
      </c>
      <c r="J111" s="235">
        <v>0</v>
      </c>
      <c r="K111" s="235">
        <v>0</v>
      </c>
      <c r="L111" s="235">
        <v>5.7202199999999998E-3</v>
      </c>
      <c r="M111" s="235">
        <v>1.0164799999999999E-3</v>
      </c>
      <c r="N111" s="235">
        <v>1.5581200000000001E-3</v>
      </c>
      <c r="O111" s="235">
        <v>1.4797199999999999E-3</v>
      </c>
      <c r="P111" s="235">
        <v>0.19134535999999999</v>
      </c>
      <c r="Q111" s="969">
        <v>0</v>
      </c>
    </row>
    <row r="112" spans="1:17">
      <c r="A112" s="123" t="s">
        <v>411</v>
      </c>
      <c r="B112" s="235">
        <v>0</v>
      </c>
      <c r="C112" s="235">
        <v>0</v>
      </c>
      <c r="D112" s="235">
        <v>0.201733352</v>
      </c>
      <c r="E112" s="235">
        <v>0</v>
      </c>
      <c r="F112" s="235">
        <v>0</v>
      </c>
      <c r="G112" s="235">
        <v>0</v>
      </c>
      <c r="H112" s="235">
        <v>0</v>
      </c>
      <c r="I112" s="235">
        <v>0</v>
      </c>
      <c r="J112" s="235">
        <v>0</v>
      </c>
      <c r="K112" s="235">
        <v>0</v>
      </c>
      <c r="L112" s="235">
        <v>0</v>
      </c>
      <c r="M112" s="235">
        <v>0</v>
      </c>
      <c r="N112" s="235">
        <v>0</v>
      </c>
      <c r="O112" s="235">
        <v>0</v>
      </c>
      <c r="P112" s="235">
        <v>0</v>
      </c>
      <c r="Q112" s="969">
        <v>0</v>
      </c>
    </row>
    <row r="113" spans="1:17">
      <c r="A113" s="123" t="s">
        <v>412</v>
      </c>
      <c r="B113" s="235">
        <v>2.9583887999999999E-2</v>
      </c>
      <c r="C113" s="235">
        <v>0</v>
      </c>
      <c r="D113" s="235">
        <v>0</v>
      </c>
      <c r="E113" s="235">
        <v>0.201733352</v>
      </c>
      <c r="F113" s="235">
        <v>0.201733352</v>
      </c>
      <c r="G113" s="235">
        <v>0.201733352</v>
      </c>
      <c r="H113" s="235">
        <v>0</v>
      </c>
      <c r="I113" s="235">
        <v>0</v>
      </c>
      <c r="J113" s="235">
        <v>0</v>
      </c>
      <c r="K113" s="235">
        <v>0</v>
      </c>
      <c r="L113" s="235">
        <v>0</v>
      </c>
      <c r="M113" s="235">
        <v>0</v>
      </c>
      <c r="N113" s="235">
        <v>0</v>
      </c>
      <c r="O113" s="235">
        <v>0</v>
      </c>
      <c r="P113" s="235">
        <v>0</v>
      </c>
      <c r="Q113" s="969">
        <v>0</v>
      </c>
    </row>
    <row r="114" spans="1:17">
      <c r="A114" s="123" t="s">
        <v>413</v>
      </c>
      <c r="B114" s="235">
        <v>4.4250521919999999</v>
      </c>
      <c r="C114" s="235">
        <v>0</v>
      </c>
      <c r="D114" s="235">
        <v>0</v>
      </c>
      <c r="E114" s="235">
        <v>0</v>
      </c>
      <c r="F114" s="235">
        <v>0</v>
      </c>
      <c r="G114" s="235">
        <v>0.201733352</v>
      </c>
      <c r="H114" s="235">
        <v>0.201733352</v>
      </c>
      <c r="I114" s="235">
        <v>0.201733352</v>
      </c>
      <c r="J114" s="235">
        <v>0.201733352</v>
      </c>
      <c r="K114" s="235">
        <v>0</v>
      </c>
      <c r="L114" s="235">
        <v>0</v>
      </c>
      <c r="M114" s="235">
        <v>0</v>
      </c>
      <c r="N114" s="235">
        <v>0</v>
      </c>
      <c r="O114" s="235">
        <v>0</v>
      </c>
      <c r="P114" s="235">
        <v>0</v>
      </c>
      <c r="Q114" s="969">
        <v>1</v>
      </c>
    </row>
    <row r="115" spans="1:17" ht="24.75" thickBot="1">
      <c r="A115" s="341" t="s">
        <v>779</v>
      </c>
      <c r="B115" s="237">
        <v>4.4546360800000002</v>
      </c>
      <c r="C115" s="237">
        <v>0</v>
      </c>
      <c r="D115" s="237">
        <v>0.201733352</v>
      </c>
      <c r="E115" s="237">
        <v>0.201733352</v>
      </c>
      <c r="F115" s="237">
        <v>0.201733352</v>
      </c>
      <c r="G115" s="237">
        <v>0.40346670400000001</v>
      </c>
      <c r="H115" s="237">
        <v>0.201733352</v>
      </c>
      <c r="I115" s="237">
        <v>0.201733352</v>
      </c>
      <c r="J115" s="237">
        <v>0.201733352</v>
      </c>
      <c r="K115" s="237">
        <v>0</v>
      </c>
      <c r="L115" s="237">
        <v>0</v>
      </c>
      <c r="M115" s="237">
        <v>0</v>
      </c>
      <c r="N115" s="237">
        <v>0</v>
      </c>
      <c r="O115" s="237">
        <v>0</v>
      </c>
      <c r="P115" s="237">
        <v>0</v>
      </c>
      <c r="Q115" s="970">
        <v>1</v>
      </c>
    </row>
  </sheetData>
  <mergeCells count="30">
    <mergeCell ref="E71:P71"/>
    <mergeCell ref="A47:Q47"/>
    <mergeCell ref="A1:Q1"/>
    <mergeCell ref="A2:A3"/>
    <mergeCell ref="A24:Q24"/>
    <mergeCell ref="A25:A26"/>
    <mergeCell ref="B2:B3"/>
    <mergeCell ref="B25:B26"/>
    <mergeCell ref="C2:C3"/>
    <mergeCell ref="C25:C26"/>
    <mergeCell ref="D2:D3"/>
    <mergeCell ref="E2:P2"/>
    <mergeCell ref="D25:D26"/>
    <mergeCell ref="E25:P25"/>
    <mergeCell ref="B94:B95"/>
    <mergeCell ref="A71:A72"/>
    <mergeCell ref="B71:B72"/>
    <mergeCell ref="B48:B49"/>
    <mergeCell ref="A93:Q93"/>
    <mergeCell ref="A94:A95"/>
    <mergeCell ref="A70:Q70"/>
    <mergeCell ref="C94:C95"/>
    <mergeCell ref="D94:D95"/>
    <mergeCell ref="E94:P94"/>
    <mergeCell ref="C71:C72"/>
    <mergeCell ref="A48:A49"/>
    <mergeCell ref="C48:C49"/>
    <mergeCell ref="D48:D49"/>
    <mergeCell ref="E48:P48"/>
    <mergeCell ref="D71:D7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sqref="A1:C140"/>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200" t="s">
        <v>756</v>
      </c>
      <c r="B1" s="1201"/>
      <c r="C1" s="1202"/>
      <c r="D1" s="249"/>
      <c r="E1" s="249"/>
      <c r="F1" s="106"/>
      <c r="G1" s="106"/>
      <c r="H1" s="106"/>
      <c r="I1" s="106"/>
      <c r="J1" s="106"/>
      <c r="K1" s="106"/>
      <c r="L1" s="106"/>
      <c r="M1" s="106"/>
      <c r="N1" s="106"/>
      <c r="O1" s="106"/>
      <c r="P1" s="106"/>
    </row>
    <row r="2" spans="1:22" s="13" customFormat="1" ht="22.35" customHeight="1">
      <c r="A2" s="1226" t="s">
        <v>419</v>
      </c>
      <c r="B2" s="1227" t="s">
        <v>909</v>
      </c>
      <c r="C2" s="1228"/>
    </row>
    <row r="3" spans="1:22" s="13" customFormat="1" ht="49.9" customHeight="1">
      <c r="A3" s="1226"/>
      <c r="B3" s="1230" t="s">
        <v>16</v>
      </c>
      <c r="C3" s="352" t="s">
        <v>122</v>
      </c>
    </row>
    <row r="4" spans="1:22" ht="49.9" customHeight="1">
      <c r="A4" s="1226"/>
      <c r="B4" s="1230"/>
      <c r="C4" s="801" t="s">
        <v>123</v>
      </c>
      <c r="D4" s="404"/>
    </row>
    <row r="5" spans="1:22" ht="15" customHeight="1">
      <c r="A5" s="343" t="s">
        <v>420</v>
      </c>
      <c r="B5" s="349">
        <v>2795350.60960131</v>
      </c>
      <c r="C5" s="802">
        <v>31.481805737452607</v>
      </c>
      <c r="D5" s="63"/>
      <c r="E5" s="63"/>
      <c r="F5" s="63"/>
      <c r="Q5" s="231"/>
      <c r="U5" s="231"/>
      <c r="V5" s="231"/>
    </row>
    <row r="6" spans="1:22" ht="15" customHeight="1">
      <c r="A6" s="342" t="s">
        <v>96</v>
      </c>
      <c r="B6" s="351">
        <v>1943905.40524996</v>
      </c>
      <c r="C6" s="803">
        <v>21.892657089191292</v>
      </c>
      <c r="D6" s="63"/>
      <c r="E6" s="63"/>
    </row>
    <row r="7" spans="1:22" ht="15" customHeight="1">
      <c r="A7" s="342" t="s">
        <v>421</v>
      </c>
      <c r="B7" s="351">
        <v>851445.20435134904</v>
      </c>
      <c r="C7" s="803">
        <v>9.5891486482613004</v>
      </c>
      <c r="D7" s="63"/>
      <c r="E7" s="63"/>
    </row>
    <row r="8" spans="1:22" ht="15" customHeight="1">
      <c r="A8" s="343" t="s">
        <v>422</v>
      </c>
      <c r="B8" s="349">
        <v>2825403.7009829101</v>
      </c>
      <c r="C8" s="802">
        <v>31.820269750315873</v>
      </c>
      <c r="D8" s="63"/>
      <c r="E8" s="63"/>
    </row>
    <row r="9" spans="1:22" ht="15" customHeight="1">
      <c r="A9" s="342" t="s">
        <v>96</v>
      </c>
      <c r="B9" s="351">
        <v>2624087.0684633199</v>
      </c>
      <c r="C9" s="803">
        <v>29.553000988060745</v>
      </c>
      <c r="D9" s="63"/>
      <c r="E9" s="63"/>
    </row>
    <row r="10" spans="1:22" ht="15" customHeight="1">
      <c r="A10" s="342" t="s">
        <v>421</v>
      </c>
      <c r="B10" s="351">
        <v>201316.63251959399</v>
      </c>
      <c r="C10" s="803">
        <v>2.2672687622551679</v>
      </c>
      <c r="D10" s="63"/>
      <c r="E10" s="63"/>
    </row>
    <row r="11" spans="1:22" ht="15" customHeight="1">
      <c r="A11" s="343" t="s">
        <v>423</v>
      </c>
      <c r="B11" s="349">
        <v>3258503.2291946802</v>
      </c>
      <c r="C11" s="802">
        <v>36.697924512231403</v>
      </c>
      <c r="D11" s="63"/>
      <c r="E11" s="63"/>
    </row>
    <row r="12" spans="1:22" ht="15" customHeight="1">
      <c r="A12" s="342" t="s">
        <v>96</v>
      </c>
      <c r="B12" s="351">
        <v>2877746.7052020901</v>
      </c>
      <c r="C12" s="803">
        <v>32.409767284143271</v>
      </c>
      <c r="D12" s="63"/>
      <c r="E12" s="63"/>
    </row>
    <row r="13" spans="1:22" ht="15" customHeight="1">
      <c r="A13" s="342" t="s">
        <v>421</v>
      </c>
      <c r="B13" s="351">
        <v>380756.523992592</v>
      </c>
      <c r="C13" s="803">
        <v>4.2881572280881564</v>
      </c>
      <c r="D13" s="63"/>
      <c r="E13" s="63"/>
    </row>
    <row r="14" spans="1:22" ht="15" customHeight="1">
      <c r="A14" s="344" t="s">
        <v>424</v>
      </c>
      <c r="B14" s="351"/>
      <c r="C14" s="803"/>
      <c r="D14" s="63"/>
      <c r="E14" s="63"/>
    </row>
    <row r="15" spans="1:22" ht="15" customHeight="1">
      <c r="A15" s="345" t="s">
        <v>96</v>
      </c>
      <c r="B15" s="351">
        <v>1165703.63660567</v>
      </c>
      <c r="C15" s="803">
        <v>13.128390874837667</v>
      </c>
      <c r="D15" s="63"/>
      <c r="E15" s="63"/>
    </row>
    <row r="16" spans="1:22" ht="15" customHeight="1">
      <c r="A16" s="345" t="s">
        <v>425</v>
      </c>
      <c r="B16" s="351">
        <v>175303.90318771399</v>
      </c>
      <c r="C16" s="803">
        <v>1.974308126578779</v>
      </c>
      <c r="D16" s="63"/>
      <c r="E16" s="63"/>
    </row>
    <row r="17" spans="1:5" ht="15" customHeight="1">
      <c r="A17" s="344" t="s">
        <v>426</v>
      </c>
      <c r="B17" s="351"/>
      <c r="C17" s="803"/>
      <c r="D17" s="63"/>
      <c r="E17" s="63"/>
    </row>
    <row r="18" spans="1:5" ht="15" customHeight="1">
      <c r="A18" s="345" t="s">
        <v>96</v>
      </c>
      <c r="B18" s="351">
        <v>1032215.18605637</v>
      </c>
      <c r="C18" s="803">
        <v>11.625016860160493</v>
      </c>
      <c r="D18" s="63"/>
      <c r="E18" s="63"/>
    </row>
    <row r="19" spans="1:5" ht="15" customHeight="1">
      <c r="A19" s="345" t="s">
        <v>425</v>
      </c>
      <c r="B19" s="351">
        <v>135100.30565203499</v>
      </c>
      <c r="C19" s="803">
        <v>1.5215270538869732</v>
      </c>
      <c r="D19" s="63"/>
      <c r="E19" s="63"/>
    </row>
    <row r="20" spans="1:5" ht="15" customHeight="1">
      <c r="A20" s="344" t="s">
        <v>427</v>
      </c>
      <c r="B20" s="351"/>
      <c r="C20" s="803"/>
      <c r="D20" s="63"/>
      <c r="E20" s="63"/>
    </row>
    <row r="21" spans="1:5" ht="15" customHeight="1">
      <c r="A21" s="345" t="s">
        <v>96</v>
      </c>
      <c r="B21" s="351">
        <v>430181.59030569799</v>
      </c>
      <c r="C21" s="803">
        <v>4.8447923531724628</v>
      </c>
      <c r="D21" s="63"/>
      <c r="E21" s="63"/>
    </row>
    <row r="22" spans="1:5" ht="15" customHeight="1">
      <c r="A22" s="345" t="s">
        <v>425</v>
      </c>
      <c r="B22" s="351">
        <v>40292.301880548002</v>
      </c>
      <c r="C22" s="803">
        <v>0.45378007902168882</v>
      </c>
      <c r="D22" s="63"/>
      <c r="E22" s="63"/>
    </row>
    <row r="23" spans="1:5" ht="15" customHeight="1">
      <c r="A23" s="344" t="s">
        <v>428</v>
      </c>
      <c r="B23" s="351"/>
      <c r="C23" s="803"/>
      <c r="D23" s="63"/>
      <c r="E23" s="63"/>
    </row>
    <row r="24" spans="1:5" ht="15" customHeight="1">
      <c r="A24" s="345" t="s">
        <v>96</v>
      </c>
      <c r="B24" s="351">
        <v>249646.292234352</v>
      </c>
      <c r="C24" s="803">
        <v>2.8115671959726498</v>
      </c>
      <c r="D24" s="63"/>
      <c r="E24" s="63"/>
    </row>
    <row r="25" spans="1:5" ht="15" customHeight="1">
      <c r="A25" s="345" t="s">
        <v>425</v>
      </c>
      <c r="B25" s="351">
        <v>30060.013272295</v>
      </c>
      <c r="C25" s="803">
        <v>0.33854196860071573</v>
      </c>
      <c r="D25" s="63"/>
      <c r="E25" s="63"/>
    </row>
    <row r="26" spans="1:5" ht="15" customHeight="1">
      <c r="A26" s="343" t="s">
        <v>429</v>
      </c>
      <c r="B26" s="349">
        <v>8879257.5397789106</v>
      </c>
      <c r="C26" s="913">
        <v>100</v>
      </c>
      <c r="D26" s="63"/>
      <c r="E26" s="63"/>
    </row>
    <row r="27" spans="1:5" ht="15" customHeight="1">
      <c r="A27" s="346" t="s">
        <v>135</v>
      </c>
      <c r="B27" s="351">
        <v>7445739.1789153703</v>
      </c>
      <c r="C27" s="914">
        <v>83.855425361395319</v>
      </c>
      <c r="D27" s="63"/>
      <c r="E27" s="63"/>
    </row>
    <row r="28" spans="1:5" ht="15" customHeight="1" thickBot="1">
      <c r="A28" s="760" t="s">
        <v>445</v>
      </c>
      <c r="B28" s="353">
        <v>1433518.3608635401</v>
      </c>
      <c r="C28" s="915">
        <v>16.144574638604684</v>
      </c>
      <c r="D28" s="63"/>
      <c r="E28" s="63"/>
    </row>
    <row r="29" spans="1:5" ht="83.45" customHeight="1">
      <c r="A29" s="1200" t="s">
        <v>757</v>
      </c>
      <c r="B29" s="1201"/>
      <c r="C29" s="1202"/>
    </row>
    <row r="30" spans="1:5" ht="22.35" customHeight="1">
      <c r="A30" s="1226" t="s">
        <v>419</v>
      </c>
      <c r="B30" s="1227" t="s">
        <v>909</v>
      </c>
      <c r="C30" s="1228"/>
    </row>
    <row r="31" spans="1:5" ht="49.9" customHeight="1">
      <c r="A31" s="1226"/>
      <c r="B31" s="1229" t="s">
        <v>16</v>
      </c>
      <c r="C31" s="352" t="s">
        <v>122</v>
      </c>
    </row>
    <row r="32" spans="1:5" ht="49.9" customHeight="1">
      <c r="A32" s="1226"/>
      <c r="B32" s="1230"/>
      <c r="C32" s="801" t="s">
        <v>123</v>
      </c>
    </row>
    <row r="33" spans="1:3" s="149" customFormat="1" ht="15" customHeight="1">
      <c r="A33" s="343" t="s">
        <v>420</v>
      </c>
      <c r="B33" s="349">
        <v>221648.48840650401</v>
      </c>
      <c r="C33" s="802">
        <v>22.670962530684452</v>
      </c>
    </row>
    <row r="34" spans="1:3" ht="15" customHeight="1">
      <c r="A34" s="342" t="s">
        <v>96</v>
      </c>
      <c r="B34" s="351">
        <v>183244.98656011699</v>
      </c>
      <c r="C34" s="803">
        <v>18.742921524558813</v>
      </c>
    </row>
    <row r="35" spans="1:3" ht="15" customHeight="1">
      <c r="A35" s="342" t="s">
        <v>421</v>
      </c>
      <c r="B35" s="351">
        <v>38403.501846387</v>
      </c>
      <c r="C35" s="803">
        <v>3.9280410061256386</v>
      </c>
    </row>
    <row r="36" spans="1:3" s="149" customFormat="1" ht="15" customHeight="1">
      <c r="A36" s="343" t="s">
        <v>422</v>
      </c>
      <c r="B36" s="349">
        <v>220514.88456950203</v>
      </c>
      <c r="C36" s="802">
        <v>22.555013668149563</v>
      </c>
    </row>
    <row r="37" spans="1:3" ht="15" customHeight="1">
      <c r="A37" s="342" t="s">
        <v>96</v>
      </c>
      <c r="B37" s="351">
        <v>216379.64359274899</v>
      </c>
      <c r="C37" s="803">
        <v>22.132047132653135</v>
      </c>
    </row>
    <row r="38" spans="1:3" ht="15" customHeight="1">
      <c r="A38" s="342" t="s">
        <v>421</v>
      </c>
      <c r="B38" s="351">
        <v>4135.2409767529998</v>
      </c>
      <c r="C38" s="803">
        <v>0.42296653549642371</v>
      </c>
    </row>
    <row r="39" spans="1:3" s="149" customFormat="1" ht="15" customHeight="1">
      <c r="A39" s="343" t="s">
        <v>423</v>
      </c>
      <c r="B39" s="349">
        <v>535512.31285563705</v>
      </c>
      <c r="C39" s="802">
        <v>54.774023801166003</v>
      </c>
    </row>
    <row r="40" spans="1:3" ht="15" customHeight="1">
      <c r="A40" s="342" t="s">
        <v>96</v>
      </c>
      <c r="B40" s="351">
        <v>495342.91145805898</v>
      </c>
      <c r="C40" s="803">
        <v>50.665360572683582</v>
      </c>
    </row>
    <row r="41" spans="1:3" ht="15" customHeight="1">
      <c r="A41" s="342" t="s">
        <v>421</v>
      </c>
      <c r="B41" s="351">
        <v>40169.401397578004</v>
      </c>
      <c r="C41" s="803">
        <v>4.1086632284824187</v>
      </c>
    </row>
    <row r="42" spans="1:3" ht="15" customHeight="1">
      <c r="A42" s="344" t="s">
        <v>424</v>
      </c>
      <c r="B42" s="351"/>
      <c r="C42" s="803"/>
    </row>
    <row r="43" spans="1:3" ht="15" customHeight="1">
      <c r="A43" s="345" t="s">
        <v>96</v>
      </c>
      <c r="B43" s="351">
        <v>193934.55780233501</v>
      </c>
      <c r="C43" s="803">
        <v>19.836287289620781</v>
      </c>
    </row>
    <row r="44" spans="1:3" ht="15" customHeight="1">
      <c r="A44" s="345" t="s">
        <v>425</v>
      </c>
      <c r="B44" s="351">
        <v>15581.893146167</v>
      </c>
      <c r="C44" s="803">
        <v>1.593769117098635</v>
      </c>
    </row>
    <row r="45" spans="1:3" ht="15" customHeight="1">
      <c r="A45" s="344" t="s">
        <v>426</v>
      </c>
      <c r="B45" s="351"/>
      <c r="C45" s="803"/>
    </row>
    <row r="46" spans="1:3" ht="15" customHeight="1">
      <c r="A46" s="345" t="s">
        <v>96</v>
      </c>
      <c r="B46" s="351">
        <v>130165.67436740101</v>
      </c>
      <c r="C46" s="803">
        <v>13.313788637044585</v>
      </c>
    </row>
    <row r="47" spans="1:3" ht="15" customHeight="1">
      <c r="A47" s="345" t="s">
        <v>425</v>
      </c>
      <c r="B47" s="351">
        <v>10944.319988482001</v>
      </c>
      <c r="C47" s="803">
        <v>1.1194223347359205</v>
      </c>
    </row>
    <row r="48" spans="1:3" ht="15" customHeight="1">
      <c r="A48" s="344" t="s">
        <v>427</v>
      </c>
      <c r="B48" s="351"/>
      <c r="C48" s="803"/>
    </row>
    <row r="49" spans="1:3" ht="15" customHeight="1">
      <c r="A49" s="345" t="s">
        <v>96</v>
      </c>
      <c r="B49" s="351">
        <v>95686.408740647006</v>
      </c>
      <c r="C49" s="803">
        <v>9.7871318809829067</v>
      </c>
    </row>
    <row r="50" spans="1:3" ht="15" customHeight="1">
      <c r="A50" s="345" t="s">
        <v>425</v>
      </c>
      <c r="B50" s="351">
        <v>4812.8076463719999</v>
      </c>
      <c r="C50" s="803">
        <v>0.49227036287376502</v>
      </c>
    </row>
    <row r="51" spans="1:3" ht="15" customHeight="1">
      <c r="A51" s="344" t="s">
        <v>428</v>
      </c>
      <c r="B51" s="351"/>
      <c r="C51" s="803"/>
    </row>
    <row r="52" spans="1:3" ht="15" customHeight="1">
      <c r="A52" s="345" t="s">
        <v>96</v>
      </c>
      <c r="B52" s="351">
        <v>75556.270547676002</v>
      </c>
      <c r="C52" s="803">
        <v>7.728152765035305</v>
      </c>
    </row>
    <row r="53" spans="1:3" ht="15" customHeight="1">
      <c r="A53" s="345" t="s">
        <v>425</v>
      </c>
      <c r="B53" s="351">
        <v>8830.3806165569986</v>
      </c>
      <c r="C53" s="803">
        <v>0.90320141377409713</v>
      </c>
    </row>
    <row r="54" spans="1:3" s="149" customFormat="1" ht="15" customHeight="1">
      <c r="A54" s="343" t="s">
        <v>429</v>
      </c>
      <c r="B54" s="349">
        <v>977675.68583164294</v>
      </c>
      <c r="C54" s="913">
        <v>100</v>
      </c>
    </row>
    <row r="55" spans="1:3" ht="15" customHeight="1">
      <c r="A55" s="346" t="s">
        <v>135</v>
      </c>
      <c r="B55" s="351">
        <v>894967.54161092499</v>
      </c>
      <c r="C55" s="914">
        <v>91.540329229895519</v>
      </c>
    </row>
    <row r="56" spans="1:3" ht="15" customHeight="1" thickBot="1">
      <c r="A56" s="760" t="s">
        <v>445</v>
      </c>
      <c r="B56" s="353">
        <v>82708.144220717993</v>
      </c>
      <c r="C56" s="915">
        <v>8.4596707701044789</v>
      </c>
    </row>
    <row r="57" spans="1:3" ht="84" customHeight="1">
      <c r="A57" s="1200" t="s">
        <v>758</v>
      </c>
      <c r="B57" s="1201"/>
      <c r="C57" s="1202"/>
    </row>
    <row r="58" spans="1:3" ht="22.35" customHeight="1">
      <c r="A58" s="1226" t="s">
        <v>419</v>
      </c>
      <c r="B58" s="1227" t="s">
        <v>909</v>
      </c>
      <c r="C58" s="1228"/>
    </row>
    <row r="59" spans="1:3" ht="49.9" customHeight="1">
      <c r="A59" s="1226"/>
      <c r="B59" s="1229" t="s">
        <v>16</v>
      </c>
      <c r="C59" s="352" t="s">
        <v>122</v>
      </c>
    </row>
    <row r="60" spans="1:3" ht="49.9" customHeight="1">
      <c r="A60" s="1226"/>
      <c r="B60" s="1230"/>
      <c r="C60" s="801" t="s">
        <v>123</v>
      </c>
    </row>
    <row r="61" spans="1:3" s="149" customFormat="1" ht="15" customHeight="1">
      <c r="A61" s="343" t="s">
        <v>420</v>
      </c>
      <c r="B61" s="349">
        <v>333633.94056705298</v>
      </c>
      <c r="C61" s="802">
        <v>35.485378977238881</v>
      </c>
    </row>
    <row r="62" spans="1:3" ht="15" customHeight="1">
      <c r="A62" s="342" t="s">
        <v>96</v>
      </c>
      <c r="B62" s="351">
        <v>212656.226330162</v>
      </c>
      <c r="C62" s="803">
        <v>22.618162799532886</v>
      </c>
    </row>
    <row r="63" spans="1:3" ht="15" customHeight="1">
      <c r="A63" s="342" t="s">
        <v>421</v>
      </c>
      <c r="B63" s="351">
        <v>120977.714236891</v>
      </c>
      <c r="C63" s="803">
        <v>12.867216177705995</v>
      </c>
    </row>
    <row r="64" spans="1:3" s="149" customFormat="1" ht="15" customHeight="1">
      <c r="A64" s="343" t="s">
        <v>422</v>
      </c>
      <c r="B64" s="349">
        <v>144653.87336822998</v>
      </c>
      <c r="C64" s="802">
        <v>15.385417647475602</v>
      </c>
    </row>
    <row r="65" spans="1:3" ht="15" customHeight="1">
      <c r="A65" s="342" t="s">
        <v>96</v>
      </c>
      <c r="B65" s="351">
        <v>136996.758399627</v>
      </c>
      <c r="C65" s="803">
        <v>14.571005222674485</v>
      </c>
    </row>
    <row r="66" spans="1:3" ht="15" customHeight="1">
      <c r="A66" s="342" t="s">
        <v>421</v>
      </c>
      <c r="B66" s="351">
        <v>7657.1149686030003</v>
      </c>
      <c r="C66" s="803">
        <v>0.81441242480111908</v>
      </c>
    </row>
    <row r="67" spans="1:3" s="149" customFormat="1" ht="15" customHeight="1">
      <c r="A67" s="343" t="s">
        <v>423</v>
      </c>
      <c r="B67" s="349">
        <v>461913.33420816303</v>
      </c>
      <c r="C67" s="802">
        <v>49.129203375285506</v>
      </c>
    </row>
    <row r="68" spans="1:3" ht="15" customHeight="1">
      <c r="A68" s="342" t="s">
        <v>96</v>
      </c>
      <c r="B68" s="351">
        <v>398507.03722026706</v>
      </c>
      <c r="C68" s="803">
        <v>42.385295743062315</v>
      </c>
    </row>
    <row r="69" spans="1:3" ht="15" customHeight="1">
      <c r="A69" s="342" t="s">
        <v>421</v>
      </c>
      <c r="B69" s="351">
        <v>63406.296987895999</v>
      </c>
      <c r="C69" s="803">
        <v>6.7439076322231974</v>
      </c>
    </row>
    <row r="70" spans="1:3" ht="15" customHeight="1">
      <c r="A70" s="344" t="s">
        <v>424</v>
      </c>
      <c r="B70" s="351"/>
      <c r="C70" s="803"/>
    </row>
    <row r="71" spans="1:3" ht="15" customHeight="1">
      <c r="A71" s="345" t="s">
        <v>96</v>
      </c>
      <c r="B71" s="351">
        <v>184393.460135998</v>
      </c>
      <c r="C71" s="803">
        <v>19.6121287981947</v>
      </c>
    </row>
    <row r="72" spans="1:3" ht="15" customHeight="1">
      <c r="A72" s="345" t="s">
        <v>425</v>
      </c>
      <c r="B72" s="351">
        <v>31241.040319743999</v>
      </c>
      <c r="C72" s="803">
        <v>3.3228038895116905</v>
      </c>
    </row>
    <row r="73" spans="1:3" ht="15" customHeight="1">
      <c r="A73" s="344" t="s">
        <v>426</v>
      </c>
      <c r="B73" s="351"/>
      <c r="C73" s="803"/>
    </row>
    <row r="74" spans="1:3" ht="15" customHeight="1">
      <c r="A74" s="345" t="s">
        <v>96</v>
      </c>
      <c r="B74" s="351">
        <v>106465.94772792699</v>
      </c>
      <c r="C74" s="803">
        <v>11.323741514053493</v>
      </c>
    </row>
    <row r="75" spans="1:3" ht="15" customHeight="1">
      <c r="A75" s="345" t="s">
        <v>425</v>
      </c>
      <c r="B75" s="351">
        <v>19754.082273182001</v>
      </c>
      <c r="C75" s="803">
        <v>2.1010485162870838</v>
      </c>
    </row>
    <row r="76" spans="1:3" ht="15" customHeight="1">
      <c r="A76" s="344" t="s">
        <v>427</v>
      </c>
      <c r="B76" s="351"/>
      <c r="C76" s="803"/>
    </row>
    <row r="77" spans="1:3" ht="15" customHeight="1">
      <c r="A77" s="345" t="s">
        <v>96</v>
      </c>
      <c r="B77" s="351">
        <v>68051.981929979011</v>
      </c>
      <c r="C77" s="803">
        <v>7.23802369996642</v>
      </c>
    </row>
    <row r="78" spans="1:3" ht="15" customHeight="1">
      <c r="A78" s="345" t="s">
        <v>425</v>
      </c>
      <c r="B78" s="351">
        <v>8035.5865339080001</v>
      </c>
      <c r="C78" s="803">
        <v>0.85466674336394399</v>
      </c>
    </row>
    <row r="79" spans="1:3" ht="15" customHeight="1">
      <c r="A79" s="344" t="s">
        <v>428</v>
      </c>
      <c r="B79" s="351"/>
      <c r="C79" s="803"/>
    </row>
    <row r="80" spans="1:3" ht="15" customHeight="1">
      <c r="A80" s="345" t="s">
        <v>96</v>
      </c>
      <c r="B80" s="351">
        <v>39595.647426363001</v>
      </c>
      <c r="C80" s="803">
        <v>4.2114017308476965</v>
      </c>
    </row>
    <row r="81" spans="1:3" ht="15" customHeight="1">
      <c r="A81" s="345" t="s">
        <v>425</v>
      </c>
      <c r="B81" s="351">
        <v>4375.5878610620002</v>
      </c>
      <c r="C81" s="803">
        <v>0.46538848306047997</v>
      </c>
    </row>
    <row r="82" spans="1:3" s="149" customFormat="1" ht="15" customHeight="1">
      <c r="A82" s="343" t="s">
        <v>429</v>
      </c>
      <c r="B82" s="349">
        <v>940201.14814344607</v>
      </c>
      <c r="C82" s="913">
        <v>100</v>
      </c>
    </row>
    <row r="83" spans="1:3" ht="15" customHeight="1">
      <c r="A83" s="346" t="s">
        <v>135</v>
      </c>
      <c r="B83" s="351">
        <v>748160.02195005596</v>
      </c>
      <c r="C83" s="914">
        <v>79.57446376526967</v>
      </c>
    </row>
    <row r="84" spans="1:3" ht="15" customHeight="1" thickBot="1">
      <c r="A84" s="760" t="s">
        <v>445</v>
      </c>
      <c r="B84" s="353">
        <v>192041.12619339</v>
      </c>
      <c r="C84" s="915">
        <v>20.425536234730313</v>
      </c>
    </row>
    <row r="85" spans="1:3" ht="82.9" customHeight="1">
      <c r="A85" s="1200" t="s">
        <v>759</v>
      </c>
      <c r="B85" s="1201"/>
      <c r="C85" s="1202"/>
    </row>
    <row r="86" spans="1:3" ht="22.35" customHeight="1">
      <c r="A86" s="1226" t="s">
        <v>419</v>
      </c>
      <c r="B86" s="1227" t="s">
        <v>909</v>
      </c>
      <c r="C86" s="1228"/>
    </row>
    <row r="87" spans="1:3" ht="49.9" customHeight="1">
      <c r="A87" s="1226"/>
      <c r="B87" s="1230" t="s">
        <v>16</v>
      </c>
      <c r="C87" s="352" t="s">
        <v>122</v>
      </c>
    </row>
    <row r="88" spans="1:3" ht="49.9" customHeight="1">
      <c r="A88" s="1226"/>
      <c r="B88" s="1230"/>
      <c r="C88" s="801" t="s">
        <v>123</v>
      </c>
    </row>
    <row r="89" spans="1:3" s="149" customFormat="1" ht="15" customHeight="1">
      <c r="A89" s="343" t="s">
        <v>420</v>
      </c>
      <c r="B89" s="349">
        <v>624983.30167167401</v>
      </c>
      <c r="C89" s="802">
        <v>27.040070913302628</v>
      </c>
    </row>
    <row r="90" spans="1:3" ht="15" customHeight="1">
      <c r="A90" s="342" t="s">
        <v>96</v>
      </c>
      <c r="B90" s="351">
        <v>486535.24804803601</v>
      </c>
      <c r="C90" s="803">
        <v>21.050078576261651</v>
      </c>
    </row>
    <row r="91" spans="1:3" ht="15" customHeight="1">
      <c r="A91" s="342" t="s">
        <v>421</v>
      </c>
      <c r="B91" s="351">
        <v>138448.053623638</v>
      </c>
      <c r="C91" s="803">
        <v>5.9899923370409756</v>
      </c>
    </row>
    <row r="92" spans="1:3" s="149" customFormat="1" ht="15" customHeight="1">
      <c r="A92" s="343" t="s">
        <v>422</v>
      </c>
      <c r="B92" s="349">
        <v>597780.07620354695</v>
      </c>
      <c r="C92" s="802">
        <v>25.863116035050311</v>
      </c>
    </row>
    <row r="93" spans="1:3" ht="15" customHeight="1">
      <c r="A93" s="342" t="s">
        <v>96</v>
      </c>
      <c r="B93" s="351">
        <v>490032.71899404598</v>
      </c>
      <c r="C93" s="803">
        <v>21.201397598936925</v>
      </c>
    </row>
    <row r="94" spans="1:3" ht="15" customHeight="1">
      <c r="A94" s="342" t="s">
        <v>421</v>
      </c>
      <c r="B94" s="351">
        <v>107747.357209501</v>
      </c>
      <c r="C94" s="803">
        <v>4.661718436113385</v>
      </c>
    </row>
    <row r="95" spans="1:3" s="149" customFormat="1" ht="15" customHeight="1">
      <c r="A95" s="343" t="s">
        <v>423</v>
      </c>
      <c r="B95" s="349">
        <v>1088559.338975382</v>
      </c>
      <c r="C95" s="802">
        <v>47.096813051647366</v>
      </c>
    </row>
    <row r="96" spans="1:3" ht="15" customHeight="1">
      <c r="A96" s="342" t="s">
        <v>96</v>
      </c>
      <c r="B96" s="351">
        <v>950095.99611003394</v>
      </c>
      <c r="C96" s="803">
        <v>41.106159221444983</v>
      </c>
    </row>
    <row r="97" spans="1:3" ht="15" customHeight="1">
      <c r="A97" s="342" t="s">
        <v>421</v>
      </c>
      <c r="B97" s="351">
        <v>138463.34286534801</v>
      </c>
      <c r="C97" s="803">
        <v>5.9906538302023833</v>
      </c>
    </row>
    <row r="98" spans="1:3" ht="15" customHeight="1">
      <c r="A98" s="344" t="s">
        <v>424</v>
      </c>
      <c r="B98" s="351"/>
      <c r="C98" s="803"/>
    </row>
    <row r="99" spans="1:3" ht="15" customHeight="1">
      <c r="A99" s="345" t="s">
        <v>96</v>
      </c>
      <c r="B99" s="351">
        <v>417988.35210562596</v>
      </c>
      <c r="C99" s="803">
        <v>18.084378657220839</v>
      </c>
    </row>
    <row r="100" spans="1:3" ht="15" customHeight="1">
      <c r="A100" s="345" t="s">
        <v>425</v>
      </c>
      <c r="B100" s="351">
        <v>68538.351847422993</v>
      </c>
      <c r="C100" s="803">
        <v>2.9653302564694739</v>
      </c>
    </row>
    <row r="101" spans="1:3" ht="15" customHeight="1">
      <c r="A101" s="344" t="s">
        <v>426</v>
      </c>
      <c r="B101" s="351"/>
      <c r="C101" s="803"/>
    </row>
    <row r="102" spans="1:3" ht="15" customHeight="1">
      <c r="A102" s="345" t="s">
        <v>96</v>
      </c>
      <c r="B102" s="351">
        <v>304518.16989562102</v>
      </c>
      <c r="C102" s="803">
        <v>13.175060655768439</v>
      </c>
    </row>
    <row r="103" spans="1:3" ht="15" customHeight="1">
      <c r="A103" s="345" t="s">
        <v>425</v>
      </c>
      <c r="B103" s="351">
        <v>44048.909290362004</v>
      </c>
      <c r="C103" s="803">
        <v>1.9057879269400755</v>
      </c>
    </row>
    <row r="104" spans="1:3" ht="15" customHeight="1">
      <c r="A104" s="344" t="s">
        <v>427</v>
      </c>
      <c r="B104" s="351"/>
      <c r="C104" s="803"/>
    </row>
    <row r="105" spans="1:3" ht="15" customHeight="1">
      <c r="A105" s="345" t="s">
        <v>96</v>
      </c>
      <c r="B105" s="351">
        <v>147293.22072327501</v>
      </c>
      <c r="C105" s="803">
        <v>6.3726808744378403</v>
      </c>
    </row>
    <row r="106" spans="1:3" ht="15" customHeight="1">
      <c r="A106" s="345" t="s">
        <v>425</v>
      </c>
      <c r="B106" s="351">
        <v>18057.081523618999</v>
      </c>
      <c r="C106" s="803">
        <v>0.7812444965808818</v>
      </c>
    </row>
    <row r="107" spans="1:3" ht="15" customHeight="1">
      <c r="A107" s="344" t="s">
        <v>428</v>
      </c>
      <c r="B107" s="351"/>
      <c r="C107" s="803"/>
    </row>
    <row r="108" spans="1:3" ht="15" customHeight="1">
      <c r="A108" s="345" t="s">
        <v>96</v>
      </c>
      <c r="B108" s="351">
        <v>80296.253385512013</v>
      </c>
      <c r="C108" s="803">
        <v>3.4740390340178693</v>
      </c>
    </row>
    <row r="109" spans="1:3" ht="15" customHeight="1">
      <c r="A109" s="345" t="s">
        <v>425</v>
      </c>
      <c r="B109" s="351">
        <v>7819.0002039439996</v>
      </c>
      <c r="C109" s="803">
        <v>0.33829115021195116</v>
      </c>
    </row>
    <row r="110" spans="1:3" s="149" customFormat="1" ht="15" customHeight="1">
      <c r="A110" s="343" t="s">
        <v>429</v>
      </c>
      <c r="B110" s="349">
        <v>2311322.716850596</v>
      </c>
      <c r="C110" s="913">
        <v>100</v>
      </c>
    </row>
    <row r="111" spans="1:3" ht="15" customHeight="1">
      <c r="A111" s="346" t="s">
        <v>135</v>
      </c>
      <c r="B111" s="351">
        <v>1926663.9631521078</v>
      </c>
      <c r="C111" s="914">
        <v>83.357635396643204</v>
      </c>
    </row>
    <row r="112" spans="1:3" ht="15" customHeight="1" thickBot="1">
      <c r="A112" s="760" t="s">
        <v>445</v>
      </c>
      <c r="B112" s="353">
        <v>384658.75369848701</v>
      </c>
      <c r="C112" s="915">
        <v>16.642364603356743</v>
      </c>
    </row>
    <row r="113" spans="1:4" ht="91.35" customHeight="1">
      <c r="A113" s="1200" t="s">
        <v>760</v>
      </c>
      <c r="B113" s="1201"/>
      <c r="C113" s="1202"/>
    </row>
    <row r="114" spans="1:4" ht="22.35" customHeight="1">
      <c r="A114" s="1226" t="s">
        <v>419</v>
      </c>
      <c r="B114" s="1227" t="s">
        <v>909</v>
      </c>
      <c r="C114" s="1228"/>
    </row>
    <row r="115" spans="1:4" ht="49.9" customHeight="1">
      <c r="A115" s="1226"/>
      <c r="B115" s="1230" t="s">
        <v>16</v>
      </c>
      <c r="C115" s="352" t="s">
        <v>122</v>
      </c>
    </row>
    <row r="116" spans="1:4" ht="49.9" customHeight="1">
      <c r="A116" s="1226"/>
      <c r="B116" s="1230"/>
      <c r="C116" s="801" t="s">
        <v>123</v>
      </c>
    </row>
    <row r="117" spans="1:4" s="149" customFormat="1" ht="15" customHeight="1">
      <c r="A117" s="343" t="s">
        <v>420</v>
      </c>
      <c r="B117" s="349">
        <v>1615084.8789560799</v>
      </c>
      <c r="C117" s="802">
        <v>34.73257500858945</v>
      </c>
    </row>
    <row r="118" spans="1:4" ht="15" customHeight="1">
      <c r="A118" s="342" t="s">
        <v>96</v>
      </c>
      <c r="B118" s="351">
        <v>1061468.94431164</v>
      </c>
      <c r="C118" s="803">
        <v>22.827004455284023</v>
      </c>
    </row>
    <row r="119" spans="1:4" ht="15" customHeight="1">
      <c r="A119" s="342" t="s">
        <v>421</v>
      </c>
      <c r="B119" s="351">
        <v>553615.93464443297</v>
      </c>
      <c r="C119" s="803">
        <v>11.905570553305276</v>
      </c>
    </row>
    <row r="120" spans="1:4" s="149" customFormat="1" ht="15" customHeight="1">
      <c r="A120" s="343" t="s">
        <v>422</v>
      </c>
      <c r="B120" s="349">
        <v>1862454.8668416301</v>
      </c>
      <c r="C120" s="802">
        <v>40.052293353461884</v>
      </c>
    </row>
    <row r="121" spans="1:4" ht="15" customHeight="1">
      <c r="A121" s="342" t="s">
        <v>96</v>
      </c>
      <c r="B121" s="351">
        <v>1780677.9474768899</v>
      </c>
      <c r="C121" s="803">
        <v>38.293671857579227</v>
      </c>
    </row>
    <row r="122" spans="1:4" ht="15" customHeight="1">
      <c r="A122" s="342" t="s">
        <v>421</v>
      </c>
      <c r="B122" s="351">
        <v>81776.919364736998</v>
      </c>
      <c r="C122" s="803">
        <v>1.7586214958825934</v>
      </c>
      <c r="D122" s="404"/>
    </row>
    <row r="123" spans="1:4" s="149" customFormat="1" ht="15" customHeight="1">
      <c r="A123" s="343" t="s">
        <v>423</v>
      </c>
      <c r="B123" s="349">
        <v>1172518.2431554999</v>
      </c>
      <c r="C123" s="802">
        <v>25.215131637948655</v>
      </c>
    </row>
    <row r="124" spans="1:4" ht="15" customHeight="1">
      <c r="A124" s="342" t="s">
        <v>96</v>
      </c>
      <c r="B124" s="351">
        <v>1033800.7604137301</v>
      </c>
      <c r="C124" s="803">
        <v>22.231997167984829</v>
      </c>
    </row>
    <row r="125" spans="1:4" ht="15" customHeight="1">
      <c r="A125" s="342" t="s">
        <v>421</v>
      </c>
      <c r="B125" s="351">
        <v>138717.48274177001</v>
      </c>
      <c r="C125" s="803">
        <v>2.9831344699638285</v>
      </c>
    </row>
    <row r="126" spans="1:4" ht="15" customHeight="1">
      <c r="A126" s="344" t="s">
        <v>424</v>
      </c>
      <c r="B126" s="351"/>
      <c r="C126" s="803"/>
    </row>
    <row r="127" spans="1:4" ht="15" customHeight="1">
      <c r="A127" s="345" t="s">
        <v>96</v>
      </c>
      <c r="B127" s="351">
        <v>369387.26656170998</v>
      </c>
      <c r="C127" s="803">
        <v>7.9437131201209805</v>
      </c>
    </row>
    <row r="128" spans="1:4" ht="15" customHeight="1">
      <c r="A128" s="345" t="s">
        <v>425</v>
      </c>
      <c r="B128" s="351">
        <v>59942.617874379997</v>
      </c>
      <c r="C128" s="803">
        <v>1.2890724807471461</v>
      </c>
    </row>
    <row r="129" spans="1:3" ht="15" customHeight="1">
      <c r="A129" s="344" t="s">
        <v>426</v>
      </c>
      <c r="B129" s="351"/>
      <c r="C129" s="803"/>
    </row>
    <row r="130" spans="1:3" ht="15" customHeight="1">
      <c r="A130" s="345" t="s">
        <v>96</v>
      </c>
      <c r="B130" s="351">
        <v>491065.39406542399</v>
      </c>
      <c r="C130" s="803">
        <v>10.560414412723686</v>
      </c>
    </row>
    <row r="131" spans="1:3" ht="15" customHeight="1">
      <c r="A131" s="345" t="s">
        <v>425</v>
      </c>
      <c r="B131" s="351">
        <v>60352.994100008997</v>
      </c>
      <c r="C131" s="803">
        <v>1.2978976658653509</v>
      </c>
    </row>
    <row r="132" spans="1:3" ht="15" customHeight="1">
      <c r="A132" s="344" t="s">
        <v>427</v>
      </c>
      <c r="B132" s="351"/>
      <c r="C132" s="803"/>
    </row>
    <row r="133" spans="1:3" ht="15" customHeight="1">
      <c r="A133" s="345" t="s">
        <v>96</v>
      </c>
      <c r="B133" s="351">
        <v>119149.97891179701</v>
      </c>
      <c r="C133" s="803">
        <v>2.5623331836904519</v>
      </c>
    </row>
    <row r="134" spans="1:3" ht="15" customHeight="1">
      <c r="A134" s="345" t="s">
        <v>425</v>
      </c>
      <c r="B134" s="351">
        <v>9386.8261766489995</v>
      </c>
      <c r="C134" s="803">
        <v>0.2018647122024837</v>
      </c>
    </row>
    <row r="135" spans="1:3" ht="15" customHeight="1">
      <c r="A135" s="344" t="s">
        <v>428</v>
      </c>
      <c r="B135" s="351"/>
      <c r="C135" s="803"/>
    </row>
    <row r="136" spans="1:3" ht="15" customHeight="1">
      <c r="A136" s="345" t="s">
        <v>96</v>
      </c>
      <c r="B136" s="351">
        <v>54198.120874801003</v>
      </c>
      <c r="C136" s="803">
        <v>1.165536451449753</v>
      </c>
    </row>
    <row r="137" spans="1:3" ht="15" customHeight="1">
      <c r="A137" s="345" t="s">
        <v>425</v>
      </c>
      <c r="B137" s="351">
        <v>9035.0445907320009</v>
      </c>
      <c r="C137" s="803">
        <v>0.19429961114884739</v>
      </c>
    </row>
    <row r="138" spans="1:3" s="149" customFormat="1" ht="15" customHeight="1">
      <c r="A138" s="343" t="s">
        <v>429</v>
      </c>
      <c r="B138" s="349">
        <v>4650057.9889532104</v>
      </c>
      <c r="C138" s="802">
        <v>100</v>
      </c>
    </row>
    <row r="139" spans="1:3" ht="15" customHeight="1">
      <c r="A139" s="346" t="s">
        <v>135</v>
      </c>
      <c r="B139" s="351">
        <v>3875947.65220227</v>
      </c>
      <c r="C139" s="803">
        <v>83.352673480848296</v>
      </c>
    </row>
    <row r="140" spans="1:3" ht="15" customHeight="1" thickBot="1">
      <c r="A140" s="760" t="s">
        <v>445</v>
      </c>
      <c r="B140" s="353">
        <v>774110.33675093995</v>
      </c>
      <c r="C140" s="804">
        <v>16.647326519151697</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762EF349-9A01-4F2C-87D4-FE8DEBC5B5CF}"/>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2025-01-21T09:33:01Z</cp:lastPrinted>
  <dcterms:created xsi:type="dcterms:W3CDTF">2012-02-07T07:11:36Z</dcterms:created>
  <dcterms:modified xsi:type="dcterms:W3CDTF">2025-03-24T03:36:47Z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