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D:\Users\naufal.ammar\Downloads\"/>
    </mc:Choice>
  </mc:AlternateContent>
  <xr:revisionPtr revIDLastSave="0" documentId="13_ncr:1_{E5C1FE59-1C7D-43B6-A10D-F1A2219EC540}" xr6:coauthVersionLast="47" xr6:coauthVersionMax="47" xr10:uidLastSave="{00000000-0000-0000-0000-000000000000}"/>
  <bookViews>
    <workbookView xWindow="-110" yWindow="-110" windowWidth="19420" windowHeight="12220" firstSheet="2" activeTab="15" xr2:uid="{55EC1AC3-9E36-4080-8B2C-05F0D46CF230}"/>
  </bookViews>
  <sheets>
    <sheet name="Cover" sheetId="1" r:id="rId1"/>
    <sheet name="Disclaimer" sheetId="2" r:id="rId2"/>
    <sheet name="Pengantar" sheetId="3" r:id="rId3"/>
    <sheet name="Isi" sheetId="4" r:id="rId4"/>
    <sheet name="Istilah" sheetId="5" r:id="rId5"/>
    <sheet name="1.1" sheetId="6" r:id="rId6"/>
    <sheet name="1.2" sheetId="7" r:id="rId7"/>
    <sheet name="1.3" sheetId="8" r:id="rId8"/>
    <sheet name="1.4" sheetId="9" r:id="rId9"/>
    <sheet name="1.5" sheetId="10" r:id="rId10"/>
    <sheet name="1.6" sheetId="11" r:id="rId11"/>
    <sheet name="1.7" sheetId="12" r:id="rId12"/>
    <sheet name="1.8" sheetId="13" r:id="rId13"/>
    <sheet name="1.9" sheetId="14" r:id="rId14"/>
    <sheet name="1.10" sheetId="15" r:id="rId15"/>
    <sheet name="1.11" sheetId="16" r:id="rId16"/>
  </sheets>
  <externalReferences>
    <externalReference r:id="rId17"/>
  </externalReferences>
  <definedNames>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6">'1.2'!#REF!</definedName>
    <definedName name="_Toc449593934" localSheetId="5">'1.1'!#REF!</definedName>
    <definedName name="_Toc449593934" localSheetId="6">'1.2'!#REF!</definedName>
    <definedName name="_Toc449593989" localSheetId="7">'1.3'!$A$1</definedName>
    <definedName name="_Toc449593989" localSheetId="10">'1.6'!$A$1</definedName>
    <definedName name="_Toc449593989" localSheetId="13">'1.9'!$A$1</definedName>
    <definedName name="_Toc449593990" localSheetId="7">'1.3'!$A$2</definedName>
    <definedName name="_Toc449593990" localSheetId="10">'1.6'!$A$2</definedName>
    <definedName name="_Toc449593990" localSheetId="13">'1.9'!$A$2</definedName>
    <definedName name="_Toc449593991" localSheetId="14">'1.10'!$A$1</definedName>
    <definedName name="_Toc449593991" localSheetId="8">'1.4'!$A$1</definedName>
    <definedName name="_Toc449593991" localSheetId="11">'1.7'!$A$1</definedName>
    <definedName name="_Toc449593992" localSheetId="14">'1.10'!$A$2</definedName>
    <definedName name="_Toc449593992" localSheetId="8">'1.4'!$A$2</definedName>
    <definedName name="_Toc449593992" localSheetId="11">'1.7'!$A$2</definedName>
    <definedName name="_Toc449593995" localSheetId="15">'1.11'!$A$1</definedName>
    <definedName name="_Toc449593995" localSheetId="9">'1.5'!$A$1</definedName>
    <definedName name="_Toc449593995" localSheetId="12">'1.8'!$A$1</definedName>
    <definedName name="_Toc449593996" localSheetId="15">'1.11'!$A$2</definedName>
    <definedName name="_Toc449593996" localSheetId="9">'1.5'!$A$2</definedName>
    <definedName name="_Toc449593996" localSheetId="12">'1.8'!$A$2</definedName>
    <definedName name="admin_tombol">"Button 11"</definedName>
    <definedName name="FSRKJERKTUEO4U">#N/A</definedName>
    <definedName name="HFJDHRTJERT">#N/A</definedName>
    <definedName name="Length">#REF!</definedName>
    <definedName name="marketcap">OFFSET(#REF!,0,0,COUNTA(#REF!:#REF!),1)</definedName>
    <definedName name="Net_Foreign_Buy">OFFSET(#REF!,0,0,COUNTA(#REF!:#REF!),1)</definedName>
    <definedName name="Net_Foreign_Sell">OFFSET(#REF!,0,0,COUNTA(#REF!:#REF!),1)</definedName>
    <definedName name="Obligasi_tombol">"Button 10"</definedName>
    <definedName name="_xlnm.Print_Area" localSheetId="14">'1.10'!$A$1:$O$46</definedName>
    <definedName name="_xlnm.Print_Area" localSheetId="6">'1.2'!$A$1:$F$24</definedName>
    <definedName name="_xlnm.Print_Area" localSheetId="7">'1.3'!$A$1:$O$109</definedName>
    <definedName name="_xlnm.Print_Area" localSheetId="8">'1.4'!$A$1:$O$46</definedName>
    <definedName name="_xlnm.Print_Area" localSheetId="10">'1.6'!$A$1:$O$109</definedName>
    <definedName name="_xlnm.Print_Area" localSheetId="11">'1.7'!$A$1:$O$46</definedName>
    <definedName name="_xlnm.Print_Area" localSheetId="13">'1.9'!$A$1:$O$109</definedName>
    <definedName name="_xlnm.Print_Area" localSheetId="1">Disclaimer!$A$1:$N$22</definedName>
    <definedName name="_xlnm.Print_Area" localSheetId="3">Isi!$A$1:$B$32</definedName>
    <definedName name="_xlnm.Print_Area" localSheetId="4">Istilah!$A$1:$C$24</definedName>
    <definedName name="_xlnm.Print_Titles" localSheetId="14">'1.10'!$3:$3</definedName>
    <definedName name="_xlnm.Print_Titles" localSheetId="7">'1.3'!$3:$3</definedName>
    <definedName name="_xlnm.Print_Titles" localSheetId="8">'1.4'!$3:$3</definedName>
    <definedName name="_xlnm.Print_Titles" localSheetId="10">'1.6'!$3:$3</definedName>
    <definedName name="_xlnm.Print_Titles" localSheetId="11">'1.7'!$3:$3</definedName>
    <definedName name="_xlnm.Print_Titles" localSheetId="13">'1.9'!$3:$3</definedName>
    <definedName name="Start_tombol">"Button 9"</definedName>
    <definedName name="tgl_trans_asing">OFFSET(#REF!,COUNTA(#REF!)-1,0,-MIN(Length,COUNTA(#REF!)-1),1)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14" i="4" l="1"/>
  <c r="A13" i="4"/>
  <c r="A12" i="4"/>
  <c r="A11" i="4"/>
</calcChain>
</file>

<file path=xl/sharedStrings.xml><?xml version="1.0" encoding="utf-8"?>
<sst xmlns="http://schemas.openxmlformats.org/spreadsheetml/2006/main" count="1118" uniqueCount="388">
  <si>
    <t>STATISTIK PERUSAHAAN PENJAMINAN</t>
  </si>
  <si>
    <t>INDONESIA</t>
  </si>
  <si>
    <t xml:space="preserve">INDONESIA </t>
  </si>
  <si>
    <t>GUARANTEE COMPANIES STATISTICS</t>
  </si>
  <si>
    <r>
      <t>BULANAN (</t>
    </r>
    <r>
      <rPr>
        <i/>
        <sz val="11"/>
        <rFont val="Arial"/>
        <family val="2"/>
      </rPr>
      <t>MONTHLY</t>
    </r>
    <r>
      <rPr>
        <sz val="11"/>
        <rFont val="Arial"/>
        <family val="2"/>
      </rPr>
      <t>)</t>
    </r>
  </si>
  <si>
    <t>|</t>
  </si>
  <si>
    <r>
      <t>Kata</t>
    </r>
    <r>
      <rPr>
        <b/>
        <sz val="36"/>
        <color theme="5" tint="-0.499984740745262"/>
        <rFont val="Arial"/>
        <family val="2"/>
      </rPr>
      <t xml:space="preserve"> </t>
    </r>
    <r>
      <rPr>
        <b/>
        <sz val="22"/>
        <color theme="5" tint="-0.499984740745262"/>
        <rFont val="Arial"/>
        <family val="2"/>
      </rPr>
      <t>Pengantar</t>
    </r>
  </si>
  <si>
    <t>Foreword</t>
  </si>
  <si>
    <t>Statistik Perusahaan Penjaminan Indonesia merupakan media publikasi yang menyajikan data mengenai Perusahaan Penjaminan. Statistik Perusahaan Penjaminan Indonesia diterbitkan secara bulanan oleh Departemen Pengelolaan Data dan Statistik dan dapat diakses melalui situs resmi Otoritas Jasa Keuangan di alamat www.ojk.go.id.</t>
  </si>
  <si>
    <t>The Indonesia Guarantee Companies Statistics is a publication media that provides data of Guarantee Companies. The Indonesia Guarantee Companies Statistics is published by Department of Data Management and Statistics. It is also accessible through the official website of Indonesia Financial Services Authority at www.ojk.go.id.</t>
  </si>
  <si>
    <t>Data yang digunakan dalam Statistik Perusahaan Penjaminan Indonesia ini bersumber dari Laporan Bulanan Perusahaan Penjaminan.</t>
  </si>
  <si>
    <t>The data used in the Indonesia Guarantee Companies Statistics are derived from Guarantee Companies Monthly Report.</t>
  </si>
  <si>
    <t xml:space="preserve">Mulai Januari 2023 terdapat perubahan format laporan bulanan yang  mengakibatkan perubahan penyajian publikasi statistik. Sejak Januari 2023 publikasi statistik perusahaan penjaminan akan disajikan dalam 3 (tiga) kategori data, yaitu: 1) Agregat Nasional; 2) Agregat Konvensional; dan 3) Agregat Syariah. </t>
  </si>
  <si>
    <t>Starting from January 2023 there is a change in the monthly report format which results in a change in the presentation of statistical publications. Since January 2023 publication of guarantee company statistics will be presented in 3 (three) data categories, namely: 1) National Aggregate; 2) Conventional; and 3) Sharia.</t>
  </si>
  <si>
    <t>Data Portofolio Investasi yang sebelumnya disajikan secara terpisah, mulai periode Januari 2023 disajikan sebagai bagian dari Posisi Keuangan (tabel 1.3 Posisi Keuangan Perusahaan Penjaminan Agregat Nasional, tabel 1.6 Posisi Keuangan Perusahaan Penjaminan Konvensional, dan Tabel 1.9 Posisi Keuangan Perusahaan Penjaminan Syariah)</t>
  </si>
  <si>
    <t>Investment Portfolio which was previously presented in a seperate table, starting from January 2023 is presented as part of the Financial Position (table 1.3 Financial Position of National Aggregate Guarantee Companies, table 1.6 Financial Position of Conventional Guarantee Companies, and Table 1.9 Financial Position of Sharia Guarantee Companies).</t>
  </si>
  <si>
    <t xml:space="preserve">Dengan terbitnya Statistik Perusahaan Penjaminan Indonesia ini, kami berharap data yang disajikan dapat memberikan manfaat bagi semua pihak.   </t>
  </si>
  <si>
    <t>We hope the publication of Indonesia Guarantee Companies Statistics provides benefits to the readers.</t>
  </si>
  <si>
    <t>Departemen Pengelolaan Data dan Statistik</t>
  </si>
  <si>
    <t>Otoritas Jasa Keuangan</t>
  </si>
  <si>
    <t>Department of Data Management and Statistics</t>
  </si>
  <si>
    <t>Indonesia Financial Services Authority</t>
  </si>
  <si>
    <t>Daftar Isi</t>
  </si>
  <si>
    <t>Table of Content</t>
  </si>
  <si>
    <t>Disclaimer</t>
  </si>
  <si>
    <t>Kata Pengantar</t>
  </si>
  <si>
    <t>Daftar Istilah</t>
  </si>
  <si>
    <t>Glossary</t>
  </si>
  <si>
    <t>Tabel 1.3 Posisi Keuangan Perusahaan Penjaminan</t>
  </si>
  <si>
    <t>Table 1.3 Financial Position of Guarantee Companies</t>
  </si>
  <si>
    <t>Tabel 1.4 Laba Rugi Komprehensif Perusahaan Penjaminan</t>
  </si>
  <si>
    <t>Table 1.4 Comprehensive Income of Guarantee Companies</t>
  </si>
  <si>
    <t>Tabel 1.5  Portofolio Investasi Perusahaan Penjaminan</t>
  </si>
  <si>
    <t>Table 1.5 Investments Portfolio of Guarantee Companies</t>
  </si>
  <si>
    <t>Tabel 1.6 Kinerja Operasional Perusahaan Penjaminan</t>
  </si>
  <si>
    <t>Table 1.6 Operational Performance of Guarantee Companies</t>
  </si>
  <si>
    <t xml:space="preserve">Tabel 1.7 Laba Rugi Komprehensif Perusahaan Penjaminan Perusahaan Penjaminan Konvensional </t>
  </si>
  <si>
    <t>Table 1.7 Comprehensive Income of Conventional Guarantee Companies</t>
  </si>
  <si>
    <t xml:space="preserve">Tabel 1.8 Kinerja Operasional Perusahaan Penjaminan Konvensional </t>
  </si>
  <si>
    <t>Table 1.8 Operational Performance of Conventional Guarantee Companies</t>
  </si>
  <si>
    <t xml:space="preserve">Tabel 1.9 Posisi Keuangan Perusahaan Penjaminan Syariah </t>
  </si>
  <si>
    <t>Table 1.9 Financial Position of Sharia Guarantee Companies</t>
  </si>
  <si>
    <t>Tabel 1.10 Laba Rugi Komprehensif Perusahaan Penjaminan Perusahaan Penjaminan Syariah</t>
  </si>
  <si>
    <t xml:space="preserve">Table 1.10 Comprehensive Income of Sharia Guarantee Companies </t>
  </si>
  <si>
    <t>Tabel 1.11 Kinerja Operasional Perusahaan Penjaminan Syariah</t>
  </si>
  <si>
    <t>Table 1.11 Operational Performance of Sharia Guarantee Companies</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</si>
  <si>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</si>
  <si>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</si>
  <si>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</si>
  <si>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</si>
  <si>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Gearing Ratio</t>
  </si>
  <si>
    <t>Perbandingan antara total nilai penjaminan yang ditanggung sendiri dengan ekuitas Perusahaan Penjaminan pada waktu tertentu.</t>
  </si>
  <si>
    <t>Comparison between the total outstanding guarantee and the Guarantee Institution's equity at any given time</t>
  </si>
  <si>
    <t>Imbal Jasa Penjaminan (IJP)</t>
  </si>
  <si>
    <t>Return Guarantee Services (RGS)</t>
  </si>
  <si>
    <t>Sejumlah uang yang diterima oleh perusahaan penjaminan atau perusahaan penjaminan syariah dari terjamin dalam rangka kegiatan usaha penjaminan.</t>
  </si>
  <si>
    <t>Amount of money received by guarantee companies or sharia  guarantee companies from guaranteed in order to guarantee business activities.</t>
  </si>
  <si>
    <t>Imbal Jasa Penjaminan Ulang (IJPU)</t>
  </si>
  <si>
    <t>Return Guarantee Services Co-Guarantee (RGSC)</t>
  </si>
  <si>
    <t>Sejumlah uang yang diterima oleh Perusahaan Penjaminan Ulang dari Perusahaan Penjaminan dalam rangka kegiatan Penjaminan Ulang.</t>
  </si>
  <si>
    <t>Amount of money received by co-guarantee companies from guarantee companies in order to co-guarantee business activities.</t>
  </si>
  <si>
    <t>Perusahaan Penjaminan</t>
  </si>
  <si>
    <t>Guarantee Companies</t>
  </si>
  <si>
    <t>Badan hukum yang bergerak di bidang keuangan dengan kegiatan usaha utama melakukan penjaminan.</t>
  </si>
  <si>
    <t>Legal entity that runs in the financial sector with guarantee business for the main business.</t>
  </si>
  <si>
    <t>Penjaminan</t>
  </si>
  <si>
    <t>Guarantee</t>
  </si>
  <si>
    <t>Kegiatan pemberian jaminan atas pemenuhan kewajiban finansial Penerima Kredit.</t>
  </si>
  <si>
    <t>Guarantee activities for the fulfillment of the Creditor financial obligations.</t>
  </si>
  <si>
    <t>Perusahaan Penjaminan Kredit Daerah (Jamkrida)</t>
  </si>
  <si>
    <t>Regional Credit Guarantee Company (Jamkrida)</t>
  </si>
  <si>
    <t>Perusahaan yang didirikan oleh Pemerintah Daerah untuk melakukan penjaminan terhadap kredit yang diberikan oleh perbankan kepada nasabah UMKM di daerahnya.</t>
  </si>
  <si>
    <t>The company founded by the local government to guarantee the loans granted by banks to the MSMEs customers in the region.</t>
  </si>
  <si>
    <t>Keterangan</t>
  </si>
  <si>
    <t>Jumlah Perusahaan (Unit)</t>
  </si>
  <si>
    <t>Aset (miliar Rp)</t>
  </si>
  <si>
    <t>Liabilitas (miliar Rp)</t>
  </si>
  <si>
    <t>Ekuitas  (miliar Rp)</t>
  </si>
  <si>
    <t>Items</t>
  </si>
  <si>
    <t>Number of Companies (Units)</t>
  </si>
  <si>
    <t>Assets (billion Rp)</t>
  </si>
  <si>
    <t>Liabilities (billion Rp)</t>
  </si>
  <si>
    <t>Equity (billion Rp)</t>
  </si>
  <si>
    <t>1. Perusahaan Penjaminan BUMN (Konvensional)</t>
  </si>
  <si>
    <t>1. Government Guarantee Company</t>
  </si>
  <si>
    <t>2. Perusahaan Penjaminan Daerah (Konvensional)</t>
  </si>
  <si>
    <t>2. Regional Guarantee Companies</t>
  </si>
  <si>
    <t>3. Perusahaan Penjaminan Daerah Syariah</t>
  </si>
  <si>
    <t>3. Regional Sharia Guarantee Company</t>
  </si>
  <si>
    <t>- Full Fledge</t>
  </si>
  <si>
    <t>- Unit Usaha Syariah (UUS)</t>
  </si>
  <si>
    <t xml:space="preserve">- Sharia Business Unit </t>
  </si>
  <si>
    <t>4. Perusahaan Penjaminan Swasta Konvensional</t>
  </si>
  <si>
    <t>4. Conventional Private Guarantee Companies</t>
  </si>
  <si>
    <t>5. Perusahaan Penjaminan Swasta Syariah</t>
  </si>
  <si>
    <t>5.Sharia Private Guarantee Companies</t>
  </si>
  <si>
    <t>JUMLAH</t>
  </si>
  <si>
    <t>TOTAL</t>
  </si>
  <si>
    <t>*Perhitungan Jumlah Perusahaan didapat dari Perhitungan Entitas Perusahaan Penjaminan BUMN, Perusahaan Penjaminan Daerah, Perusahaan Penjaminan Daerah Syariah Full Fledge, Perusahaan Penjaminan Swasta Konvensional dan Perusahaan Penjaminan Swasta Syariah Full Fledge. Untuk UUS masuk ke perhitungan induk perusahaannya (konvensional)</t>
  </si>
  <si>
    <t>Provinsi</t>
  </si>
  <si>
    <t>Investasi (miliar Rp)</t>
  </si>
  <si>
    <t>Outstanding Penjaminan  (miliar Rp)</t>
  </si>
  <si>
    <t>Investments (billion Rp)</t>
  </si>
  <si>
    <t>Outstanding Guarantee (billion Rp)</t>
  </si>
  <si>
    <t>Sumatera Barat</t>
  </si>
  <si>
    <t>Sumatera Selatan</t>
  </si>
  <si>
    <t>Bangka Belitung</t>
  </si>
  <si>
    <t>Riau</t>
  </si>
  <si>
    <t>DKI Jakarta</t>
  </si>
  <si>
    <t>Banten</t>
  </si>
  <si>
    <t>Jawa Barat</t>
  </si>
  <si>
    <t>Jawa Tengah</t>
  </si>
  <si>
    <t>Jawa Timur</t>
  </si>
  <si>
    <t>Bali</t>
  </si>
  <si>
    <t>Nusa Tenggara Barat</t>
  </si>
  <si>
    <t>Nusa Tenggara Timur</t>
  </si>
  <si>
    <t>Kalimantan Barat</t>
  </si>
  <si>
    <t>Kalimantan Selatan</t>
  </si>
  <si>
    <t>Kalimantan Tengah</t>
  </si>
  <si>
    <t>Kalimantan Timur</t>
  </si>
  <si>
    <t>Sulawesi Selatan</t>
  </si>
  <si>
    <t>Papua</t>
  </si>
  <si>
    <t>Tabel 1.3 Posisi Keuangan Perusahaan Penjaminan (Agregat Nasional) (dalam Miliar Rp)</t>
  </si>
  <si>
    <t>Table 1.3 Financial Position of Guarantee Companies (National Aggregate) (in Billion Rp)</t>
  </si>
  <si>
    <t>Aset Lancar</t>
  </si>
  <si>
    <t>Current Assets</t>
  </si>
  <si>
    <t>Kas dan Giro Bank</t>
  </si>
  <si>
    <t>Investments</t>
  </si>
  <si>
    <t xml:space="preserve">Investasi </t>
  </si>
  <si>
    <t>Cash and Banks</t>
  </si>
  <si>
    <t>Deposito Pada Bank</t>
  </si>
  <si>
    <t>Deposits at Bank</t>
  </si>
  <si>
    <t>Surat Berharga Negara</t>
  </si>
  <si>
    <t>Government Securities</t>
  </si>
  <si>
    <t>Surat Berharga yang Diterbitkan oleh Bank Indonesia</t>
  </si>
  <si>
    <t xml:space="preserve">Securities Issued by Bank Indonesia </t>
  </si>
  <si>
    <t>Obligasi Korporasi</t>
  </si>
  <si>
    <t>Corporate Bonds</t>
  </si>
  <si>
    <t>Saham yang Tercatat di Bursa Efek Indonesia</t>
  </si>
  <si>
    <t>Shares Listed on the Indonesia Stock Exchange</t>
  </si>
  <si>
    <t xml:space="preserve">Efek Beragun Aset </t>
  </si>
  <si>
    <t>Asset Backed Securities</t>
  </si>
  <si>
    <t xml:space="preserve">Reksa Dana </t>
  </si>
  <si>
    <t>Mutual Funds</t>
  </si>
  <si>
    <t xml:space="preserve">Medium Term Notes </t>
  </si>
  <si>
    <t xml:space="preserve">Repurchase Agreement </t>
  </si>
  <si>
    <t>Dana Investasi Real Estat Berbentuk Kontrak Investasi Kolektif</t>
  </si>
  <si>
    <t>Real Estate Investment Fund in the Form of a Collective Investment Contract</t>
  </si>
  <si>
    <t>Tanah dan Bangunan</t>
  </si>
  <si>
    <t>Land and Buildings</t>
  </si>
  <si>
    <t>Penyertaan Langsung pada Perusahaan di Sektor Jasa Keuangan di Indonesia</t>
  </si>
  <si>
    <t>Direct Investment in Companies in the Financial Services Sector in Indonesia</t>
  </si>
  <si>
    <t>Obligasi Daerah</t>
  </si>
  <si>
    <t>Municipal Bonds</t>
  </si>
  <si>
    <t>Dana Investasi Infrastruktur Berbentuk Kontrak Investasi Kolektif</t>
  </si>
  <si>
    <t>Infrastructure Investment Fund in the form of a Collective Investment Contract</t>
  </si>
  <si>
    <t>Lainnya</t>
  </si>
  <si>
    <t>Other Current Investments</t>
  </si>
  <si>
    <t>Piutang Imbal Jasa Penjaminan (Piutang IJP)</t>
  </si>
  <si>
    <t>RGS receivables</t>
  </si>
  <si>
    <t>Piutang Penjaminan Bersama (Piutang Co-Guarantee)</t>
  </si>
  <si>
    <t>Co-guarantee receivables</t>
  </si>
  <si>
    <t xml:space="preserve">Piutang Reasuransi/Penjaminan Ulang </t>
  </si>
  <si>
    <t>Reinsurance / reguarantee receivables</t>
  </si>
  <si>
    <t>Pendapatan Yang Masih Harus Diterima</t>
  </si>
  <si>
    <t>Accrued Income</t>
  </si>
  <si>
    <t>Beban Dibayar di Muka</t>
  </si>
  <si>
    <t>Prepaid Expenses</t>
  </si>
  <si>
    <t>Piutang Dalam Rangka Restrukturisasi Penjaminan</t>
  </si>
  <si>
    <t>Restructuring Guarantee Receivables</t>
  </si>
  <si>
    <t>Aset Pajak Tangguhan</t>
  </si>
  <si>
    <t>Deffered Tax Assets</t>
  </si>
  <si>
    <t>Aset Tetap – Neto</t>
  </si>
  <si>
    <t>Fixed Assets - Net</t>
  </si>
  <si>
    <t>Aset Tidak Berwujud – Neto</t>
  </si>
  <si>
    <t>Intangible Assets - Net</t>
  </si>
  <si>
    <t>Aset Lain-Lain</t>
  </si>
  <si>
    <t>Other Assets</t>
  </si>
  <si>
    <t>Jumlah Aset Lancar</t>
  </si>
  <si>
    <t>Total Current Assets</t>
  </si>
  <si>
    <t>Aset Tidak Lancar</t>
  </si>
  <si>
    <t>Non-Current Assets</t>
  </si>
  <si>
    <t>Reksa Dana</t>
  </si>
  <si>
    <t>Other Non-Current Investments</t>
  </si>
  <si>
    <t>Piutang IJP</t>
  </si>
  <si>
    <t>Piutang Co-Guarantee</t>
  </si>
  <si>
    <t>Piutang Reasuransi/Penjaminan Ulang</t>
  </si>
  <si>
    <t>Jumlah Aset Tidak Lancar</t>
  </si>
  <si>
    <t>Total Non-Current Assets</t>
  </si>
  <si>
    <t>Jumlah Aset</t>
  </si>
  <si>
    <t>Total Assets</t>
  </si>
  <si>
    <t>Liabilitas</t>
  </si>
  <si>
    <t>Liabilities</t>
  </si>
  <si>
    <t>Liabilitas Lancar</t>
  </si>
  <si>
    <t>Current Liabilities</t>
  </si>
  <si>
    <t>Utang Klaim</t>
  </si>
  <si>
    <t>Claim Liabilities</t>
  </si>
  <si>
    <t>Cadangan Klaim</t>
  </si>
  <si>
    <t>Claim Reserves</t>
  </si>
  <si>
    <t>Penampungan IJP</t>
  </si>
  <si>
    <t>Collection of RGS</t>
  </si>
  <si>
    <t>IJP Ditangguhkan</t>
  </si>
  <si>
    <t>Deffered RGS</t>
  </si>
  <si>
    <t>Utang Pajak</t>
  </si>
  <si>
    <t>Tax Expenses</t>
  </si>
  <si>
    <t>Utang Komisi</t>
  </si>
  <si>
    <t>Comission Liabilities</t>
  </si>
  <si>
    <t>Utang Klaim Co-Guarantee</t>
  </si>
  <si>
    <t>Co-guarantee Claim Liabilities</t>
  </si>
  <si>
    <t>Utang IJP Co-Guarantee</t>
  </si>
  <si>
    <t>RGS Co-guarantee (RGSC) Liabilities</t>
  </si>
  <si>
    <t>Utang Premi Reasuransi/IJP Penjaminan Ulang</t>
  </si>
  <si>
    <t>Reinsurance Premium Liabilities</t>
  </si>
  <si>
    <t>Beban Yang Masih Harus Dibayar</t>
  </si>
  <si>
    <t>Accrued Expenses</t>
  </si>
  <si>
    <t>Liabilitas Pajak Tangguhan</t>
  </si>
  <si>
    <t>Deffered Tax Liabilities</t>
  </si>
  <si>
    <t>Obligasi Wajib Konversi</t>
  </si>
  <si>
    <t>Mandatory Convertible Bbonds</t>
  </si>
  <si>
    <t>Liabilitas Imbalan Pasca Kerja</t>
  </si>
  <si>
    <t>Post-employment Benefit Liabilities</t>
  </si>
  <si>
    <t>Liabilitas Lain-Lain</t>
  </si>
  <si>
    <t>Other Current Liabilities</t>
  </si>
  <si>
    <t>Jumlah Liabilitas Lancar</t>
  </si>
  <si>
    <t>Total Current Liabilities</t>
  </si>
  <si>
    <t>Liabilitas Tidak Lancar</t>
  </si>
  <si>
    <t>Non-Current Liabilities</t>
  </si>
  <si>
    <t>Other Non-Current Liabilities</t>
  </si>
  <si>
    <t>Jumlah Liabilitas Tidak Lancar</t>
  </si>
  <si>
    <t>Total Non-Current Liabilities</t>
  </si>
  <si>
    <t>Jumlah Liabilitas</t>
  </si>
  <si>
    <t>Total Liabilities</t>
  </si>
  <si>
    <t>Ekuitas</t>
  </si>
  <si>
    <t>Equities</t>
  </si>
  <si>
    <t>Modal</t>
  </si>
  <si>
    <t>Capital</t>
  </si>
  <si>
    <t>Modal Disetor</t>
  </si>
  <si>
    <t>Paid-up Capital</t>
  </si>
  <si>
    <t>Setoran Modal Diterima di Muka</t>
  </si>
  <si>
    <t>Capital Deposits Received in Advance</t>
  </si>
  <si>
    <t>Cadangan</t>
  </si>
  <si>
    <t>Reserves</t>
  </si>
  <si>
    <t>Cadangan Umum</t>
  </si>
  <si>
    <t>General Reserves</t>
  </si>
  <si>
    <t>Cadangan Tujuan</t>
  </si>
  <si>
    <t>Specific Reserves</t>
  </si>
  <si>
    <t>Cadangan Lainnya</t>
  </si>
  <si>
    <t>Other Reserves</t>
  </si>
  <si>
    <t>Hibah</t>
  </si>
  <si>
    <t>Grant</t>
  </si>
  <si>
    <t>Saldo Laba/(Rugi)</t>
  </si>
  <si>
    <t>Retained Profit / (Loss)</t>
  </si>
  <si>
    <t>Laba/(Rugi) Tahun Berjalan</t>
  </si>
  <si>
    <t>Profit / (Loss) Current Period</t>
  </si>
  <si>
    <t>Pendapatan (Beban) Komprehensif Lainnya</t>
  </si>
  <si>
    <t>Other Comprehensive Income</t>
  </si>
  <si>
    <t>Jumlah Ekuitas</t>
  </si>
  <si>
    <t>Total Equities</t>
  </si>
  <si>
    <t>Jumlah Liabilitas + Ekuitas</t>
  </si>
  <si>
    <t>Total Liablities and Equities</t>
  </si>
  <si>
    <t>Tabel 1.4 Laba Rugi Komprehensif Perusahaan Penjaminan (Agregat Nasional) (dalam Miliar Rp)</t>
  </si>
  <si>
    <t>Table 1.4 Comprehensive Income of Guarantee Companies (National Aggregate) (in Billion Rp)</t>
  </si>
  <si>
    <t>Pendapatan</t>
  </si>
  <si>
    <t>Revenues</t>
  </si>
  <si>
    <t xml:space="preserve">     Pendapatan IJP</t>
  </si>
  <si>
    <t xml:space="preserve">     RGS Income</t>
  </si>
  <si>
    <t xml:space="preserve">  a). IJP bruto</t>
  </si>
  <si>
    <t xml:space="preserve">  a). RGS Gross</t>
  </si>
  <si>
    <t xml:space="preserve">  b). Beban IJP Co-guarantee/IJP Penjaminan Ulang/Premi Reasuransi</t>
  </si>
  <si>
    <t xml:space="preserve">  b). RGSC / Reinsurance Premium Expenses</t>
  </si>
  <si>
    <t xml:space="preserve">  c). Pendapatan Komisi Penjaminan</t>
  </si>
  <si>
    <t xml:space="preserve">  c). Guarantee Commision Income</t>
  </si>
  <si>
    <t xml:space="preserve">  d). Beban Komisi Penjaminan</t>
  </si>
  <si>
    <t xml:space="preserve">  d). Guarantee Commision Expenses</t>
  </si>
  <si>
    <t xml:space="preserve">     Jumlah Pendapatan  IJP bersih</t>
  </si>
  <si>
    <t xml:space="preserve">     Total RGS Revenue Net</t>
  </si>
  <si>
    <t xml:space="preserve">     Pendapatan Operasional</t>
  </si>
  <si>
    <t xml:space="preserve">     Operating Income</t>
  </si>
  <si>
    <t xml:space="preserve">  a). Pendapatan Bunga</t>
  </si>
  <si>
    <t xml:space="preserve">  a). Interest Income</t>
  </si>
  <si>
    <t xml:space="preserve">  b). Pendapatan Investasi Selain Bunga</t>
  </si>
  <si>
    <t xml:space="preserve">  b). Investment Income Other Than Interest</t>
  </si>
  <si>
    <t xml:space="preserve">  c). Peningkatan Nilai Wajar Surat Berharga</t>
  </si>
  <si>
    <t xml:space="preserve">  c). Increase in Fair Value of Securities</t>
  </si>
  <si>
    <t xml:space="preserve">  d). Keuntungan Atas Penjualan Aset Keuangan</t>
  </si>
  <si>
    <t xml:space="preserve">  d). Gains on Sale of Financial Assets</t>
  </si>
  <si>
    <t xml:space="preserve">  e). Penjualan Investasi pada Entitas Asosiasi/Ventura Bersama</t>
  </si>
  <si>
    <t xml:space="preserve">  e). Sales of Investments in Associated Entities/Joint Ventures</t>
  </si>
  <si>
    <t xml:space="preserve">  f). Pendapatan Subrogasi</t>
  </si>
  <si>
    <t xml:space="preserve">  f). Subrogation Income</t>
  </si>
  <si>
    <t xml:space="preserve">  g). Pendapatan Operasional Lain-lain</t>
  </si>
  <si>
    <t xml:space="preserve">  g). Other Operating Income</t>
  </si>
  <si>
    <t xml:space="preserve">     Jumlah Pendapatan Operasional </t>
  </si>
  <si>
    <t xml:space="preserve">     Total Operating Income</t>
  </si>
  <si>
    <t xml:space="preserve">     Pendapatan Non Operasional</t>
  </si>
  <si>
    <t xml:space="preserve">    Non- Operating Income</t>
  </si>
  <si>
    <t>Jumlah Total Pendapatan</t>
  </si>
  <si>
    <t>Total Revenues</t>
  </si>
  <si>
    <t>Beban</t>
  </si>
  <si>
    <t>Expenses</t>
  </si>
  <si>
    <t xml:space="preserve">     Beban Klaim</t>
  </si>
  <si>
    <t xml:space="preserve">     Claim Expenses</t>
  </si>
  <si>
    <t xml:space="preserve">  a). Beban Klaim Bruto</t>
  </si>
  <si>
    <t xml:space="preserve">  a). Gross Claim Expenses</t>
  </si>
  <si>
    <t xml:space="preserve">  b). (Penurunan) / Kenaikan Cadangan Klaim</t>
  </si>
  <si>
    <t xml:space="preserve">  b). Decrease / increase in Claim Reserves</t>
  </si>
  <si>
    <t xml:space="preserve">     Jumlah Beban Klaim</t>
  </si>
  <si>
    <t xml:space="preserve">     Total Claim Expenses</t>
  </si>
  <si>
    <t xml:space="preserve">     Beban Operasional </t>
  </si>
  <si>
    <t xml:space="preserve">     Operating Expenses</t>
  </si>
  <si>
    <t xml:space="preserve">  a). Beban Pegawai </t>
  </si>
  <si>
    <t xml:space="preserve">  a). Employee expenses</t>
  </si>
  <si>
    <t xml:space="preserve">  b). Beban Pengembangan dan Pelatihan tenaga Kerja</t>
  </si>
  <si>
    <t xml:space="preserve">  b). Human Resource Development and Training Expenses</t>
  </si>
  <si>
    <t xml:space="preserve">  c). Beban Umum &amp; Administrasi </t>
  </si>
  <si>
    <t xml:space="preserve">  c). General &amp; administrative expenses</t>
  </si>
  <si>
    <t xml:space="preserve">  d). Beban Depresiasi &amp; Amortisasi</t>
  </si>
  <si>
    <t xml:space="preserve">  d). Depreciation &amp; amortization expenses</t>
  </si>
  <si>
    <t xml:space="preserve">  e). Penurunan Nilai Wajar Aset Keuangan </t>
  </si>
  <si>
    <t xml:space="preserve">  e). Impairment of Fair Value of Financial Assets </t>
  </si>
  <si>
    <t xml:space="preserve">  f). Kenaikan Nilai Wajar Liabilitas Keuangan </t>
  </si>
  <si>
    <t xml:space="preserve">  f). Increase in Fair Value of Financial Liabilities</t>
  </si>
  <si>
    <t xml:space="preserve">  g). Kerugian Penjualan Aset Keuangan </t>
  </si>
  <si>
    <t xml:space="preserve">  g). Loss on Sale of Financial Assets</t>
  </si>
  <si>
    <t xml:space="preserve">  h). Kerugian Penjualan Surat Berharga</t>
  </si>
  <si>
    <t xml:space="preserve">  h). Loss on Sale of Securities</t>
  </si>
  <si>
    <t xml:space="preserve">  i). Kerugian Penjualan Investasi pada Entitas Asosiasi/Ventura bersama</t>
  </si>
  <si>
    <t xml:space="preserve">  i). Loss on Sales of Investments in Associates/Joint Ventures</t>
  </si>
  <si>
    <t xml:space="preserve">  j). Beban Operasional Lain-lain</t>
  </si>
  <si>
    <t xml:space="preserve">  j). Other Operating Expenses</t>
  </si>
  <si>
    <t xml:space="preserve">     Jumlah Beban Operasional </t>
  </si>
  <si>
    <t xml:space="preserve">     Total Operating Expenses</t>
  </si>
  <si>
    <t xml:space="preserve">     Beban Non Operasional</t>
  </si>
  <si>
    <t xml:space="preserve"> Non-Operating Expenses</t>
  </si>
  <si>
    <t>Jumlah Total Beban</t>
  </si>
  <si>
    <t>Total Expenses</t>
  </si>
  <si>
    <t xml:space="preserve">Laba / (Rugi) Sebelum Pajak </t>
  </si>
  <si>
    <t>Profit / (Loss) Before Tax</t>
  </si>
  <si>
    <t xml:space="preserve">Beban Pajak </t>
  </si>
  <si>
    <t>Income tax</t>
  </si>
  <si>
    <t>Laba / (Rugi) Setelah Pajak</t>
  </si>
  <si>
    <t>Profit / (Loss) After Tax</t>
  </si>
  <si>
    <t>Laba / (Rugi) Komprehensif</t>
  </si>
  <si>
    <t>Comprehensive Profit / (Loss)</t>
  </si>
  <si>
    <t>Tabel 1.5 Kinerja Operasional Perusahaan Penjaminan (Agregat Nasional) (dalam Miliar Rp)</t>
  </si>
  <si>
    <t>Table 1.5 Operational Performance of Guarantee Companies (National Aggregate) (in Billion Rp)</t>
  </si>
  <si>
    <t>1. Outstanding penjaminan - usaha produktif</t>
  </si>
  <si>
    <t>1. Outstanding guarantee - productive</t>
  </si>
  <si>
    <t>2. Outstanding penjaminan - usaha non produktif</t>
  </si>
  <si>
    <t xml:space="preserve">2. Outstanding guarantee - non productive </t>
  </si>
  <si>
    <t>3. Total Outstanding Penjaminan</t>
  </si>
  <si>
    <t>3. Total Outstanding Guarantee</t>
  </si>
  <si>
    <r>
      <t xml:space="preserve">4. </t>
    </r>
    <r>
      <rPr>
        <i/>
        <sz val="8"/>
        <rFont val="Arial Narrow"/>
        <family val="2"/>
      </rPr>
      <t>Gearing ratio</t>
    </r>
    <r>
      <rPr>
        <sz val="8"/>
        <rFont val="Arial Narrow"/>
        <family val="2"/>
      </rPr>
      <t xml:space="preserve"> - usaha produktif (kali)</t>
    </r>
  </si>
  <si>
    <t>4. Gearing ratio - productive (x)</t>
  </si>
  <si>
    <r>
      <t xml:space="preserve">5. </t>
    </r>
    <r>
      <rPr>
        <i/>
        <sz val="8"/>
        <rFont val="Arial Narrow"/>
        <family val="2"/>
      </rPr>
      <t>Gearing ratio</t>
    </r>
    <r>
      <rPr>
        <sz val="8"/>
        <rFont val="Arial Narrow"/>
        <family val="2"/>
      </rPr>
      <t xml:space="preserve"> - usaha non produktif (kali)</t>
    </r>
  </si>
  <si>
    <t>5. Gearing ratio - non productive (x)</t>
  </si>
  <si>
    <r>
      <t xml:space="preserve">6. </t>
    </r>
    <r>
      <rPr>
        <i/>
        <sz val="8"/>
        <rFont val="Arial Narrow"/>
        <family val="2"/>
      </rPr>
      <t>Gearing ratio</t>
    </r>
    <r>
      <rPr>
        <sz val="8"/>
        <rFont val="Arial Narrow"/>
        <family val="2"/>
      </rPr>
      <t xml:space="preserve"> total (kali)</t>
    </r>
  </si>
  <si>
    <t>6. Gearing ratio total (x)</t>
  </si>
  <si>
    <t>7. Imbal jasa penjaminan</t>
  </si>
  <si>
    <t>7. Return guarantee services</t>
  </si>
  <si>
    <t>8. Klaim dibayar</t>
  </si>
  <si>
    <t>8. Claims paid</t>
  </si>
  <si>
    <t>9. Jumlah terjamin (ribu orang)</t>
  </si>
  <si>
    <t>9. Number of guaranteed (thousand people)</t>
  </si>
  <si>
    <t>Tabel 1.6 Posisi Keuangan Perusahaan Penjaminan Konvensional (Miliar Rp)</t>
  </si>
  <si>
    <t>Table 1.6 Financial Position of Conventional Guarantee Companies (Billion Rp)</t>
  </si>
  <si>
    <t>Investasi</t>
  </si>
  <si>
    <t>Efek Beragun Aset</t>
  </si>
  <si>
    <t>Medium Term Notes</t>
  </si>
  <si>
    <t>Repurchase Agreement</t>
  </si>
  <si>
    <t>Tabel 1.7 Laba Rugi Komprehensif Perusahaan Penjaminan Perusahaan Penjaminan Konvensional (Miliar Rp)</t>
  </si>
  <si>
    <t>Table 1.7 Comprehensive Income of Conventional Guarantee Companies (Billion Rp)</t>
  </si>
  <si>
    <t xml:space="preserve">  b). Penurunan / kenaikan Cadangan Klaim</t>
  </si>
  <si>
    <t>Tabel 1.8 Kinerja Operasional Perusahaan Penjaminan Konvensional (Miliar Rp)</t>
  </si>
  <si>
    <t>Table 1.8 Operational Performance of Conventional Guarantee Companies (Billion Rp)</t>
  </si>
  <si>
    <t>Tabel 1.9 Posisi Keuangan Perusahaan Penjaminan Syariah (Miliar Rp)</t>
  </si>
  <si>
    <t>Table 1.9 Financial Position of Sharia Guarantee Companies (Billion Rp)</t>
  </si>
  <si>
    <t>Tabel 1.10 Laba Rugi Komprehensif Perusahaan Penjaminan Perusahaan Penjaminan Syariah (Miliar Rp)</t>
  </si>
  <si>
    <t>Table 1.10 Comprehensive Income of Sharia Guarantee Companies (Billion Rp)</t>
  </si>
  <si>
    <t xml:space="preserve">  a). Pendapatan Bagi Hasil</t>
  </si>
  <si>
    <t>Tabel 1.11 Kinerja Operasional Perusahaan Penjaminan Syariah (Miliar Rp)</t>
  </si>
  <si>
    <t>Table 1.11 Operational Performance of Sharia Guarantee Companies (Billion Rp)</t>
  </si>
  <si>
    <t>Jakarta,   Juli 2025</t>
  </si>
  <si>
    <t>Jakarta,   July 2025</t>
  </si>
  <si>
    <t>Tabel 1.1 Overview Perusahaan Penjaminan per Juli 2025</t>
  </si>
  <si>
    <t>Table 1.1 Guarantee Companies Overview as of July 2025</t>
  </si>
  <si>
    <t>Tabel 1.2 Ikhtisar Keuangan Perusahaan Penjaminan berdasarkan Lokasi per  Juli 2025</t>
  </si>
  <si>
    <t>Table 1.2 Financial Highlights of Guarantee Companies by Location as of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</si>
</sst>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 #,##0_-;_-* &quot;-&quot;??_-;_-@_-"/>
    <numFmt numFmtId="167" formatCode="#,##0,,,"/>
    <numFmt numFmtId="168" formatCode="_(* #,##0_);_(* \(#,##0\);_(* &quot;-&quot;??_);_(@_)"/>
    <numFmt numFmtId="169" formatCode="#,##0,"/>
  </numFmts>
  <fonts count="45" x14ac:knownFonts="1">
    <font>
      <sz val="11"/>
      <color theme="1"/>
      <name val="Calibri"/>
      <family val="2"/>
      <scheme val="minor"/>
    </font>
    <font>
      <sz val="11"/>
      <color theme="1"/>
      <name val="Calibri"/>
      <family val="2"/>
      <scheme val="minor"/>
    </font>
    <font>
      <sz val="11"/>
      <color theme="1"/>
      <name val="Calibri"/>
      <family val="2"/>
      <charset val="1"/>
      <scheme val="minor"/>
    </font>
    <font>
      <b/>
      <sz val="19"/>
      <color rgb="FFED1B75"/>
      <name val="Arial"/>
      <family val="2"/>
    </font>
    <font>
      <b/>
      <sz val="19"/>
      <color theme="5" tint="-0.499984740745262"/>
      <name val="Arial"/>
      <family val="2"/>
    </font>
    <font>
      <i/>
      <sz val="19"/>
      <color theme="5" tint="-0.499984740745262"/>
      <name val="Arial"/>
      <family val="2"/>
    </font>
    <font>
      <i/>
      <sz val="19"/>
      <color rgb="FFED1B75"/>
      <name val="Arial"/>
      <family val="2"/>
    </font>
    <font>
      <sz val="11"/>
      <name val="Arial"/>
      <family val="2"/>
    </font>
    <font>
      <i/>
      <sz val="11"/>
      <name val="Arial"/>
      <family val="2"/>
    </font>
    <font>
      <b/>
      <sz val="11"/>
      <name val="Garamond"/>
      <family val="1"/>
    </font>
    <font>
      <sz val="11"/>
      <name val="Calibri"/>
      <family val="2"/>
      <charset val="1"/>
      <scheme val="minor"/>
    </font>
    <font>
      <b/>
      <sz val="22"/>
      <color theme="5" tint="-0.499984740745262"/>
      <name val="Arial"/>
      <family val="2"/>
    </font>
    <font>
      <b/>
      <sz val="36"/>
      <color theme="5" tint="-0.499984740745262"/>
      <name val="Arial"/>
      <family val="2"/>
    </font>
    <font>
      <b/>
      <i/>
      <sz val="22"/>
      <color theme="5" tint="-0.499984740745262"/>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u/>
      <sz val="11"/>
      <color theme="10"/>
      <name val="Calibri"/>
      <family val="2"/>
      <scheme val="minor"/>
    </font>
    <font>
      <b/>
      <sz val="20"/>
      <color theme="5" tint="-0.499984740745262"/>
      <name val="Arial"/>
      <family val="2"/>
    </font>
    <font>
      <sz val="11"/>
      <color theme="5" tint="-0.499984740745262"/>
      <name val="Calibri"/>
      <family val="2"/>
      <charset val="1"/>
      <scheme val="minor"/>
    </font>
    <font>
      <b/>
      <i/>
      <sz val="20"/>
      <color theme="5" tint="-0.499984740745262"/>
      <name val="Arial"/>
      <family val="2"/>
    </font>
    <font>
      <u/>
      <sz val="11"/>
      <color theme="10"/>
      <name val="Calibri"/>
      <family val="2"/>
      <charset val="1"/>
      <scheme val="minor"/>
    </font>
    <font>
      <u/>
      <sz val="11"/>
      <color theme="5" tint="-0.499984740745262"/>
      <name val="Calibri"/>
      <family val="2"/>
      <charset val="1"/>
      <scheme val="minor"/>
    </font>
    <font>
      <i/>
      <u/>
      <sz val="11"/>
      <color theme="5" tint="-0.499984740745262"/>
      <name val="Calibri"/>
      <family val="2"/>
      <scheme val="minor"/>
    </font>
    <font>
      <i/>
      <u/>
      <sz val="11"/>
      <color theme="5" tint="-0.499984740745262"/>
      <name val="Calibri"/>
      <family val="2"/>
      <charset val="1"/>
      <scheme val="minor"/>
    </font>
    <font>
      <i/>
      <sz val="11"/>
      <color theme="1"/>
      <name val="Calibri"/>
      <family val="2"/>
      <scheme val="minor"/>
    </font>
    <font>
      <b/>
      <sz val="10"/>
      <name val="Arial"/>
      <family val="2"/>
    </font>
    <font>
      <b/>
      <i/>
      <sz val="10"/>
      <name val="Arial"/>
      <family val="2"/>
    </font>
    <font>
      <b/>
      <sz val="10"/>
      <name val="Arial Narrow"/>
      <family val="2"/>
    </font>
    <font>
      <b/>
      <i/>
      <sz val="10"/>
      <name val="Arial Narrow"/>
      <family val="2"/>
    </font>
    <font>
      <b/>
      <sz val="8"/>
      <name val="Arial Narrow"/>
      <family val="2"/>
    </font>
    <font>
      <b/>
      <i/>
      <sz val="8"/>
      <name val="Arial Narrow"/>
      <family val="2"/>
    </font>
    <font>
      <b/>
      <sz val="8"/>
      <color theme="1"/>
      <name val="Arial Narrow"/>
      <family val="2"/>
    </font>
    <font>
      <sz val="8"/>
      <name val="Arial Narrow"/>
      <family val="2"/>
    </font>
    <font>
      <sz val="8"/>
      <color theme="1"/>
      <name val="Arial Narrow"/>
      <family val="2"/>
    </font>
    <font>
      <i/>
      <sz val="8"/>
      <name val="Arial Narrow"/>
      <family val="2"/>
    </font>
    <font>
      <b/>
      <sz val="9"/>
      <name val="Arial Narrow"/>
      <family val="2"/>
    </font>
    <font>
      <sz val="8"/>
      <name val="Calibri"/>
      <family val="2"/>
      <charset val="1"/>
      <scheme val="minor"/>
    </font>
    <font>
      <b/>
      <i/>
      <sz val="8"/>
      <name val="Calibri"/>
      <family val="2"/>
      <scheme val="minor"/>
    </font>
    <font>
      <b/>
      <sz val="8"/>
      <name val="Calibri"/>
      <family val="2"/>
      <charset val="1"/>
      <scheme val="minor"/>
    </font>
    <font>
      <i/>
      <sz val="8"/>
      <name val="Calibri"/>
      <family val="2"/>
      <scheme val="minor"/>
    </font>
    <font>
      <i/>
      <sz val="8"/>
      <name val="Calibri"/>
      <family val="2"/>
      <charset val="1"/>
      <scheme val="minor"/>
    </font>
    <font>
      <sz val="8"/>
      <color theme="1"/>
      <name val="Calibri"/>
      <family val="2"/>
      <charset val="1"/>
      <scheme val="minor"/>
    </font>
    <font>
      <i/>
      <sz val="8"/>
      <color theme="1"/>
      <name val="Calibri"/>
      <family val="2"/>
      <charset val="1"/>
      <scheme val="minor"/>
    </font>
  </fonts>
  <fills count="5">
    <fill>
      <patternFill patternType="none"/>
    </fill>
    <fill>
      <patternFill patternType="gray125"/>
    </fill>
    <fill>
      <patternFill patternType="solid">
        <fgColor theme="5" tint="0.39997558519241921"/>
        <bgColor indexed="64"/>
      </patternFill>
    </fill>
    <fill>
      <patternFill patternType="solid">
        <fgColor rgb="FF00B0F0"/>
        <bgColor indexed="64"/>
      </patternFill>
    </fill>
    <fill>
      <patternFill patternType="solid">
        <fgColor theme="0" tint="-0.14999847407452621"/>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indexed="64"/>
      </bottom>
      <diagonal/>
    </border>
    <border>
      <left/>
      <right style="thin">
        <color rgb="FF000000"/>
      </right>
      <top/>
      <bottom style="thin">
        <color indexed="64"/>
      </bottom>
      <diagonal/>
    </border>
  </borders>
  <cellStyleXfs count="7">
    <xf numFmtId="0" fontId="0" fillId="0" borderId="0"/>
    <xf numFmtId="165" fontId="1" fillId="0" borderId="0" applyFont="0" applyFill="0" applyBorder="0" applyAlignment="0" applyProtection="0"/>
    <xf numFmtId="0" fontId="2" fillId="0" borderId="0"/>
    <xf numFmtId="0" fontId="18" fillId="0" borderId="0" applyNumberFormat="0" applyFill="0" applyBorder="0" applyAlignment="0" applyProtection="0"/>
    <xf numFmtId="0" fontId="22" fillId="0" borderId="0" applyNumberFormat="0" applyFill="0" applyBorder="0" applyAlignment="0" applyProtection="0"/>
    <xf numFmtId="164" fontId="2" fillId="0" borderId="0" applyFont="0" applyFill="0" applyBorder="0" applyAlignment="0" applyProtection="0"/>
    <xf numFmtId="165" fontId="2" fillId="0" borderId="0" applyFont="0" applyFill="0" applyBorder="0" applyAlignment="0" applyProtection="0"/>
  </cellStyleXfs>
  <cellXfs count="192">
    <xf numFmtId="0" fontId="0" fillId="0" borderId="0" xfId="0"/>
    <xf numFmtId="0" fontId="3" fillId="0" borderId="0" xfId="2" applyFont="1"/>
    <xf numFmtId="0" fontId="2" fillId="0" borderId="0" xfId="2"/>
    <xf numFmtId="0" fontId="4" fillId="0" borderId="0" xfId="2" applyFont="1"/>
    <xf numFmtId="0" fontId="5" fillId="0" borderId="0" xfId="2" applyFont="1"/>
    <xf numFmtId="0" fontId="6" fillId="0" borderId="0" xfId="2" applyFont="1"/>
    <xf numFmtId="0" fontId="7" fillId="2" borderId="0" xfId="2" applyFont="1" applyFill="1" applyAlignment="1">
      <alignment vertical="center" wrapText="1"/>
    </xf>
    <xf numFmtId="0" fontId="9" fillId="2" borderId="0" xfId="2" applyFont="1" applyFill="1" applyAlignment="1">
      <alignment horizontal="center" vertical="center" wrapText="1"/>
    </xf>
    <xf numFmtId="17" fontId="7" fillId="2" borderId="0" xfId="2" quotePrefix="1" applyNumberFormat="1" applyFont="1" applyFill="1" applyAlignment="1">
      <alignment vertical="center"/>
    </xf>
    <xf numFmtId="0" fontId="10" fillId="0" borderId="0" xfId="2" applyFont="1"/>
    <xf numFmtId="0" fontId="11" fillId="0" borderId="0" xfId="2" applyFont="1" applyAlignment="1">
      <alignment horizontal="left" vertical="center"/>
    </xf>
    <xf numFmtId="0" fontId="13" fillId="0" borderId="0" xfId="2" applyFont="1" applyAlignment="1">
      <alignment horizontal="left" vertical="center"/>
    </xf>
    <xf numFmtId="0" fontId="14" fillId="0" borderId="0" xfId="2" applyFont="1" applyAlignment="1">
      <alignment horizontal="left" vertical="center"/>
    </xf>
    <xf numFmtId="0" fontId="15" fillId="0" borderId="0" xfId="2" applyFont="1" applyAlignment="1">
      <alignment horizontal="justify" vertical="top" wrapText="1"/>
    </xf>
    <xf numFmtId="0" fontId="16" fillId="0" borderId="0" xfId="2" applyFont="1" applyAlignment="1">
      <alignment vertical="top" wrapText="1"/>
    </xf>
    <xf numFmtId="0" fontId="16" fillId="0" borderId="0" xfId="2" applyFont="1" applyAlignment="1">
      <alignment horizontal="justify" vertical="top" wrapText="1"/>
    </xf>
    <xf numFmtId="0" fontId="17" fillId="0" borderId="0" xfId="2" applyFont="1" applyAlignment="1">
      <alignment vertical="top" wrapText="1"/>
    </xf>
    <xf numFmtId="0" fontId="17" fillId="0" borderId="0" xfId="2" applyFont="1" applyAlignment="1">
      <alignment vertical="top"/>
    </xf>
    <xf numFmtId="0" fontId="15" fillId="0" borderId="0" xfId="2" applyFont="1" applyAlignment="1">
      <alignment horizontal="center" vertical="center"/>
    </xf>
    <xf numFmtId="0" fontId="17" fillId="0" borderId="0" xfId="2" applyFont="1"/>
    <xf numFmtId="0" fontId="19" fillId="0" borderId="0" xfId="2" applyFont="1" applyAlignment="1">
      <alignment horizontal="center" vertical="center"/>
    </xf>
    <xf numFmtId="0" fontId="20" fillId="0" borderId="0" xfId="2" applyFont="1" applyAlignment="1">
      <alignment horizontal="right"/>
    </xf>
    <xf numFmtId="0" fontId="21" fillId="0" borderId="0" xfId="2" applyFont="1" applyAlignment="1">
      <alignment horizontal="center" vertical="center"/>
    </xf>
    <xf numFmtId="0" fontId="23" fillId="0" borderId="0" xfId="4" applyFont="1" applyBorder="1" applyAlignment="1">
      <alignment vertical="center"/>
    </xf>
    <xf numFmtId="0" fontId="23" fillId="0" borderId="0" xfId="4" applyFont="1" applyBorder="1" applyAlignment="1">
      <alignment horizontal="right" vertical="center"/>
    </xf>
    <xf numFmtId="0" fontId="24" fillId="0" borderId="0" xfId="4" applyFont="1" applyBorder="1" applyAlignment="1">
      <alignment vertical="center"/>
    </xf>
    <xf numFmtId="0" fontId="25" fillId="0" borderId="0" xfId="4" applyFont="1" applyBorder="1" applyAlignment="1">
      <alignment horizontal="right" vertical="center"/>
    </xf>
    <xf numFmtId="0" fontId="26" fillId="0" borderId="0" xfId="2" applyFont="1"/>
    <xf numFmtId="0" fontId="18" fillId="0" borderId="0" xfId="3"/>
    <xf numFmtId="0" fontId="2" fillId="0" borderId="0" xfId="2" applyAlignment="1">
      <alignment horizontal="right"/>
    </xf>
    <xf numFmtId="0" fontId="27" fillId="0" borderId="0" xfId="2" applyFont="1" applyAlignment="1">
      <alignment horizontal="left" vertical="top" wrapText="1"/>
    </xf>
    <xf numFmtId="0" fontId="27" fillId="0" borderId="0" xfId="2" applyFont="1" applyAlignment="1">
      <alignment horizontal="justify" vertical="top" wrapText="1"/>
    </xf>
    <xf numFmtId="0" fontId="28" fillId="0" borderId="0" xfId="2" applyFont="1" applyAlignment="1">
      <alignment horizontal="left" vertical="top" wrapText="1"/>
    </xf>
    <xf numFmtId="0" fontId="28" fillId="0" borderId="0" xfId="2" applyFont="1" applyAlignment="1">
      <alignment horizontal="justify" vertical="top" wrapText="1"/>
    </xf>
    <xf numFmtId="0" fontId="27" fillId="0" borderId="0" xfId="2" applyFont="1" applyAlignment="1">
      <alignment vertical="top" wrapText="1"/>
    </xf>
    <xf numFmtId="0" fontId="28" fillId="0" borderId="0" xfId="2" applyFont="1" applyAlignment="1">
      <alignment vertical="top" wrapText="1"/>
    </xf>
    <xf numFmtId="0" fontId="31" fillId="2" borderId="7" xfId="2" applyFont="1" applyFill="1" applyBorder="1" applyAlignment="1">
      <alignment horizontal="center" vertical="center" wrapText="1"/>
    </xf>
    <xf numFmtId="0" fontId="32" fillId="2" borderId="9" xfId="2" applyFont="1" applyFill="1" applyBorder="1" applyAlignment="1">
      <alignment horizontal="center" vertical="center" wrapText="1"/>
    </xf>
    <xf numFmtId="0" fontId="31" fillId="0" borderId="7" xfId="2" applyFont="1" applyBorder="1" applyAlignment="1">
      <alignment horizontal="left" vertical="center"/>
    </xf>
    <xf numFmtId="164" fontId="31" fillId="0" borderId="9" xfId="5" applyFont="1" applyFill="1" applyBorder="1" applyAlignment="1">
      <alignment horizontal="right" vertical="center"/>
    </xf>
    <xf numFmtId="166" fontId="31" fillId="0" borderId="9" xfId="1" applyNumberFormat="1" applyFont="1" applyFill="1" applyBorder="1" applyAlignment="1">
      <alignment horizontal="right" vertical="center"/>
    </xf>
    <xf numFmtId="0" fontId="32" fillId="0" borderId="3" xfId="2" applyFont="1" applyBorder="1" applyAlignment="1">
      <alignment horizontal="left" vertical="center" wrapText="1"/>
    </xf>
    <xf numFmtId="0" fontId="31" fillId="0" borderId="9" xfId="2" applyFont="1" applyBorder="1" applyAlignment="1">
      <alignment vertical="center"/>
    </xf>
    <xf numFmtId="0" fontId="32" fillId="0" borderId="10" xfId="2" applyFont="1" applyBorder="1" applyAlignment="1">
      <alignment vertical="center" wrapText="1"/>
    </xf>
    <xf numFmtId="164" fontId="33" fillId="0" borderId="9" xfId="5" applyFont="1" applyBorder="1" applyAlignment="1">
      <alignment horizontal="right" vertical="center"/>
    </xf>
    <xf numFmtId="166" fontId="33" fillId="0" borderId="9" xfId="1" applyNumberFormat="1" applyFont="1" applyFill="1" applyBorder="1" applyAlignment="1">
      <alignment horizontal="right" vertical="center"/>
    </xf>
    <xf numFmtId="0" fontId="32" fillId="0" borderId="10" xfId="2" quotePrefix="1" applyFont="1" applyBorder="1" applyAlignment="1">
      <alignment horizontal="left" vertical="center"/>
    </xf>
    <xf numFmtId="0" fontId="34" fillId="0" borderId="9" xfId="2" quotePrefix="1" applyFont="1" applyBorder="1" applyAlignment="1">
      <alignment horizontal="left" vertical="center" indent="2"/>
    </xf>
    <xf numFmtId="164" fontId="35" fillId="0" borderId="9" xfId="5" applyFont="1" applyBorder="1" applyAlignment="1">
      <alignment horizontal="right" vertical="center"/>
    </xf>
    <xf numFmtId="166" fontId="34" fillId="0" borderId="9" xfId="1" applyNumberFormat="1" applyFont="1" applyFill="1" applyBorder="1" applyAlignment="1">
      <alignment horizontal="right" vertical="center"/>
    </xf>
    <xf numFmtId="0" fontId="36" fillId="0" borderId="9" xfId="2" quotePrefix="1" applyFont="1" applyBorder="1" applyAlignment="1">
      <alignment horizontal="left" vertical="center" indent="2"/>
    </xf>
    <xf numFmtId="164" fontId="31" fillId="0" borderId="9" xfId="5" applyFont="1" applyBorder="1" applyAlignment="1">
      <alignment horizontal="right" vertical="center"/>
    </xf>
    <xf numFmtId="166" fontId="35" fillId="0" borderId="9" xfId="1" applyNumberFormat="1" applyFont="1" applyFill="1" applyBorder="1" applyAlignment="1">
      <alignment horizontal="right" vertical="center"/>
    </xf>
    <xf numFmtId="0" fontId="31" fillId="0" borderId="8" xfId="2" applyFont="1" applyBorder="1" applyAlignment="1">
      <alignment horizontal="center" vertical="center"/>
    </xf>
    <xf numFmtId="166" fontId="31" fillId="0" borderId="8" xfId="1" applyNumberFormat="1" applyFont="1" applyFill="1" applyBorder="1" applyAlignment="1">
      <alignment horizontal="right" vertical="center"/>
    </xf>
    <xf numFmtId="0" fontId="32" fillId="0" borderId="6" xfId="2" applyFont="1" applyBorder="1" applyAlignment="1">
      <alignment horizontal="center" vertical="center" wrapText="1"/>
    </xf>
    <xf numFmtId="0" fontId="34" fillId="0" borderId="2" xfId="2" applyFont="1" applyBorder="1" applyAlignment="1">
      <alignment vertical="top" wrapText="1"/>
    </xf>
    <xf numFmtId="165" fontId="34" fillId="0" borderId="2" xfId="2" applyNumberFormat="1" applyFont="1" applyBorder="1" applyAlignment="1">
      <alignment vertical="top" wrapText="1"/>
    </xf>
    <xf numFmtId="0" fontId="34" fillId="0" borderId="14" xfId="2" applyFont="1" applyBorder="1" applyAlignment="1">
      <alignment horizontal="left" vertical="center" indent="1"/>
    </xf>
    <xf numFmtId="166" fontId="34" fillId="0" borderId="0" xfId="1" applyNumberFormat="1" applyFont="1" applyBorder="1" applyAlignment="1">
      <alignment horizontal="right" vertical="center"/>
    </xf>
    <xf numFmtId="0" fontId="31" fillId="0" borderId="4" xfId="2" applyFont="1" applyBorder="1" applyAlignment="1">
      <alignment horizontal="center" vertical="center"/>
    </xf>
    <xf numFmtId="166" fontId="31" fillId="0" borderId="0" xfId="1" applyNumberFormat="1" applyFont="1" applyBorder="1" applyAlignment="1">
      <alignment horizontal="right" vertical="center"/>
    </xf>
    <xf numFmtId="0" fontId="34" fillId="0" borderId="0" xfId="2" applyFont="1"/>
    <xf numFmtId="0" fontId="31" fillId="2" borderId="11" xfId="2" applyFont="1" applyFill="1" applyBorder="1" applyAlignment="1">
      <alignment horizontal="center" vertical="center"/>
    </xf>
    <xf numFmtId="17" fontId="31" fillId="2" borderId="15" xfId="2" quotePrefix="1" applyNumberFormat="1" applyFont="1" applyFill="1" applyBorder="1" applyAlignment="1">
      <alignment horizontal="center" vertical="center"/>
    </xf>
    <xf numFmtId="0" fontId="31" fillId="2" borderId="13" xfId="2" applyFont="1" applyFill="1" applyBorder="1" applyAlignment="1">
      <alignment horizontal="center" vertical="center"/>
    </xf>
    <xf numFmtId="0" fontId="31" fillId="3" borderId="16" xfId="2" applyFont="1" applyFill="1" applyBorder="1" applyAlignment="1">
      <alignment vertical="center"/>
    </xf>
    <xf numFmtId="167" fontId="34" fillId="3" borderId="7" xfId="5" applyNumberFormat="1" applyFont="1" applyFill="1" applyBorder="1" applyAlignment="1">
      <alignment vertical="center"/>
    </xf>
    <xf numFmtId="0" fontId="32" fillId="0" borderId="17" xfId="2" applyFont="1" applyBorder="1" applyAlignment="1">
      <alignment vertical="center"/>
    </xf>
    <xf numFmtId="0" fontId="34" fillId="0" borderId="18" xfId="2" applyFont="1" applyBorder="1" applyAlignment="1">
      <alignment vertical="center"/>
    </xf>
    <xf numFmtId="168" fontId="34" fillId="0" borderId="9" xfId="1" applyNumberFormat="1" applyFont="1" applyBorder="1" applyAlignment="1">
      <alignment horizontal="right" vertical="center"/>
    </xf>
    <xf numFmtId="0" fontId="36" fillId="0" borderId="19" xfId="2" applyFont="1" applyBorder="1" applyAlignment="1">
      <alignment vertical="center"/>
    </xf>
    <xf numFmtId="0" fontId="34" fillId="0" borderId="0" xfId="2" applyFont="1" applyAlignment="1">
      <alignment horizontal="left" indent="2"/>
    </xf>
    <xf numFmtId="0" fontId="31" fillId="0" borderId="18" xfId="2" applyFont="1" applyBorder="1" applyAlignment="1">
      <alignment horizontal="left" vertical="center" indent="1"/>
    </xf>
    <xf numFmtId="168" fontId="31" fillId="0" borderId="9" xfId="1" applyNumberFormat="1" applyFont="1" applyBorder="1" applyAlignment="1">
      <alignment horizontal="right" vertical="center"/>
    </xf>
    <xf numFmtId="0" fontId="32" fillId="0" borderId="19" xfId="2" applyFont="1" applyBorder="1" applyAlignment="1">
      <alignment horizontal="left" vertical="center" indent="1"/>
    </xf>
    <xf numFmtId="0" fontId="31" fillId="0" borderId="0" xfId="2" applyFont="1"/>
    <xf numFmtId="0" fontId="31" fillId="3" borderId="18" xfId="2" applyFont="1" applyFill="1" applyBorder="1" applyAlignment="1">
      <alignment vertical="center"/>
    </xf>
    <xf numFmtId="168" fontId="31" fillId="3" borderId="9" xfId="1" applyNumberFormat="1" applyFont="1" applyFill="1" applyBorder="1" applyAlignment="1">
      <alignment vertical="center"/>
    </xf>
    <xf numFmtId="0" fontId="32" fillId="3" borderId="19" xfId="2" applyFont="1" applyFill="1" applyBorder="1" applyAlignment="1">
      <alignment vertical="center"/>
    </xf>
    <xf numFmtId="0" fontId="31" fillId="3" borderId="0" xfId="2" applyFont="1" applyFill="1"/>
    <xf numFmtId="0" fontId="31" fillId="0" borderId="18" xfId="2" applyFont="1" applyBorder="1" applyAlignment="1">
      <alignment vertical="center"/>
    </xf>
    <xf numFmtId="0" fontId="32" fillId="0" borderId="19" xfId="2" applyFont="1" applyBorder="1" applyAlignment="1">
      <alignment vertical="center"/>
    </xf>
    <xf numFmtId="168" fontId="31" fillId="3" borderId="9" xfId="1" applyNumberFormat="1" applyFont="1" applyFill="1" applyBorder="1" applyAlignment="1">
      <alignment horizontal="right" vertical="center"/>
    </xf>
    <xf numFmtId="0" fontId="34" fillId="3" borderId="0" xfId="2" applyFont="1" applyFill="1"/>
    <xf numFmtId="168" fontId="34" fillId="3" borderId="9" xfId="1" applyNumberFormat="1" applyFont="1" applyFill="1" applyBorder="1" applyAlignment="1">
      <alignment vertical="center"/>
    </xf>
    <xf numFmtId="168" fontId="34" fillId="0" borderId="9" xfId="1" applyNumberFormat="1" applyFont="1" applyFill="1" applyBorder="1" applyAlignment="1">
      <alignment horizontal="right" vertical="center"/>
    </xf>
    <xf numFmtId="0" fontId="36" fillId="0" borderId="0" xfId="2" applyFont="1" applyAlignment="1">
      <alignment vertical="center"/>
    </xf>
    <xf numFmtId="0" fontId="34" fillId="0" borderId="18" xfId="2" applyFont="1" applyBorder="1" applyAlignment="1">
      <alignment horizontal="left" vertical="center" indent="1"/>
    </xf>
    <xf numFmtId="0" fontId="36" fillId="0" borderId="0" xfId="2" applyFont="1" applyAlignment="1">
      <alignment horizontal="left" vertical="center" indent="1"/>
    </xf>
    <xf numFmtId="0" fontId="36" fillId="0" borderId="19" xfId="2" applyFont="1" applyBorder="1" applyAlignment="1">
      <alignment horizontal="left" vertical="center" indent="1"/>
    </xf>
    <xf numFmtId="0" fontId="31" fillId="0" borderId="20" xfId="2" applyFont="1" applyBorder="1" applyAlignment="1">
      <alignment vertical="center"/>
    </xf>
    <xf numFmtId="168" fontId="31" fillId="0" borderId="8" xfId="1" applyNumberFormat="1" applyFont="1" applyBorder="1" applyAlignment="1">
      <alignment horizontal="right" vertical="center"/>
    </xf>
    <xf numFmtId="0" fontId="32" fillId="0" borderId="21" xfId="2" applyFont="1" applyBorder="1" applyAlignment="1">
      <alignment vertical="center"/>
    </xf>
    <xf numFmtId="0" fontId="36" fillId="0" borderId="0" xfId="2" applyFont="1"/>
    <xf numFmtId="0" fontId="38" fillId="0" borderId="0" xfId="2" applyFont="1"/>
    <xf numFmtId="0" fontId="31" fillId="2" borderId="15" xfId="2" applyFont="1" applyFill="1" applyBorder="1" applyAlignment="1">
      <alignment horizontal="center" vertical="center"/>
    </xf>
    <xf numFmtId="0" fontId="32" fillId="2" borderId="15" xfId="2" applyFont="1" applyFill="1" applyBorder="1" applyAlignment="1">
      <alignment horizontal="center" vertical="center"/>
    </xf>
    <xf numFmtId="0" fontId="31" fillId="0" borderId="7" xfId="2" applyFont="1" applyBorder="1" applyAlignment="1">
      <alignment horizontal="left" vertical="center" indent="1"/>
    </xf>
    <xf numFmtId="167" fontId="31" fillId="0" borderId="9" xfId="5" applyNumberFormat="1" applyFont="1" applyBorder="1" applyAlignment="1">
      <alignment vertical="center"/>
    </xf>
    <xf numFmtId="0" fontId="39" fillId="0" borderId="9" xfId="2" applyFont="1" applyBorder="1"/>
    <xf numFmtId="0" fontId="40" fillId="0" borderId="0" xfId="2" applyFont="1"/>
    <xf numFmtId="0" fontId="32" fillId="0" borderId="7" xfId="2" applyFont="1" applyBorder="1" applyAlignment="1">
      <alignment horizontal="left" vertical="center" indent="1"/>
    </xf>
    <xf numFmtId="0" fontId="34" fillId="0" borderId="9" xfId="2" applyFont="1" applyBorder="1" applyAlignment="1">
      <alignment horizontal="left" vertical="center" indent="2"/>
    </xf>
    <xf numFmtId="0" fontId="36" fillId="0" borderId="9" xfId="2" applyFont="1" applyBorder="1" applyAlignment="1">
      <alignment horizontal="left" vertical="center" indent="2"/>
    </xf>
    <xf numFmtId="0" fontId="34" fillId="0" borderId="9" xfId="2" applyFont="1" applyBorder="1" applyAlignment="1">
      <alignment horizontal="left" vertical="center" wrapText="1" indent="2"/>
    </xf>
    <xf numFmtId="0" fontId="31" fillId="0" borderId="9" xfId="2" applyFont="1" applyBorder="1" applyAlignment="1">
      <alignment horizontal="left" vertical="center" indent="1"/>
    </xf>
    <xf numFmtId="0" fontId="32" fillId="0" borderId="9" xfId="2" applyFont="1" applyBorder="1" applyAlignment="1">
      <alignment horizontal="left" vertical="center" indent="1"/>
    </xf>
    <xf numFmtId="168" fontId="31" fillId="0" borderId="9" xfId="1" applyNumberFormat="1" applyFont="1" applyBorder="1" applyAlignment="1">
      <alignment vertical="center"/>
    </xf>
    <xf numFmtId="168" fontId="34" fillId="0" borderId="9" xfId="1" applyNumberFormat="1" applyFont="1" applyBorder="1" applyAlignment="1">
      <alignment vertical="center"/>
    </xf>
    <xf numFmtId="0" fontId="32" fillId="0" borderId="9" xfId="2" applyFont="1" applyBorder="1" applyAlignment="1">
      <alignment horizontal="left" vertical="center" indent="2"/>
    </xf>
    <xf numFmtId="0" fontId="34" fillId="0" borderId="9" xfId="2" applyFont="1" applyBorder="1" applyAlignment="1">
      <alignment horizontal="left" vertical="center" indent="1"/>
    </xf>
    <xf numFmtId="0" fontId="41" fillId="0" borderId="9" xfId="2" applyFont="1" applyBorder="1"/>
    <xf numFmtId="0" fontId="31" fillId="0" borderId="8" xfId="2" applyFont="1" applyBorder="1" applyAlignment="1">
      <alignment horizontal="left" vertical="center" indent="1"/>
    </xf>
    <xf numFmtId="0" fontId="39" fillId="0" borderId="8" xfId="2" applyFont="1" applyBorder="1"/>
    <xf numFmtId="0" fontId="42" fillId="0" borderId="0" xfId="2" applyFont="1"/>
    <xf numFmtId="0" fontId="41" fillId="0" borderId="0" xfId="2" applyFont="1"/>
    <xf numFmtId="0" fontId="41" fillId="0" borderId="0" xfId="2" quotePrefix="1" applyFont="1"/>
    <xf numFmtId="0" fontId="43" fillId="0" borderId="0" xfId="2" applyFont="1"/>
    <xf numFmtId="0" fontId="32" fillId="2" borderId="13" xfId="2" applyFont="1" applyFill="1" applyBorder="1" applyAlignment="1">
      <alignment horizontal="center" vertical="center"/>
    </xf>
    <xf numFmtId="0" fontId="34" fillId="0" borderId="16" xfId="2" applyFont="1" applyBorder="1" applyAlignment="1">
      <alignment vertical="center"/>
    </xf>
    <xf numFmtId="168" fontId="34" fillId="0" borderId="7" xfId="1" applyNumberFormat="1" applyFont="1" applyBorder="1" applyAlignment="1">
      <alignment vertical="center"/>
    </xf>
    <xf numFmtId="0" fontId="36" fillId="0" borderId="17" xfId="2" applyFont="1" applyBorder="1" applyAlignment="1">
      <alignment vertical="center"/>
    </xf>
    <xf numFmtId="1" fontId="34" fillId="0" borderId="9" xfId="2" applyNumberFormat="1" applyFont="1" applyBorder="1" applyAlignment="1">
      <alignment vertical="center"/>
    </xf>
    <xf numFmtId="0" fontId="34" fillId="0" borderId="20" xfId="2" applyFont="1" applyBorder="1" applyAlignment="1">
      <alignment vertical="center"/>
    </xf>
    <xf numFmtId="169" fontId="34" fillId="0" borderId="8" xfId="2" applyNumberFormat="1" applyFont="1" applyBorder="1" applyAlignment="1">
      <alignment vertical="center"/>
    </xf>
    <xf numFmtId="0" fontId="36" fillId="0" borderId="21" xfId="2" applyFont="1" applyBorder="1" applyAlignment="1">
      <alignment vertical="center"/>
    </xf>
    <xf numFmtId="0" fontId="44" fillId="0" borderId="0" xfId="2" applyFont="1"/>
    <xf numFmtId="164" fontId="43" fillId="0" borderId="0" xfId="2" applyNumberFormat="1" applyFont="1"/>
    <xf numFmtId="0" fontId="31" fillId="4" borderId="16" xfId="2" applyFont="1" applyFill="1" applyBorder="1" applyAlignment="1">
      <alignment vertical="center"/>
    </xf>
    <xf numFmtId="164" fontId="34" fillId="4" borderId="7" xfId="5" applyFont="1" applyFill="1" applyBorder="1" applyAlignment="1">
      <alignment vertical="center"/>
    </xf>
    <xf numFmtId="0" fontId="32" fillId="4" borderId="17" xfId="2" applyFont="1" applyFill="1" applyBorder="1" applyAlignment="1">
      <alignment vertical="center"/>
    </xf>
    <xf numFmtId="0" fontId="31" fillId="4" borderId="18" xfId="2" applyFont="1" applyFill="1" applyBorder="1" applyAlignment="1">
      <alignment vertical="center"/>
    </xf>
    <xf numFmtId="167" fontId="31" fillId="4" borderId="9" xfId="5" applyNumberFormat="1" applyFont="1" applyFill="1" applyBorder="1" applyAlignment="1">
      <alignment vertical="center"/>
    </xf>
    <xf numFmtId="0" fontId="32" fillId="4" borderId="19" xfId="2" applyFont="1" applyFill="1" applyBorder="1" applyAlignment="1">
      <alignment vertical="center"/>
    </xf>
    <xf numFmtId="165" fontId="34" fillId="0" borderId="9" xfId="1" applyFont="1" applyBorder="1" applyAlignment="1">
      <alignment horizontal="right" vertical="center"/>
    </xf>
    <xf numFmtId="167" fontId="31" fillId="4" borderId="9" xfId="5" applyNumberFormat="1" applyFont="1" applyFill="1" applyBorder="1" applyAlignment="1">
      <alignment horizontal="right" vertical="center"/>
    </xf>
    <xf numFmtId="167" fontId="34" fillId="4" borderId="9" xfId="5" applyNumberFormat="1" applyFont="1" applyFill="1" applyBorder="1" applyAlignment="1">
      <alignment vertical="center"/>
    </xf>
    <xf numFmtId="167" fontId="31" fillId="4" borderId="0" xfId="2" applyNumberFormat="1" applyFont="1" applyFill="1"/>
    <xf numFmtId="0" fontId="31" fillId="4" borderId="7" xfId="2" applyFont="1" applyFill="1" applyBorder="1" applyAlignment="1">
      <alignment horizontal="left" vertical="center" indent="1"/>
    </xf>
    <xf numFmtId="164" fontId="31" fillId="4" borderId="10" xfId="5" applyFont="1" applyFill="1" applyBorder="1" applyAlignment="1">
      <alignment vertical="center"/>
    </xf>
    <xf numFmtId="164" fontId="31" fillId="4" borderId="9" xfId="5" applyFont="1" applyFill="1" applyBorder="1" applyAlignment="1">
      <alignment vertical="center"/>
    </xf>
    <xf numFmtId="168" fontId="31" fillId="4" borderId="9" xfId="1" applyNumberFormat="1" applyFont="1" applyFill="1" applyBorder="1" applyAlignment="1">
      <alignment vertical="center"/>
    </xf>
    <xf numFmtId="0" fontId="39" fillId="4" borderId="9" xfId="2" applyFont="1" applyFill="1" applyBorder="1"/>
    <xf numFmtId="168" fontId="31" fillId="4" borderId="10" xfId="1" applyNumberFormat="1" applyFont="1" applyFill="1" applyBorder="1" applyAlignment="1">
      <alignment vertical="center"/>
    </xf>
    <xf numFmtId="0" fontId="32" fillId="4" borderId="7" xfId="2" applyFont="1" applyFill="1" applyBorder="1" applyAlignment="1">
      <alignment horizontal="left" vertical="center" indent="1"/>
    </xf>
    <xf numFmtId="168" fontId="34" fillId="0" borderId="10" xfId="1" applyNumberFormat="1" applyFont="1" applyBorder="1" applyAlignment="1">
      <alignment horizontal="right" vertical="center"/>
    </xf>
    <xf numFmtId="168" fontId="31" fillId="0" borderId="10" xfId="1" applyNumberFormat="1" applyFont="1" applyBorder="1" applyAlignment="1">
      <alignment horizontal="right" vertical="center"/>
    </xf>
    <xf numFmtId="0" fontId="31" fillId="4" borderId="9" xfId="2" applyFont="1" applyFill="1" applyBorder="1" applyAlignment="1">
      <alignment horizontal="left" vertical="center" indent="1"/>
    </xf>
    <xf numFmtId="0" fontId="32" fillId="4" borderId="9" xfId="2" applyFont="1" applyFill="1" applyBorder="1" applyAlignment="1">
      <alignment horizontal="left" vertical="center" indent="1"/>
    </xf>
    <xf numFmtId="168" fontId="34" fillId="0" borderId="10" xfId="1" applyNumberFormat="1" applyFont="1" applyBorder="1" applyAlignment="1">
      <alignment vertical="center"/>
    </xf>
    <xf numFmtId="168" fontId="31" fillId="0" borderId="6" xfId="1" applyNumberFormat="1" applyFont="1" applyBorder="1" applyAlignment="1">
      <alignment horizontal="right" vertical="center"/>
    </xf>
    <xf numFmtId="168" fontId="34" fillId="4" borderId="9" xfId="1" applyNumberFormat="1" applyFont="1" applyFill="1" applyBorder="1" applyAlignment="1">
      <alignment vertical="center"/>
    </xf>
    <xf numFmtId="168" fontId="31" fillId="4" borderId="9" xfId="1" applyNumberFormat="1" applyFont="1" applyFill="1" applyBorder="1" applyAlignment="1">
      <alignment horizontal="right" vertical="center"/>
    </xf>
    <xf numFmtId="168" fontId="31" fillId="0" borderId="9" xfId="1" applyNumberFormat="1" applyFont="1" applyFill="1" applyBorder="1" applyAlignment="1">
      <alignment horizontal="right" vertical="center"/>
    </xf>
    <xf numFmtId="168" fontId="31" fillId="4" borderId="0" xfId="1" applyNumberFormat="1" applyFont="1" applyFill="1"/>
    <xf numFmtId="168" fontId="31" fillId="0" borderId="10" xfId="1" applyNumberFormat="1" applyFont="1" applyBorder="1" applyAlignment="1">
      <alignment vertical="center"/>
    </xf>
    <xf numFmtId="0" fontId="39" fillId="0" borderId="0" xfId="2" applyFont="1"/>
    <xf numFmtId="0" fontId="32" fillId="0" borderId="3" xfId="2" applyFont="1" applyBorder="1" applyAlignment="1">
      <alignment horizontal="left" vertical="center" indent="1"/>
    </xf>
    <xf numFmtId="0" fontId="36" fillId="0" borderId="10" xfId="2" applyFont="1" applyBorder="1" applyAlignment="1">
      <alignment horizontal="left" vertical="center" indent="2"/>
    </xf>
    <xf numFmtId="0" fontId="32" fillId="0" borderId="10" xfId="2" applyFont="1" applyBorder="1" applyAlignment="1">
      <alignment horizontal="left" vertical="center" indent="1"/>
    </xf>
    <xf numFmtId="0" fontId="32" fillId="0" borderId="10" xfId="2" applyFont="1" applyBorder="1" applyAlignment="1">
      <alignment horizontal="left" vertical="center" indent="2"/>
    </xf>
    <xf numFmtId="168" fontId="34" fillId="0" borderId="7" xfId="1" applyNumberFormat="1" applyFont="1" applyBorder="1" applyAlignment="1">
      <alignment horizontal="right" vertical="center"/>
    </xf>
    <xf numFmtId="164" fontId="34" fillId="0" borderId="9" xfId="5" applyFont="1" applyBorder="1" applyAlignment="1">
      <alignment horizontal="right" vertical="center"/>
    </xf>
    <xf numFmtId="168" fontId="35" fillId="0" borderId="9" xfId="1" applyNumberFormat="1" applyFont="1" applyBorder="1" applyAlignment="1">
      <alignment vertical="top"/>
    </xf>
    <xf numFmtId="169" fontId="35" fillId="0" borderId="8" xfId="6" applyNumberFormat="1" applyFont="1" applyBorder="1" applyAlignment="1">
      <alignment vertical="top"/>
    </xf>
    <xf numFmtId="0" fontId="16" fillId="0" borderId="0" xfId="2" applyFont="1" applyAlignment="1">
      <alignment horizontal="center" vertical="center"/>
    </xf>
    <xf numFmtId="0" fontId="15" fillId="0" borderId="0" xfId="2" applyFont="1" applyAlignment="1">
      <alignment horizontal="center" vertical="center"/>
    </xf>
    <xf numFmtId="0" fontId="27" fillId="0" borderId="0" xfId="2" applyFont="1" applyAlignment="1">
      <alignment horizontal="justify" vertical="top" wrapText="1"/>
    </xf>
    <xf numFmtId="0" fontId="28" fillId="0" borderId="0" xfId="2" applyFont="1" applyAlignment="1">
      <alignment horizontal="justify" vertical="top" wrapText="1"/>
    </xf>
    <xf numFmtId="0" fontId="34" fillId="0" borderId="2" xfId="2" applyFont="1" applyBorder="1" applyAlignment="1">
      <alignment vertical="top" wrapText="1"/>
    </xf>
    <xf numFmtId="0" fontId="29" fillId="2" borderId="1" xfId="2" applyFont="1" applyFill="1" applyBorder="1" applyAlignment="1">
      <alignment horizontal="center" vertical="center" wrapText="1"/>
    </xf>
    <xf numFmtId="0" fontId="29" fillId="2" borderId="2" xfId="2" applyFont="1" applyFill="1" applyBorder="1" applyAlignment="1">
      <alignment horizontal="center" vertical="center" wrapText="1"/>
    </xf>
    <xf numFmtId="0" fontId="29" fillId="2" borderId="3" xfId="2" applyFont="1" applyFill="1" applyBorder="1" applyAlignment="1">
      <alignment horizontal="center" vertical="center" wrapText="1"/>
    </xf>
    <xf numFmtId="0" fontId="30" fillId="2" borderId="4"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0" fillId="2" borderId="6" xfId="2" applyFont="1" applyFill="1" applyBorder="1" applyAlignment="1">
      <alignment horizontal="center" vertical="center" wrapText="1"/>
    </xf>
    <xf numFmtId="0" fontId="31" fillId="2" borderId="7"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2" borderId="7"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7" fillId="2" borderId="11" xfId="2" applyFont="1" applyFill="1" applyBorder="1" applyAlignment="1">
      <alignment horizontal="center" vertical="center"/>
    </xf>
    <xf numFmtId="0" fontId="37" fillId="2" borderId="12" xfId="2" applyFont="1" applyFill="1" applyBorder="1" applyAlignment="1">
      <alignment horizontal="center" vertical="center"/>
    </xf>
    <xf numFmtId="0" fontId="37" fillId="2" borderId="13" xfId="2" applyFont="1" applyFill="1" applyBorder="1" applyAlignment="1">
      <alignment horizontal="center" vertical="center"/>
    </xf>
    <xf numFmtId="0" fontId="37" fillId="2" borderId="5" xfId="2" applyFont="1" applyFill="1" applyBorder="1" applyAlignment="1">
      <alignment horizontal="center" vertical="center"/>
    </xf>
    <xf numFmtId="0" fontId="37" fillId="2" borderId="6" xfId="2" applyFont="1" applyFill="1" applyBorder="1" applyAlignment="1">
      <alignment horizontal="center" vertical="center"/>
    </xf>
    <xf numFmtId="0" fontId="34" fillId="2" borderId="11" xfId="2" applyFont="1" applyFill="1" applyBorder="1" applyAlignment="1">
      <alignment horizontal="center" vertical="center"/>
    </xf>
    <xf numFmtId="0" fontId="34" fillId="2" borderId="12" xfId="2" applyFont="1" applyFill="1" applyBorder="1" applyAlignment="1">
      <alignment horizontal="center" vertical="center"/>
    </xf>
    <xf numFmtId="0" fontId="34" fillId="2" borderId="13" xfId="2" applyFont="1" applyFill="1" applyBorder="1" applyAlignment="1">
      <alignment horizontal="center" vertical="center"/>
    </xf>
    <xf numFmtId="0" fontId="31" fillId="2" borderId="11" xfId="2" applyFont="1" applyFill="1" applyBorder="1" applyAlignment="1">
      <alignment horizontal="center" vertical="center"/>
    </xf>
    <xf numFmtId="0" fontId="31" fillId="2" borderId="12" xfId="2" applyFont="1" applyFill="1" applyBorder="1" applyAlignment="1">
      <alignment horizontal="center" vertical="center"/>
    </xf>
    <xf numFmtId="0" fontId="31" fillId="2" borderId="13" xfId="2" applyFont="1" applyFill="1" applyBorder="1" applyAlignment="1">
      <alignment horizontal="center" vertical="center"/>
    </xf>
  </cellXfs>
  <cellStyles count="7">
    <cellStyle name="Comma" xfId="1" builtinId="3"/>
    <cellStyle name="Comma [0] 2" xfId="5" xr:uid="{A8D0D56D-A1E6-4C3C-8B28-E7EE9733B712}"/>
    <cellStyle name="Comma 2" xfId="6" xr:uid="{406D4D73-13F6-4B13-8813-0542C45D2EDD}"/>
    <cellStyle name="Hyperlink" xfId="3" builtinId="8"/>
    <cellStyle name="Hyperlink 2" xfId="4" xr:uid="{800223FA-5C78-4922-81C8-A99DBDC6C830}"/>
    <cellStyle name="Normal" xfId="0" builtinId="0"/>
    <cellStyle name="Normal 2" xfId="2" xr:uid="{55631BD8-097B-4039-BC83-BDBC11F22C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14622132-DA0D-4CAD-BEB8-4984D0A4A1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30705"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2" name="Text Box 33">
          <a:extLst>
            <a:ext uri="{FF2B5EF4-FFF2-40B4-BE49-F238E27FC236}">
              <a16:creationId xmlns:a16="http://schemas.microsoft.com/office/drawing/2014/main" id="{D991AD7E-928D-4478-8DD8-16FB342A44A2}"/>
            </a:ext>
          </a:extLst>
        </xdr:cNvPr>
        <xdr:cNvSpPr txBox="1"/>
      </xdr:nvSpPr>
      <xdr:spPr>
        <a:xfrm>
          <a:off x="317500" y="190500"/>
          <a:ext cx="7727950"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Statistik Perusahaan Penjaminan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Penjaminan Indonesia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Guarantee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Guarantee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sharepoint.com/sites/DATAIKNB-PPDP356/Shared%20Documents/DataIKNB-PPDP/03.%20Penjaminan/01.%20Master%20Data/2025/Master%20Data%20Penjaminan%20-%20Dashboard%20Jul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Penjaminan"/>
      <sheetName val="LPK"/>
      <sheetName val="LRK"/>
      <sheetName val="Ikhtisar"/>
      <sheetName val="RAW DATA"/>
      <sheetName val="Pivot Dashboard"/>
      <sheetName val="Pivot LPK"/>
      <sheetName val="Pivot LRK"/>
      <sheetName val="Pivot Ikhtisar"/>
      <sheetName val="Mapping Wilayah"/>
      <sheetName val="Mapping Kode Akun"/>
      <sheetName val="Bulan"/>
      <sheetName val="Wilayah"/>
      <sheetName val="Kode Perusahaan"/>
      <sheetName val="Kode Akun"/>
      <sheetName val="SIGEO"/>
      <sheetName val="DSKT"/>
      <sheetName val="Pivot DSKT"/>
      <sheetName val="UR History"/>
      <sheetName val="Pivot Statistik"/>
      <sheetName val="Pivot Format Baru"/>
      <sheetName val="FORMAT BARU"/>
      <sheetName val="Cover"/>
      <sheetName val="Disclaimer"/>
      <sheetName val="Pengantar"/>
      <sheetName val="Isi"/>
      <sheetName val="Istilah"/>
      <sheetName val="1.1"/>
      <sheetName val="1.2"/>
      <sheetName val="1.3"/>
      <sheetName val="1.4"/>
      <sheetName val="1.5"/>
      <sheetName val="1.6"/>
      <sheetName val="1.7"/>
      <sheetName val="1.8"/>
      <sheetName val="1.9"/>
      <sheetName val="1.10"/>
      <sheetName val="1.11"/>
    </sheetNames>
    <sheetDataSet>
      <sheetData sheetId="0"/>
      <sheetData sheetId="1"/>
      <sheetData sheetId="2"/>
      <sheetData sheetId="3"/>
      <sheetData sheetId="4"/>
      <sheetData sheetId="5"/>
      <sheetData sheetId="6"/>
      <sheetData sheetId="7"/>
      <sheetData sheetId="8"/>
      <sheetData sheetId="9"/>
      <sheetData sheetId="10"/>
      <sheetData sheetId="11">
        <row r="2">
          <cell r="B2" t="str">
            <v>Bulan</v>
          </cell>
          <cell r="C2" t="str">
            <v>Month</v>
          </cell>
        </row>
        <row r="3">
          <cell r="A3">
            <v>1</v>
          </cell>
          <cell r="B3" t="str">
            <v>Januari</v>
          </cell>
          <cell r="C3" t="str">
            <v>January</v>
          </cell>
        </row>
        <row r="4">
          <cell r="A4">
            <v>2</v>
          </cell>
          <cell r="B4" t="str">
            <v>Februari</v>
          </cell>
          <cell r="C4" t="str">
            <v>February</v>
          </cell>
        </row>
        <row r="5">
          <cell r="A5">
            <v>3</v>
          </cell>
          <cell r="B5" t="str">
            <v>Maret</v>
          </cell>
          <cell r="C5" t="str">
            <v>March</v>
          </cell>
        </row>
        <row r="6">
          <cell r="A6">
            <v>4</v>
          </cell>
          <cell r="B6" t="str">
            <v>April</v>
          </cell>
          <cell r="C6" t="str">
            <v>April</v>
          </cell>
        </row>
        <row r="7">
          <cell r="A7">
            <v>5</v>
          </cell>
          <cell r="B7" t="str">
            <v>Mei</v>
          </cell>
          <cell r="C7" t="str">
            <v>May</v>
          </cell>
        </row>
        <row r="8">
          <cell r="A8">
            <v>6</v>
          </cell>
          <cell r="B8" t="str">
            <v>Juni</v>
          </cell>
          <cell r="C8" t="str">
            <v>June</v>
          </cell>
        </row>
        <row r="9">
          <cell r="A9">
            <v>7</v>
          </cell>
          <cell r="B9" t="str">
            <v>Juli</v>
          </cell>
          <cell r="C9" t="str">
            <v>July</v>
          </cell>
        </row>
        <row r="10">
          <cell r="A10">
            <v>8</v>
          </cell>
          <cell r="B10" t="str">
            <v>Agustus</v>
          </cell>
          <cell r="C10" t="str">
            <v>August</v>
          </cell>
        </row>
        <row r="11">
          <cell r="A11">
            <v>9</v>
          </cell>
          <cell r="B11" t="str">
            <v>September</v>
          </cell>
          <cell r="C11" t="str">
            <v>September</v>
          </cell>
        </row>
        <row r="12">
          <cell r="A12">
            <v>10</v>
          </cell>
          <cell r="B12" t="str">
            <v>Oktober</v>
          </cell>
          <cell r="C12" t="str">
            <v>October</v>
          </cell>
        </row>
        <row r="13">
          <cell r="A13">
            <v>11</v>
          </cell>
          <cell r="B13" t="str">
            <v>November</v>
          </cell>
          <cell r="C13" t="str">
            <v>November</v>
          </cell>
        </row>
        <row r="14">
          <cell r="A14">
            <v>12</v>
          </cell>
          <cell r="B14" t="str">
            <v>Desember</v>
          </cell>
          <cell r="C14" t="str">
            <v>December</v>
          </cell>
        </row>
      </sheetData>
      <sheetData sheetId="12"/>
      <sheetData sheetId="13"/>
      <sheetData sheetId="14"/>
      <sheetData sheetId="15"/>
      <sheetData sheetId="16"/>
      <sheetData sheetId="17"/>
      <sheetData sheetId="18"/>
      <sheetData sheetId="19">
        <row r="1">
          <cell r="G1">
            <v>2025</v>
          </cell>
        </row>
        <row r="2">
          <cell r="A2">
            <v>7</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135B8-1B2D-4562-9F0C-097093FD7749}">
  <sheetPr>
    <tabColor theme="5" tint="0.39997558519241921"/>
  </sheetPr>
  <dimension ref="A9:D44"/>
  <sheetViews>
    <sheetView showGridLines="0" view="pageBreakPreview" zoomScale="80" zoomScaleNormal="100" zoomScaleSheetLayoutView="80" workbookViewId="0">
      <selection activeCell="C44" sqref="C44"/>
    </sheetView>
  </sheetViews>
  <sheetFormatPr defaultColWidth="8.7265625" defaultRowHeight="14.5" x14ac:dyDescent="0.35"/>
  <cols>
    <col min="1" max="1" width="27.1796875" style="2" customWidth="1"/>
    <col min="2" max="5" width="8.7265625" style="2"/>
    <col min="6" max="6" width="12.1796875" style="2" customWidth="1"/>
    <col min="7" max="16384" width="8.7265625" style="2"/>
  </cols>
  <sheetData>
    <row r="9" spans="1:1" ht="24" x14ac:dyDescent="0.5">
      <c r="A9" s="1"/>
    </row>
    <row r="10" spans="1:1" ht="24" x14ac:dyDescent="0.5">
      <c r="A10" s="3" t="s">
        <v>0</v>
      </c>
    </row>
    <row r="11" spans="1:1" ht="24" x14ac:dyDescent="0.5">
      <c r="A11" s="3" t="s">
        <v>1</v>
      </c>
    </row>
    <row r="12" spans="1:1" ht="24" x14ac:dyDescent="0.5">
      <c r="A12" s="4" t="s">
        <v>2</v>
      </c>
    </row>
    <row r="13" spans="1:1" ht="24" x14ac:dyDescent="0.5">
      <c r="A13" s="4" t="s">
        <v>3</v>
      </c>
    </row>
    <row r="14" spans="1:1" ht="24" x14ac:dyDescent="0.5">
      <c r="A14" s="5"/>
    </row>
    <row r="44" spans="1:4" s="9" customFormat="1" x14ac:dyDescent="0.35">
      <c r="A44" s="6" t="s">
        <v>4</v>
      </c>
      <c r="B44" s="7" t="s">
        <v>5</v>
      </c>
      <c r="C44" s="8">
        <v>45869</v>
      </c>
      <c r="D44" s="8"/>
    </row>
  </sheetData>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3E69-3A07-4E8E-A3B2-51C7321CA3DC}">
  <sheetPr>
    <tabColor theme="5" tint="0.39997558519241921"/>
  </sheetPr>
  <dimension ref="A1:O16"/>
  <sheetViews>
    <sheetView showGridLines="0" view="pageBreakPreview" zoomScale="110" zoomScaleNormal="100" zoomScaleSheetLayoutView="110" workbookViewId="0">
      <pane xSplit="1" ySplit="3" topLeftCell="I4" activePane="bottomRight" state="frozen"/>
      <selection activeCell="C44" sqref="C44"/>
      <selection pane="topRight" activeCell="C44" sqref="C44"/>
      <selection pane="bottomLeft" activeCell="C44" sqref="C44"/>
      <selection pane="bottomRight" activeCell="N6" sqref="N6"/>
    </sheetView>
  </sheetViews>
  <sheetFormatPr defaultColWidth="9.1796875" defaultRowHeight="10.5" x14ac:dyDescent="0.25"/>
  <cols>
    <col min="1" max="1" width="37.453125" style="118" bestFit="1" customWidth="1"/>
    <col min="2" max="2" width="9.54296875" style="118" bestFit="1" customWidth="1"/>
    <col min="3" max="4" width="9.26953125" style="118" bestFit="1" customWidth="1"/>
    <col min="5" max="6" width="10" style="118" bestFit="1" customWidth="1"/>
    <col min="7" max="8" width="9.54296875" style="118" bestFit="1" customWidth="1"/>
    <col min="9" max="9" width="8.81640625" style="118" bestFit="1" customWidth="1"/>
    <col min="10" max="11" width="10" style="118" bestFit="1" customWidth="1"/>
    <col min="12" max="12" width="9.54296875" style="118" bestFit="1" customWidth="1"/>
    <col min="13" max="14" width="10" style="118" bestFit="1" customWidth="1"/>
    <col min="15" max="15" width="35.7265625" style="118" bestFit="1" customWidth="1"/>
    <col min="16" max="16384" width="9.1796875" style="118"/>
  </cols>
  <sheetData>
    <row r="1" spans="1:15" ht="13" x14ac:dyDescent="0.25">
      <c r="A1" s="171" t="s">
        <v>344</v>
      </c>
      <c r="B1" s="172"/>
      <c r="C1" s="172"/>
      <c r="D1" s="172"/>
      <c r="E1" s="172"/>
      <c r="F1" s="172"/>
      <c r="G1" s="172"/>
      <c r="H1" s="172"/>
      <c r="I1" s="172"/>
      <c r="J1" s="172"/>
      <c r="K1" s="172"/>
      <c r="L1" s="172"/>
      <c r="M1" s="172"/>
      <c r="N1" s="172"/>
      <c r="O1" s="173"/>
    </row>
    <row r="2" spans="1:15" ht="13" x14ac:dyDescent="0.25">
      <c r="A2" s="174" t="s">
        <v>345</v>
      </c>
      <c r="B2" s="175"/>
      <c r="C2" s="175"/>
      <c r="D2" s="175"/>
      <c r="E2" s="175"/>
      <c r="F2" s="175"/>
      <c r="G2" s="175"/>
      <c r="H2" s="175"/>
      <c r="I2" s="175"/>
      <c r="J2" s="175"/>
      <c r="K2" s="175"/>
      <c r="L2" s="175"/>
      <c r="M2" s="175"/>
      <c r="N2" s="175"/>
      <c r="O2" s="176"/>
    </row>
    <row r="3" spans="1:15"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119" t="s">
        <v>78</v>
      </c>
    </row>
    <row r="4" spans="1:15" x14ac:dyDescent="0.25">
      <c r="A4" s="120" t="s">
        <v>346</v>
      </c>
      <c r="B4" s="121">
        <v>308125.24379134312</v>
      </c>
      <c r="C4" s="121">
        <v>308855.21524364187</v>
      </c>
      <c r="D4" s="121">
        <v>309322.99763329775</v>
      </c>
      <c r="E4" s="121">
        <v>313851.02476960327</v>
      </c>
      <c r="F4" s="121">
        <v>305376.84813864221</v>
      </c>
      <c r="G4" s="121">
        <v>305676.87799276569</v>
      </c>
      <c r="H4" s="121">
        <v>302057.78237385035</v>
      </c>
      <c r="I4" s="121">
        <v>298395.71278080408</v>
      </c>
      <c r="J4" s="121">
        <v>296427.98906445975</v>
      </c>
      <c r="K4" s="121">
        <v>292671.94083389064</v>
      </c>
      <c r="L4" s="121">
        <v>290964.53146195604</v>
      </c>
      <c r="M4" s="121">
        <v>290450.46165232384</v>
      </c>
      <c r="N4" s="121">
        <v>290367.64773322077</v>
      </c>
      <c r="O4" s="122" t="s">
        <v>347</v>
      </c>
    </row>
    <row r="5" spans="1:15" x14ac:dyDescent="0.25">
      <c r="A5" s="69" t="s">
        <v>348</v>
      </c>
      <c r="B5" s="109">
        <v>106968.96031119235</v>
      </c>
      <c r="C5" s="109">
        <v>109278.24121757221</v>
      </c>
      <c r="D5" s="109">
        <v>109618.33129748853</v>
      </c>
      <c r="E5" s="109">
        <v>119383.2024435014</v>
      </c>
      <c r="F5" s="109">
        <v>114632.47112568979</v>
      </c>
      <c r="G5" s="109">
        <v>114219.20760610295</v>
      </c>
      <c r="H5" s="109">
        <v>114384.3309230492</v>
      </c>
      <c r="I5" s="109">
        <v>112845.15699798494</v>
      </c>
      <c r="J5" s="109">
        <v>113540.26573094307</v>
      </c>
      <c r="K5" s="109">
        <v>111062.73480685863</v>
      </c>
      <c r="L5" s="109">
        <v>110564.02946729248</v>
      </c>
      <c r="M5" s="109">
        <v>117918.48005058331</v>
      </c>
      <c r="N5" s="109">
        <v>117989.42943684016</v>
      </c>
      <c r="O5" s="71" t="s">
        <v>349</v>
      </c>
    </row>
    <row r="6" spans="1:15" x14ac:dyDescent="0.25">
      <c r="A6" s="81" t="s">
        <v>350</v>
      </c>
      <c r="B6" s="108">
        <v>415094.20410253532</v>
      </c>
      <c r="C6" s="108">
        <v>418133.45646121417</v>
      </c>
      <c r="D6" s="108">
        <v>418941.32893078605</v>
      </c>
      <c r="E6" s="108">
        <v>433234.22721310449</v>
      </c>
      <c r="F6" s="108">
        <v>420009.31926433189</v>
      </c>
      <c r="G6" s="108">
        <v>419896.08559886878</v>
      </c>
      <c r="H6" s="108">
        <v>416442.11329689954</v>
      </c>
      <c r="I6" s="108">
        <v>411240.86977878888</v>
      </c>
      <c r="J6" s="108">
        <v>409968.25479540275</v>
      </c>
      <c r="K6" s="108">
        <v>403734.6756407494</v>
      </c>
      <c r="L6" s="108">
        <v>401528.56092924852</v>
      </c>
      <c r="M6" s="108">
        <v>408368.94170290697</v>
      </c>
      <c r="N6" s="108">
        <v>408357.07717006089</v>
      </c>
      <c r="O6" s="82" t="s">
        <v>351</v>
      </c>
    </row>
    <row r="7" spans="1:15" x14ac:dyDescent="0.25">
      <c r="A7" s="69" t="s">
        <v>352</v>
      </c>
      <c r="B7" s="123">
        <v>16.453119185211371</v>
      </c>
      <c r="C7" s="123">
        <v>16.365031373369426</v>
      </c>
      <c r="D7" s="123">
        <v>16.209091196410721</v>
      </c>
      <c r="E7" s="123">
        <v>17.253110562637474</v>
      </c>
      <c r="F7" s="123">
        <v>16.637550247196337</v>
      </c>
      <c r="G7" s="123">
        <v>16.640770216133866</v>
      </c>
      <c r="H7" s="123">
        <v>16.322738637805188</v>
      </c>
      <c r="I7" s="123">
        <v>16.096948215011846</v>
      </c>
      <c r="J7" s="123">
        <v>15.785685180511885</v>
      </c>
      <c r="K7" s="123">
        <v>15.424632242118616</v>
      </c>
      <c r="L7" s="123">
        <v>15.252876114532178</v>
      </c>
      <c r="M7" s="123">
        <v>15.097109261514566</v>
      </c>
      <c r="N7" s="123">
        <v>14.779725341922875</v>
      </c>
      <c r="O7" s="71" t="s">
        <v>353</v>
      </c>
    </row>
    <row r="8" spans="1:15" x14ac:dyDescent="0.25">
      <c r="A8" s="69" t="s">
        <v>354</v>
      </c>
      <c r="B8" s="123">
        <v>5.7118755719671404</v>
      </c>
      <c r="C8" s="123">
        <v>5.7902271280783113</v>
      </c>
      <c r="D8" s="123">
        <v>5.7442011825637564</v>
      </c>
      <c r="E8" s="123">
        <v>6.5627684108774291</v>
      </c>
      <c r="F8" s="123">
        <v>6.2454095978096866</v>
      </c>
      <c r="G8" s="123">
        <v>6.2179894028066833</v>
      </c>
      <c r="H8" s="123">
        <v>6.1811535635467365</v>
      </c>
      <c r="I8" s="123">
        <v>6.0874287756466021</v>
      </c>
      <c r="J8" s="123">
        <v>6.0463618695283943</v>
      </c>
      <c r="K8" s="123">
        <v>5.8533176611284095</v>
      </c>
      <c r="L8" s="123">
        <v>5.795962262873263</v>
      </c>
      <c r="M8" s="123">
        <v>6.1291972722231645</v>
      </c>
      <c r="N8" s="123">
        <v>6.0056668638541799</v>
      </c>
      <c r="O8" s="71" t="s">
        <v>355</v>
      </c>
    </row>
    <row r="9" spans="1:15" x14ac:dyDescent="0.25">
      <c r="A9" s="69" t="s">
        <v>356</v>
      </c>
      <c r="B9" s="123">
        <v>22.164994757178501</v>
      </c>
      <c r="C9" s="123">
        <v>22.15525850144774</v>
      </c>
      <c r="D9" s="123">
        <v>21.953292378974467</v>
      </c>
      <c r="E9" s="123">
        <v>23.815878973514891</v>
      </c>
      <c r="F9" s="123">
        <v>22.88295984500602</v>
      </c>
      <c r="G9" s="123">
        <v>22.858759618940557</v>
      </c>
      <c r="H9" s="123">
        <v>22.503892201351924</v>
      </c>
      <c r="I9" s="123">
        <v>22.184376990658443</v>
      </c>
      <c r="J9" s="123">
        <v>21.832047050040277</v>
      </c>
      <c r="K9" s="123">
        <v>21.277949903247031</v>
      </c>
      <c r="L9" s="123">
        <v>21.048838377405438</v>
      </c>
      <c r="M9" s="123">
        <v>21.226306533737723</v>
      </c>
      <c r="N9" s="123">
        <v>20.785392205777054</v>
      </c>
      <c r="O9" s="71" t="s">
        <v>357</v>
      </c>
    </row>
    <row r="10" spans="1:15" x14ac:dyDescent="0.25">
      <c r="A10" s="69" t="s">
        <v>358</v>
      </c>
      <c r="B10" s="109">
        <v>5094.4570833341495</v>
      </c>
      <c r="C10" s="109">
        <v>5817.1253685672928</v>
      </c>
      <c r="D10" s="109">
        <v>6550.4826863130338</v>
      </c>
      <c r="E10" s="109">
        <v>7313.1004975859105</v>
      </c>
      <c r="F10" s="109">
        <v>8022.4249839076838</v>
      </c>
      <c r="G10" s="109">
        <v>8680.8707143754455</v>
      </c>
      <c r="H10" s="109">
        <v>699.9897665065464</v>
      </c>
      <c r="I10" s="109">
        <v>1404.0558895255028</v>
      </c>
      <c r="J10" s="109">
        <v>2086.2872937309007</v>
      </c>
      <c r="K10" s="109">
        <v>2567.7521558805988</v>
      </c>
      <c r="L10" s="109">
        <v>2986.1522825520647</v>
      </c>
      <c r="M10" s="109">
        <v>3494.5085258605786</v>
      </c>
      <c r="N10" s="109">
        <v>4448.1575808506223</v>
      </c>
      <c r="O10" s="71" t="s">
        <v>359</v>
      </c>
    </row>
    <row r="11" spans="1:15" x14ac:dyDescent="0.25">
      <c r="A11" s="69" t="s">
        <v>360</v>
      </c>
      <c r="B11" s="109">
        <v>5482.398749805212</v>
      </c>
      <c r="C11" s="109">
        <v>6551.099597309696</v>
      </c>
      <c r="D11" s="109">
        <v>7573.4549725969791</v>
      </c>
      <c r="E11" s="109">
        <v>8396.667270126105</v>
      </c>
      <c r="F11" s="109">
        <v>9847.8393051015428</v>
      </c>
      <c r="G11" s="109">
        <v>12069.693921791526</v>
      </c>
      <c r="H11" s="109">
        <v>670.87260971685737</v>
      </c>
      <c r="I11" s="109">
        <v>1435.2849803590007</v>
      </c>
      <c r="J11" s="109">
        <v>2103.8120402120985</v>
      </c>
      <c r="K11" s="109">
        <v>2550.0207316021615</v>
      </c>
      <c r="L11" s="109">
        <v>3094.0854445469336</v>
      </c>
      <c r="M11" s="109">
        <v>3801.2549030525747</v>
      </c>
      <c r="N11" s="109">
        <v>4310.9527829890767</v>
      </c>
      <c r="O11" s="71" t="s">
        <v>361</v>
      </c>
    </row>
    <row r="12" spans="1:15" x14ac:dyDescent="0.25">
      <c r="A12" s="124" t="s">
        <v>362</v>
      </c>
      <c r="B12" s="125">
        <v>28216166.000999998</v>
      </c>
      <c r="C12" s="125">
        <v>29987057</v>
      </c>
      <c r="D12" s="125">
        <v>30504128</v>
      </c>
      <c r="E12" s="125">
        <v>31475693</v>
      </c>
      <c r="F12" s="125">
        <v>31463032</v>
      </c>
      <c r="G12" s="125">
        <v>32873844</v>
      </c>
      <c r="H12" s="125">
        <v>25740867</v>
      </c>
      <c r="I12" s="125">
        <v>26192869</v>
      </c>
      <c r="J12" s="125">
        <v>27449013</v>
      </c>
      <c r="K12" s="125">
        <v>27663893</v>
      </c>
      <c r="L12" s="125">
        <v>28175444</v>
      </c>
      <c r="M12" s="125">
        <v>29355637</v>
      </c>
      <c r="N12" s="125">
        <v>32401270</v>
      </c>
      <c r="O12" s="126" t="s">
        <v>363</v>
      </c>
    </row>
    <row r="13" spans="1:15" x14ac:dyDescent="0.25">
      <c r="A13" s="189"/>
      <c r="B13" s="190"/>
      <c r="C13" s="190"/>
      <c r="D13" s="190"/>
      <c r="E13" s="190"/>
      <c r="F13" s="190"/>
      <c r="G13" s="190"/>
      <c r="H13" s="190"/>
      <c r="I13" s="190"/>
      <c r="J13" s="190"/>
      <c r="K13" s="190"/>
      <c r="L13" s="190"/>
      <c r="M13" s="190"/>
      <c r="N13" s="190"/>
      <c r="O13" s="191"/>
    </row>
    <row r="15" spans="1:15" x14ac:dyDescent="0.25">
      <c r="A15" s="127"/>
    </row>
    <row r="16" spans="1:15" x14ac:dyDescent="0.25">
      <c r="B16" s="128"/>
      <c r="C16" s="128"/>
      <c r="D16" s="128"/>
      <c r="E16" s="128"/>
      <c r="F16" s="128"/>
      <c r="G16" s="128"/>
      <c r="H16" s="128"/>
      <c r="I16" s="128"/>
      <c r="J16" s="128"/>
      <c r="K16" s="128"/>
      <c r="L16" s="128"/>
      <c r="M16" s="128"/>
      <c r="N16" s="128"/>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767EA-FB1A-4A5D-A11D-C606C20B645A}">
  <sheetPr>
    <tabColor theme="5" tint="0.39997558519241921"/>
  </sheetPr>
  <dimension ref="A1:O113"/>
  <sheetViews>
    <sheetView showGridLines="0" view="pageBreakPreview" zoomScale="80" zoomScaleNormal="100" zoomScaleSheetLayoutView="80" workbookViewId="0">
      <pane xSplit="1" ySplit="3" topLeftCell="B4" activePane="bottomRight" state="frozen"/>
      <selection activeCell="C44" sqref="C44"/>
      <selection pane="topRight" activeCell="C44" sqref="C44"/>
      <selection pane="bottomLeft" activeCell="C44" sqref="C44"/>
      <selection pane="bottomRight" activeCell="N13" sqref="N13:N14"/>
    </sheetView>
  </sheetViews>
  <sheetFormatPr defaultColWidth="9.1796875" defaultRowHeight="10.5" x14ac:dyDescent="0.25"/>
  <cols>
    <col min="1" max="1" width="49.453125" style="62" customWidth="1"/>
    <col min="2" max="14" width="8.1796875" style="62" customWidth="1"/>
    <col min="15" max="15" width="43.1796875" style="62" bestFit="1" customWidth="1"/>
    <col min="16" max="16384" width="9.1796875" style="62"/>
  </cols>
  <sheetData>
    <row r="1" spans="1:15" ht="13" x14ac:dyDescent="0.25">
      <c r="A1" s="171" t="s">
        <v>364</v>
      </c>
      <c r="B1" s="172"/>
      <c r="C1" s="172"/>
      <c r="D1" s="172"/>
      <c r="E1" s="172"/>
      <c r="F1" s="172"/>
      <c r="G1" s="172"/>
      <c r="H1" s="172"/>
      <c r="I1" s="172"/>
      <c r="J1" s="172"/>
      <c r="K1" s="172"/>
      <c r="L1" s="172"/>
      <c r="M1" s="172"/>
      <c r="N1" s="172"/>
      <c r="O1" s="173"/>
    </row>
    <row r="2" spans="1:15" ht="13" x14ac:dyDescent="0.25">
      <c r="A2" s="174" t="s">
        <v>365</v>
      </c>
      <c r="B2" s="175"/>
      <c r="C2" s="175"/>
      <c r="D2" s="175"/>
      <c r="E2" s="175"/>
      <c r="F2" s="175"/>
      <c r="G2" s="175"/>
      <c r="H2" s="175"/>
      <c r="I2" s="175"/>
      <c r="J2" s="175"/>
      <c r="K2" s="175"/>
      <c r="L2" s="175"/>
      <c r="M2" s="175"/>
      <c r="N2" s="175"/>
      <c r="O2" s="176"/>
    </row>
    <row r="3" spans="1:15" ht="16.399999999999999" customHeight="1"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65" t="s">
        <v>78</v>
      </c>
    </row>
    <row r="4" spans="1:15" x14ac:dyDescent="0.25">
      <c r="A4" s="129" t="s">
        <v>124</v>
      </c>
      <c r="B4" s="130"/>
      <c r="C4" s="130"/>
      <c r="D4" s="130"/>
      <c r="E4" s="130"/>
      <c r="F4" s="130"/>
      <c r="G4" s="130"/>
      <c r="H4" s="130"/>
      <c r="I4" s="130"/>
      <c r="J4" s="130"/>
      <c r="K4" s="130"/>
      <c r="L4" s="130"/>
      <c r="M4" s="130"/>
      <c r="N4" s="130"/>
      <c r="O4" s="131" t="s">
        <v>125</v>
      </c>
    </row>
    <row r="5" spans="1:15" x14ac:dyDescent="0.25">
      <c r="A5" s="69" t="s">
        <v>126</v>
      </c>
      <c r="B5" s="70">
        <v>463.46460419434334</v>
      </c>
      <c r="C5" s="70">
        <v>501.68930509251231</v>
      </c>
      <c r="D5" s="70">
        <v>571.33295170097688</v>
      </c>
      <c r="E5" s="70">
        <v>510.2317540264566</v>
      </c>
      <c r="F5" s="70">
        <v>509.10844303669677</v>
      </c>
      <c r="G5" s="70">
        <v>551.92106115036711</v>
      </c>
      <c r="H5" s="70">
        <v>529.18535419505247</v>
      </c>
      <c r="I5" s="70">
        <v>552.70575322343188</v>
      </c>
      <c r="J5" s="70">
        <v>537.91189554047219</v>
      </c>
      <c r="K5" s="70">
        <v>568.12740026499193</v>
      </c>
      <c r="L5" s="70">
        <v>649.13730400370196</v>
      </c>
      <c r="M5" s="70">
        <v>698.53695677313669</v>
      </c>
      <c r="N5" s="70">
        <v>664.06262092199665</v>
      </c>
      <c r="O5" s="71" t="s">
        <v>127</v>
      </c>
    </row>
    <row r="6" spans="1:15" x14ac:dyDescent="0.25">
      <c r="A6" s="69" t="s">
        <v>366</v>
      </c>
      <c r="B6" s="70">
        <v>17589.24007871612</v>
      </c>
      <c r="C6" s="70">
        <v>16913.92588686556</v>
      </c>
      <c r="D6" s="70">
        <v>16335.372488690233</v>
      </c>
      <c r="E6" s="70">
        <v>15105.8650547011</v>
      </c>
      <c r="F6" s="70">
        <v>15618.175911223238</v>
      </c>
      <c r="G6" s="70">
        <v>15747.365590190368</v>
      </c>
      <c r="H6" s="70">
        <v>15715.166805463572</v>
      </c>
      <c r="I6" s="70">
        <v>15748.409125218426</v>
      </c>
      <c r="J6" s="70">
        <v>15581.131463716438</v>
      </c>
      <c r="K6" s="70">
        <v>15853.692905096628</v>
      </c>
      <c r="L6" s="70">
        <v>15822.66360501364</v>
      </c>
      <c r="M6" s="70">
        <v>15460.908103886111</v>
      </c>
      <c r="N6" s="70">
        <v>15958.477421361909</v>
      </c>
      <c r="O6" s="71" t="s">
        <v>129</v>
      </c>
    </row>
    <row r="7" spans="1:15" x14ac:dyDescent="0.25">
      <c r="A7" s="72" t="s">
        <v>130</v>
      </c>
      <c r="B7" s="70">
        <v>7214.5213476448298</v>
      </c>
      <c r="C7" s="70">
        <v>6474.8686311349393</v>
      </c>
      <c r="D7" s="70">
        <v>5901.5038199589098</v>
      </c>
      <c r="E7" s="70">
        <v>4722.0206370956193</v>
      </c>
      <c r="F7" s="70">
        <v>5143.3852540866801</v>
      </c>
      <c r="G7" s="70">
        <v>5347.6971917897072</v>
      </c>
      <c r="H7" s="70">
        <v>5244.0810421701799</v>
      </c>
      <c r="I7" s="70">
        <v>5318.29878210072</v>
      </c>
      <c r="J7" s="70">
        <v>5127.5522583742477</v>
      </c>
      <c r="K7" s="70">
        <v>5898.9033622189809</v>
      </c>
      <c r="L7" s="70">
        <v>5858.9336708320398</v>
      </c>
      <c r="M7" s="70">
        <v>5465.3670426271701</v>
      </c>
      <c r="N7" s="70">
        <v>5813.7504658013204</v>
      </c>
      <c r="O7" s="71" t="s">
        <v>131</v>
      </c>
    </row>
    <row r="8" spans="1:15" x14ac:dyDescent="0.25">
      <c r="A8" s="72" t="s">
        <v>132</v>
      </c>
      <c r="B8" s="70">
        <v>6571.5744717799998</v>
      </c>
      <c r="C8" s="70">
        <v>6518.2432755729997</v>
      </c>
      <c r="D8" s="70">
        <v>6552.8838347319997</v>
      </c>
      <c r="E8" s="70">
        <v>6352.4699630719997</v>
      </c>
      <c r="F8" s="70">
        <v>6285.6506492571798</v>
      </c>
      <c r="G8" s="70">
        <v>6276.8517195842496</v>
      </c>
      <c r="H8" s="70">
        <v>6317.3472374944695</v>
      </c>
      <c r="I8" s="70">
        <v>6296.9193718133274</v>
      </c>
      <c r="J8" s="70">
        <v>6285.3296237395089</v>
      </c>
      <c r="K8" s="70">
        <v>6352.30288900305</v>
      </c>
      <c r="L8" s="70">
        <v>6372.7773024304597</v>
      </c>
      <c r="M8" s="70">
        <v>6394.0513610471398</v>
      </c>
      <c r="N8" s="70">
        <v>6479.9894028537601</v>
      </c>
      <c r="O8" s="71" t="s">
        <v>133</v>
      </c>
    </row>
    <row r="9" spans="1:15" x14ac:dyDescent="0.25">
      <c r="A9" s="72" t="s">
        <v>134</v>
      </c>
      <c r="B9" s="70">
        <v>14.158362</v>
      </c>
      <c r="C9" s="70">
        <v>14.158362</v>
      </c>
      <c r="D9" s="70">
        <v>24.951934900000001</v>
      </c>
      <c r="E9" s="70">
        <v>121.94124009799999</v>
      </c>
      <c r="F9" s="70">
        <v>126.611954717</v>
      </c>
      <c r="G9" s="70">
        <v>138.503580935</v>
      </c>
      <c r="H9" s="70">
        <v>123.836305381</v>
      </c>
      <c r="I9" s="70">
        <v>99.329999240999996</v>
      </c>
      <c r="J9" s="70">
        <v>93.390336316000003</v>
      </c>
      <c r="K9" s="70">
        <v>59.512905345</v>
      </c>
      <c r="L9" s="70">
        <v>54.783010433999998</v>
      </c>
      <c r="M9" s="70">
        <v>4.6707100239999999</v>
      </c>
      <c r="N9" s="70">
        <v>4.670714619</v>
      </c>
      <c r="O9" s="71" t="s">
        <v>135</v>
      </c>
    </row>
    <row r="10" spans="1:15" x14ac:dyDescent="0.25">
      <c r="A10" s="72" t="s">
        <v>136</v>
      </c>
      <c r="B10" s="70">
        <v>2030.4146960118101</v>
      </c>
      <c r="C10" s="70">
        <v>2142.6840360614201</v>
      </c>
      <c r="D10" s="70">
        <v>2106.4458525250602</v>
      </c>
      <c r="E10" s="70">
        <v>2156.55694700503</v>
      </c>
      <c r="F10" s="70">
        <v>2317.59771027737</v>
      </c>
      <c r="G10" s="70">
        <v>2286.6832679197732</v>
      </c>
      <c r="H10" s="70">
        <v>2296.3965422995434</v>
      </c>
      <c r="I10" s="70">
        <v>2306.1212015779802</v>
      </c>
      <c r="J10" s="70">
        <v>2321.7157539662098</v>
      </c>
      <c r="K10" s="70">
        <v>2337.3240881329398</v>
      </c>
      <c r="L10" s="70">
        <v>2317.7493020576403</v>
      </c>
      <c r="M10" s="70">
        <v>2381.4417059632401</v>
      </c>
      <c r="N10" s="70">
        <v>2404.1302997049802</v>
      </c>
      <c r="O10" s="71" t="s">
        <v>137</v>
      </c>
    </row>
    <row r="11" spans="1:15" x14ac:dyDescent="0.25">
      <c r="A11" s="72" t="s">
        <v>138</v>
      </c>
      <c r="B11" s="70">
        <v>224.4058957</v>
      </c>
      <c r="C11" s="70">
        <v>235.70333370099999</v>
      </c>
      <c r="D11" s="70">
        <v>239.19329280100001</v>
      </c>
      <c r="E11" s="70">
        <v>236.65062790100001</v>
      </c>
      <c r="F11" s="70">
        <v>223.94455173899999</v>
      </c>
      <c r="G11" s="70">
        <v>213.8246556926124</v>
      </c>
      <c r="H11" s="70">
        <v>212.418703037</v>
      </c>
      <c r="I11" s="70">
        <v>192.10713713600001</v>
      </c>
      <c r="J11" s="70">
        <v>205.77885825362</v>
      </c>
      <c r="K11" s="70">
        <v>216.07109631661999</v>
      </c>
      <c r="L11" s="70">
        <v>219.02581781661999</v>
      </c>
      <c r="M11" s="70">
        <v>211.33354165361999</v>
      </c>
      <c r="N11" s="70">
        <v>214.66250805362</v>
      </c>
      <c r="O11" s="71" t="s">
        <v>139</v>
      </c>
    </row>
    <row r="12" spans="1:15" x14ac:dyDescent="0.25">
      <c r="A12" s="72" t="s">
        <v>367</v>
      </c>
      <c r="B12" s="70">
        <v>1.44354788885</v>
      </c>
      <c r="C12" s="70">
        <v>1.4416633127</v>
      </c>
      <c r="D12" s="70">
        <v>1.11993836424</v>
      </c>
      <c r="E12" s="70">
        <v>0.90514744887999998</v>
      </c>
      <c r="F12" s="70">
        <v>0.90414679496000006</v>
      </c>
      <c r="G12" s="70">
        <v>0.62787402798000003</v>
      </c>
      <c r="H12" s="70">
        <v>0.44963370283999998</v>
      </c>
      <c r="I12" s="70">
        <v>0.44920088674999997</v>
      </c>
      <c r="J12" s="70">
        <v>0.20060126066999998</v>
      </c>
      <c r="K12" s="70">
        <v>9.2607308730000004E-2</v>
      </c>
      <c r="L12" s="70">
        <v>9.2533493120000004E-2</v>
      </c>
      <c r="M12" s="70">
        <v>0</v>
      </c>
      <c r="N12" s="70">
        <v>0</v>
      </c>
      <c r="O12" s="71" t="s">
        <v>141</v>
      </c>
    </row>
    <row r="13" spans="1:15" x14ac:dyDescent="0.25">
      <c r="A13" s="72" t="s">
        <v>182</v>
      </c>
      <c r="B13" s="70">
        <v>1530.0947908706298</v>
      </c>
      <c r="C13" s="70">
        <v>1524.1996182625001</v>
      </c>
      <c r="D13" s="70">
        <v>1506.64684858902</v>
      </c>
      <c r="E13" s="70">
        <v>1512.6935252605699</v>
      </c>
      <c r="F13" s="70">
        <v>1517.4546775310498</v>
      </c>
      <c r="G13" s="70">
        <v>1480.5503334210453</v>
      </c>
      <c r="H13" s="70">
        <v>1518.01037455854</v>
      </c>
      <c r="I13" s="70">
        <v>1532.5564656426502</v>
      </c>
      <c r="J13" s="70">
        <v>1544.5370649861802</v>
      </c>
      <c r="K13" s="70">
        <v>986.85898995131004</v>
      </c>
      <c r="L13" s="70">
        <v>996.67500112976006</v>
      </c>
      <c r="M13" s="70">
        <v>1001.4167757509437</v>
      </c>
      <c r="N13" s="70">
        <v>1038.6470635092319</v>
      </c>
      <c r="O13" s="71" t="s">
        <v>143</v>
      </c>
    </row>
    <row r="14" spans="1:15" x14ac:dyDescent="0.25">
      <c r="A14" s="72" t="s">
        <v>368</v>
      </c>
      <c r="B14" s="70">
        <v>0</v>
      </c>
      <c r="C14" s="70">
        <v>0</v>
      </c>
      <c r="D14" s="70">
        <v>0</v>
      </c>
      <c r="E14" s="70">
        <v>0</v>
      </c>
      <c r="F14" s="70">
        <v>0</v>
      </c>
      <c r="G14" s="70">
        <v>0</v>
      </c>
      <c r="H14" s="70">
        <v>0</v>
      </c>
      <c r="I14" s="70">
        <v>0</v>
      </c>
      <c r="J14" s="70">
        <v>0</v>
      </c>
      <c r="K14" s="70">
        <v>0</v>
      </c>
      <c r="L14" s="70">
        <v>0</v>
      </c>
      <c r="M14" s="70">
        <v>0</v>
      </c>
      <c r="N14" s="70">
        <v>0</v>
      </c>
      <c r="O14" s="71" t="s">
        <v>144</v>
      </c>
    </row>
    <row r="15" spans="1:15" x14ac:dyDescent="0.25">
      <c r="A15" s="72" t="s">
        <v>369</v>
      </c>
      <c r="B15" s="70">
        <v>0</v>
      </c>
      <c r="C15" s="70">
        <v>0</v>
      </c>
      <c r="D15" s="70">
        <v>0</v>
      </c>
      <c r="E15" s="70">
        <v>0</v>
      </c>
      <c r="F15" s="70">
        <v>0</v>
      </c>
      <c r="G15" s="70">
        <v>0</v>
      </c>
      <c r="H15" s="70">
        <v>0</v>
      </c>
      <c r="I15" s="70">
        <v>0</v>
      </c>
      <c r="J15" s="70">
        <v>0</v>
      </c>
      <c r="K15" s="70">
        <v>0</v>
      </c>
      <c r="L15" s="70">
        <v>0</v>
      </c>
      <c r="M15" s="70">
        <v>0</v>
      </c>
      <c r="N15" s="70">
        <v>0</v>
      </c>
      <c r="O15" s="71" t="s">
        <v>145</v>
      </c>
    </row>
    <row r="16" spans="1:15" x14ac:dyDescent="0.25">
      <c r="A16" s="72" t="s">
        <v>146</v>
      </c>
      <c r="B16" s="70">
        <v>0</v>
      </c>
      <c r="C16" s="70">
        <v>0</v>
      </c>
      <c r="D16" s="70">
        <v>0</v>
      </c>
      <c r="E16" s="70">
        <v>0</v>
      </c>
      <c r="F16" s="70">
        <v>0</v>
      </c>
      <c r="G16" s="70">
        <v>0</v>
      </c>
      <c r="H16" s="70">
        <v>0</v>
      </c>
      <c r="I16" s="70">
        <v>0</v>
      </c>
      <c r="J16" s="70">
        <v>0</v>
      </c>
      <c r="K16" s="70">
        <v>0</v>
      </c>
      <c r="L16" s="70">
        <v>0</v>
      </c>
      <c r="M16" s="70">
        <v>0</v>
      </c>
      <c r="N16" s="70">
        <v>0</v>
      </c>
      <c r="O16" s="71" t="s">
        <v>147</v>
      </c>
    </row>
    <row r="17" spans="1:15" x14ac:dyDescent="0.25">
      <c r="A17" s="72" t="s">
        <v>148</v>
      </c>
      <c r="B17" s="70">
        <v>2.6269668199999998</v>
      </c>
      <c r="C17" s="70">
        <v>2.6269668199999998</v>
      </c>
      <c r="D17" s="70">
        <v>2.6269668199999998</v>
      </c>
      <c r="E17" s="70">
        <v>2.6269668199999998</v>
      </c>
      <c r="F17" s="70">
        <v>2.6269668199999998</v>
      </c>
      <c r="G17" s="70">
        <v>2.6269668199999998</v>
      </c>
      <c r="H17" s="70">
        <v>2.6269668199999998</v>
      </c>
      <c r="I17" s="70">
        <v>2.6269668199999998</v>
      </c>
      <c r="J17" s="70">
        <v>2.6269668199999998</v>
      </c>
      <c r="K17" s="70">
        <v>2.6269668199999998</v>
      </c>
      <c r="L17" s="70">
        <v>2.6269668199999998</v>
      </c>
      <c r="M17" s="70">
        <v>2.6269668199999998</v>
      </c>
      <c r="N17" s="70">
        <v>2.6269668199999998</v>
      </c>
      <c r="O17" s="71" t="s">
        <v>149</v>
      </c>
    </row>
    <row r="18" spans="1:15" x14ac:dyDescent="0.25">
      <c r="A18" s="72" t="s">
        <v>150</v>
      </c>
      <c r="B18" s="70">
        <v>0</v>
      </c>
      <c r="C18" s="70">
        <v>0</v>
      </c>
      <c r="D18" s="70">
        <v>0</v>
      </c>
      <c r="E18" s="70">
        <v>0</v>
      </c>
      <c r="F18" s="70">
        <v>0</v>
      </c>
      <c r="G18" s="70">
        <v>0</v>
      </c>
      <c r="H18" s="70">
        <v>0</v>
      </c>
      <c r="I18" s="70">
        <v>0</v>
      </c>
      <c r="J18" s="70">
        <v>0</v>
      </c>
      <c r="K18" s="70">
        <v>0</v>
      </c>
      <c r="L18" s="70">
        <v>0</v>
      </c>
      <c r="M18" s="70">
        <v>0</v>
      </c>
      <c r="N18" s="70">
        <v>0</v>
      </c>
      <c r="O18" s="71" t="s">
        <v>151</v>
      </c>
    </row>
    <row r="19" spans="1:15" x14ac:dyDescent="0.25">
      <c r="A19" s="72" t="s">
        <v>152</v>
      </c>
      <c r="B19" s="70">
        <v>0</v>
      </c>
      <c r="C19" s="70">
        <v>0</v>
      </c>
      <c r="D19" s="70">
        <v>0</v>
      </c>
      <c r="E19" s="70">
        <v>0</v>
      </c>
      <c r="F19" s="70">
        <v>0</v>
      </c>
      <c r="G19" s="70">
        <v>0</v>
      </c>
      <c r="H19" s="70">
        <v>0</v>
      </c>
      <c r="I19" s="70">
        <v>0</v>
      </c>
      <c r="J19" s="70">
        <v>0</v>
      </c>
      <c r="K19" s="70">
        <v>0</v>
      </c>
      <c r="L19" s="70">
        <v>0</v>
      </c>
      <c r="M19" s="70">
        <v>0</v>
      </c>
      <c r="N19" s="70">
        <v>0</v>
      </c>
      <c r="O19" s="71" t="s">
        <v>153</v>
      </c>
    </row>
    <row r="20" spans="1:15" x14ac:dyDescent="0.25">
      <c r="A20" s="72" t="s">
        <v>154</v>
      </c>
      <c r="B20" s="70">
        <v>0</v>
      </c>
      <c r="C20" s="70">
        <v>0</v>
      </c>
      <c r="D20" s="70">
        <v>0</v>
      </c>
      <c r="E20" s="70">
        <v>0</v>
      </c>
      <c r="F20" s="70">
        <v>0</v>
      </c>
      <c r="G20" s="70">
        <v>0</v>
      </c>
      <c r="H20" s="70">
        <v>0</v>
      </c>
      <c r="I20" s="70">
        <v>0</v>
      </c>
      <c r="J20" s="70">
        <v>0</v>
      </c>
      <c r="K20" s="70">
        <v>0</v>
      </c>
      <c r="L20" s="70">
        <v>0</v>
      </c>
      <c r="M20" s="70">
        <v>0</v>
      </c>
      <c r="N20" s="70">
        <v>0</v>
      </c>
      <c r="O20" s="71" t="s">
        <v>155</v>
      </c>
    </row>
    <row r="21" spans="1:15" x14ac:dyDescent="0.25">
      <c r="A21" s="72" t="s">
        <v>156</v>
      </c>
      <c r="B21" s="70">
        <v>0</v>
      </c>
      <c r="C21" s="70">
        <v>0</v>
      </c>
      <c r="D21" s="70">
        <v>0</v>
      </c>
      <c r="E21" s="70">
        <v>0</v>
      </c>
      <c r="F21" s="70">
        <v>0</v>
      </c>
      <c r="G21" s="70">
        <v>0</v>
      </c>
      <c r="H21" s="70">
        <v>0</v>
      </c>
      <c r="I21" s="70">
        <v>0</v>
      </c>
      <c r="J21" s="70">
        <v>0</v>
      </c>
      <c r="K21" s="70">
        <v>0</v>
      </c>
      <c r="L21" s="70">
        <v>0</v>
      </c>
      <c r="M21" s="70">
        <v>0</v>
      </c>
      <c r="N21" s="70">
        <v>0</v>
      </c>
      <c r="O21" s="71" t="s">
        <v>157</v>
      </c>
    </row>
    <row r="22" spans="1:15" x14ac:dyDescent="0.25">
      <c r="A22" s="69" t="s">
        <v>158</v>
      </c>
      <c r="B22" s="70">
        <v>2733.6542981370098</v>
      </c>
      <c r="C22" s="70">
        <v>2887.8594521790396</v>
      </c>
      <c r="D22" s="70">
        <v>2948.5234361181297</v>
      </c>
      <c r="E22" s="70">
        <v>3092.3621296313604</v>
      </c>
      <c r="F22" s="70">
        <v>2695.4137979179604</v>
      </c>
      <c r="G22" s="70">
        <v>2313.2664341752702</v>
      </c>
      <c r="H22" s="70">
        <v>2402.6841704700296</v>
      </c>
      <c r="I22" s="70">
        <v>2538.3463849332197</v>
      </c>
      <c r="J22" s="70">
        <v>2189.6178546384399</v>
      </c>
      <c r="K22" s="70">
        <v>2214.2763139533099</v>
      </c>
      <c r="L22" s="70">
        <v>2216.3558978483902</v>
      </c>
      <c r="M22" s="70">
        <v>2085.05384157251</v>
      </c>
      <c r="N22" s="70">
        <v>1921.1604948392301</v>
      </c>
      <c r="O22" s="71" t="s">
        <v>159</v>
      </c>
    </row>
    <row r="23" spans="1:15" x14ac:dyDescent="0.25">
      <c r="A23" s="69" t="s">
        <v>160</v>
      </c>
      <c r="B23" s="70">
        <v>14.867936178391659</v>
      </c>
      <c r="C23" s="70">
        <v>17.204720140627497</v>
      </c>
      <c r="D23" s="70">
        <v>17.858735777153331</v>
      </c>
      <c r="E23" s="70">
        <v>17.22079018538</v>
      </c>
      <c r="F23" s="70">
        <v>19.851020428609999</v>
      </c>
      <c r="G23" s="70">
        <v>1.86597875478</v>
      </c>
      <c r="H23" s="70">
        <v>4.0812862772399994</v>
      </c>
      <c r="I23" s="70">
        <v>8.0597642586999996</v>
      </c>
      <c r="J23" s="70">
        <v>11.65400006216</v>
      </c>
      <c r="K23" s="70">
        <v>14.055740547620001</v>
      </c>
      <c r="L23" s="70">
        <v>16.34830972804</v>
      </c>
      <c r="M23" s="70">
        <v>16.903502274930002</v>
      </c>
      <c r="N23" s="70">
        <v>32.630817592139998</v>
      </c>
      <c r="O23" s="71" t="s">
        <v>161</v>
      </c>
    </row>
    <row r="24" spans="1:15" ht="12.75" customHeight="1" x14ac:dyDescent="0.25">
      <c r="A24" s="69" t="s">
        <v>186</v>
      </c>
      <c r="B24" s="70">
        <v>1001.3437517305637</v>
      </c>
      <c r="C24" s="70">
        <v>1080.4994800672637</v>
      </c>
      <c r="D24" s="70">
        <v>977.73903831997814</v>
      </c>
      <c r="E24" s="70">
        <v>1128.4612075251948</v>
      </c>
      <c r="F24" s="70">
        <v>1093.0884111525947</v>
      </c>
      <c r="G24" s="70">
        <v>1018.9467274492907</v>
      </c>
      <c r="H24" s="70">
        <v>1089.6807360718508</v>
      </c>
      <c r="I24" s="70">
        <v>884.34749596260087</v>
      </c>
      <c r="J24" s="70">
        <v>940.16510511879073</v>
      </c>
      <c r="K24" s="70">
        <v>990.48529886297092</v>
      </c>
      <c r="L24" s="70">
        <v>845.8167734568508</v>
      </c>
      <c r="M24" s="70">
        <v>930.37596229210067</v>
      </c>
      <c r="N24" s="70">
        <v>1027.4262034568208</v>
      </c>
      <c r="O24" s="71" t="s">
        <v>163</v>
      </c>
    </row>
    <row r="25" spans="1:15" x14ac:dyDescent="0.25">
      <c r="A25" s="69" t="s">
        <v>164</v>
      </c>
      <c r="B25" s="70">
        <v>64.361987371698476</v>
      </c>
      <c r="C25" s="70">
        <v>60.462240097869163</v>
      </c>
      <c r="D25" s="70">
        <v>67.86629853925929</v>
      </c>
      <c r="E25" s="70">
        <v>69.04381672683887</v>
      </c>
      <c r="F25" s="70">
        <v>63.385292178100649</v>
      </c>
      <c r="G25" s="70">
        <v>65.854369246110025</v>
      </c>
      <c r="H25" s="70">
        <v>71.203307072594029</v>
      </c>
      <c r="I25" s="70">
        <v>68.602298330402775</v>
      </c>
      <c r="J25" s="70">
        <v>73.986431241890045</v>
      </c>
      <c r="K25" s="70">
        <v>65.4776363913045</v>
      </c>
      <c r="L25" s="70">
        <v>57.963647067499437</v>
      </c>
      <c r="M25" s="70">
        <v>58.329329662676493</v>
      </c>
      <c r="N25" s="70">
        <v>63.658012541392274</v>
      </c>
      <c r="O25" s="71" t="s">
        <v>165</v>
      </c>
    </row>
    <row r="26" spans="1:15" x14ac:dyDescent="0.25">
      <c r="A26" s="69" t="s">
        <v>166</v>
      </c>
      <c r="B26" s="70">
        <v>2433.2686461742264</v>
      </c>
      <c r="C26" s="70">
        <v>2485.8204526720147</v>
      </c>
      <c r="D26" s="70">
        <v>2551.0640044577467</v>
      </c>
      <c r="E26" s="70">
        <v>2591.2765886233465</v>
      </c>
      <c r="F26" s="70">
        <v>2599.7277414679556</v>
      </c>
      <c r="G26" s="70">
        <v>2576.0285210214915</v>
      </c>
      <c r="H26" s="70">
        <v>2597.6664418714404</v>
      </c>
      <c r="I26" s="70">
        <v>2622.6080591710011</v>
      </c>
      <c r="J26" s="70">
        <v>3568.7083769689743</v>
      </c>
      <c r="K26" s="70">
        <v>3558.5814406075283</v>
      </c>
      <c r="L26" s="70">
        <v>3542.1137664136218</v>
      </c>
      <c r="M26" s="70">
        <v>3560.7300988626239</v>
      </c>
      <c r="N26" s="70">
        <v>3632.1694439139897</v>
      </c>
      <c r="O26" s="71" t="s">
        <v>167</v>
      </c>
    </row>
    <row r="27" spans="1:15" x14ac:dyDescent="0.25">
      <c r="A27" s="69" t="s">
        <v>168</v>
      </c>
      <c r="B27" s="70">
        <v>0</v>
      </c>
      <c r="C27" s="70">
        <v>0</v>
      </c>
      <c r="D27" s="70">
        <v>0</v>
      </c>
      <c r="E27" s="70">
        <v>0</v>
      </c>
      <c r="F27" s="70">
        <v>0</v>
      </c>
      <c r="G27" s="70">
        <v>0</v>
      </c>
      <c r="H27" s="70">
        <v>0</v>
      </c>
      <c r="I27" s="70">
        <v>0</v>
      </c>
      <c r="J27" s="70">
        <v>0</v>
      </c>
      <c r="K27" s="70">
        <v>0</v>
      </c>
      <c r="L27" s="70">
        <v>0</v>
      </c>
      <c r="M27" s="70">
        <v>0</v>
      </c>
      <c r="N27" s="70">
        <v>0</v>
      </c>
      <c r="O27" s="71" t="s">
        <v>169</v>
      </c>
    </row>
    <row r="28" spans="1:15" x14ac:dyDescent="0.25">
      <c r="A28" s="69" t="s">
        <v>170</v>
      </c>
      <c r="B28" s="70">
        <v>4.9654490889999998</v>
      </c>
      <c r="C28" s="70">
        <v>4.6126363406799999</v>
      </c>
      <c r="D28" s="70">
        <v>4.6126363406799999</v>
      </c>
      <c r="E28" s="70">
        <v>4.6126363406799999</v>
      </c>
      <c r="F28" s="70">
        <v>4.6126363406799999</v>
      </c>
      <c r="G28" s="70">
        <v>4.6126363406799999</v>
      </c>
      <c r="H28" s="70">
        <v>4.6126363406799999</v>
      </c>
      <c r="I28" s="70">
        <v>3.3150918966800003</v>
      </c>
      <c r="J28" s="70">
        <v>3.3150918966800003</v>
      </c>
      <c r="K28" s="70">
        <v>3.3150918966800003</v>
      </c>
      <c r="L28" s="70">
        <v>3.3150918966800003</v>
      </c>
      <c r="M28" s="70">
        <v>3.50315959421</v>
      </c>
      <c r="N28" s="70">
        <v>3.4603970942100002</v>
      </c>
      <c r="O28" s="71" t="s">
        <v>171</v>
      </c>
    </row>
    <row r="29" spans="1:15" x14ac:dyDescent="0.25">
      <c r="A29" s="69" t="s">
        <v>172</v>
      </c>
      <c r="B29" s="70">
        <v>1.2302577358200002</v>
      </c>
      <c r="C29" s="70">
        <v>1.1996515938200001</v>
      </c>
      <c r="D29" s="70">
        <v>1.2517263998200001</v>
      </c>
      <c r="E29" s="70">
        <v>1.2090712988200001</v>
      </c>
      <c r="F29" s="70">
        <v>1.1664161978200003</v>
      </c>
      <c r="G29" s="70">
        <v>1.123833222</v>
      </c>
      <c r="H29" s="70">
        <v>1.0971666</v>
      </c>
      <c r="I29" s="70">
        <v>1.0645012279999999</v>
      </c>
      <c r="J29" s="70">
        <v>0.91671925399999998</v>
      </c>
      <c r="K29" s="70">
        <v>0.88495597699999995</v>
      </c>
      <c r="L29" s="70">
        <v>0.85370780400000001</v>
      </c>
      <c r="M29" s="70">
        <v>0.82690598500000001</v>
      </c>
      <c r="N29" s="70">
        <v>0.82418970800000002</v>
      </c>
      <c r="O29" s="71" t="s">
        <v>173</v>
      </c>
    </row>
    <row r="30" spans="1:15" x14ac:dyDescent="0.25">
      <c r="A30" s="69" t="s">
        <v>174</v>
      </c>
      <c r="B30" s="70">
        <v>0.36920563299999998</v>
      </c>
      <c r="C30" s="70">
        <v>0.335883025</v>
      </c>
      <c r="D30" s="70">
        <v>0.30284892000000002</v>
      </c>
      <c r="E30" s="70">
        <v>0.27033030400000002</v>
      </c>
      <c r="F30" s="70">
        <v>0.24016046399999999</v>
      </c>
      <c r="G30" s="70">
        <v>0.21330026799999999</v>
      </c>
      <c r="H30" s="70">
        <v>0.187191307</v>
      </c>
      <c r="I30" s="70">
        <v>0.16391080299999999</v>
      </c>
      <c r="J30" s="70">
        <v>0.1194438</v>
      </c>
      <c r="K30" s="70">
        <v>0.11316335</v>
      </c>
      <c r="L30" s="70">
        <v>0.107432917</v>
      </c>
      <c r="M30" s="70">
        <v>0.1022525</v>
      </c>
      <c r="N30" s="70">
        <v>9.8009582999999997E-2</v>
      </c>
      <c r="O30" s="71" t="s">
        <v>175</v>
      </c>
    </row>
    <row r="31" spans="1:15" x14ac:dyDescent="0.25">
      <c r="A31" s="69" t="s">
        <v>176</v>
      </c>
      <c r="B31" s="70">
        <v>629.46851991463575</v>
      </c>
      <c r="C31" s="70">
        <v>669.90298106005571</v>
      </c>
      <c r="D31" s="70">
        <v>669.04852976630571</v>
      </c>
      <c r="E31" s="70">
        <v>479.48570743908567</v>
      </c>
      <c r="F31" s="70">
        <v>515.57664312635563</v>
      </c>
      <c r="G31" s="70">
        <v>529.14473080970561</v>
      </c>
      <c r="H31" s="70">
        <v>570.13708794354568</v>
      </c>
      <c r="I31" s="70">
        <v>512.74293003490561</v>
      </c>
      <c r="J31" s="70">
        <v>546.57528625740565</v>
      </c>
      <c r="K31" s="70">
        <v>489.69965636486569</v>
      </c>
      <c r="L31" s="70">
        <v>477.12085423716616</v>
      </c>
      <c r="M31" s="70">
        <v>541.73676962963134</v>
      </c>
      <c r="N31" s="70">
        <v>587.07755870955464</v>
      </c>
      <c r="O31" s="71" t="s">
        <v>177</v>
      </c>
    </row>
    <row r="32" spans="1:15" s="76" customFormat="1" x14ac:dyDescent="0.25">
      <c r="A32" s="73" t="s">
        <v>178</v>
      </c>
      <c r="B32" s="74">
        <v>24936.234734874772</v>
      </c>
      <c r="C32" s="74">
        <v>24623.512689134433</v>
      </c>
      <c r="D32" s="74">
        <v>24144.972695030305</v>
      </c>
      <c r="E32" s="74">
        <v>23000.039086802226</v>
      </c>
      <c r="F32" s="74">
        <v>23120.346473533984</v>
      </c>
      <c r="G32" s="74">
        <v>22810.343182628101</v>
      </c>
      <c r="H32" s="74">
        <v>22985.702183613001</v>
      </c>
      <c r="I32" s="74">
        <v>22940.365315060331</v>
      </c>
      <c r="J32" s="74">
        <v>23454.101668495237</v>
      </c>
      <c r="K32" s="74">
        <v>23758.709603312858</v>
      </c>
      <c r="L32" s="74">
        <v>23631.796390386571</v>
      </c>
      <c r="M32" s="74">
        <v>23357.006883032955</v>
      </c>
      <c r="N32" s="74">
        <v>23891.045169722256</v>
      </c>
      <c r="O32" s="75" t="s">
        <v>179</v>
      </c>
    </row>
    <row r="33" spans="1:15" s="76" customFormat="1" x14ac:dyDescent="0.25">
      <c r="A33" s="132" t="s">
        <v>180</v>
      </c>
      <c r="B33" s="133"/>
      <c r="C33" s="133"/>
      <c r="D33" s="133"/>
      <c r="E33" s="133"/>
      <c r="F33" s="133"/>
      <c r="G33" s="133"/>
      <c r="H33" s="133"/>
      <c r="I33" s="133"/>
      <c r="J33" s="133"/>
      <c r="K33" s="133"/>
      <c r="L33" s="133"/>
      <c r="M33" s="133"/>
      <c r="N33" s="133"/>
      <c r="O33" s="134" t="s">
        <v>181</v>
      </c>
    </row>
    <row r="34" spans="1:15" x14ac:dyDescent="0.25">
      <c r="A34" s="69" t="s">
        <v>128</v>
      </c>
      <c r="B34" s="135">
        <v>8672.9043690334456</v>
      </c>
      <c r="C34" s="135">
        <v>9089.5016438734601</v>
      </c>
      <c r="D34" s="135">
        <v>9476.1480953524988</v>
      </c>
      <c r="E34" s="135">
        <v>9479.3327602064983</v>
      </c>
      <c r="F34" s="135">
        <v>9486.3837844437348</v>
      </c>
      <c r="G34" s="135">
        <v>9565.1551635281448</v>
      </c>
      <c r="H34" s="135">
        <v>9557.7782293454748</v>
      </c>
      <c r="I34" s="135">
        <v>9522.8771261397469</v>
      </c>
      <c r="J34" s="135">
        <v>9588.1871962751247</v>
      </c>
      <c r="K34" s="135">
        <v>9540.0015787066386</v>
      </c>
      <c r="L34" s="135">
        <v>9560.623299866771</v>
      </c>
      <c r="M34" s="135">
        <v>9748.3370058021264</v>
      </c>
      <c r="N34" s="135">
        <v>10241.051329541289</v>
      </c>
      <c r="O34" s="71" t="s">
        <v>127</v>
      </c>
    </row>
    <row r="35" spans="1:15" x14ac:dyDescent="0.25">
      <c r="A35" s="72" t="s">
        <v>130</v>
      </c>
      <c r="B35" s="70">
        <v>200.6</v>
      </c>
      <c r="C35" s="70">
        <v>200.6</v>
      </c>
      <c r="D35" s="70">
        <v>198.6</v>
      </c>
      <c r="E35" s="70">
        <v>198.6</v>
      </c>
      <c r="F35" s="70">
        <v>198.6</v>
      </c>
      <c r="G35" s="70">
        <v>208.55418</v>
      </c>
      <c r="H35" s="70">
        <v>208.55418</v>
      </c>
      <c r="I35" s="70">
        <v>208.59856500592701</v>
      </c>
      <c r="J35" s="70">
        <v>208.59861767618202</v>
      </c>
      <c r="K35" s="70">
        <v>208.598565006</v>
      </c>
      <c r="L35" s="70">
        <v>208.59860656399999</v>
      </c>
      <c r="M35" s="70">
        <v>208.598565006</v>
      </c>
      <c r="N35" s="70">
        <v>231.598565006</v>
      </c>
      <c r="O35" s="71" t="s">
        <v>131</v>
      </c>
    </row>
    <row r="36" spans="1:15" x14ac:dyDescent="0.25">
      <c r="A36" s="72" t="s">
        <v>132</v>
      </c>
      <c r="B36" s="70">
        <v>6374.9000589383077</v>
      </c>
      <c r="C36" s="70">
        <v>6786.758598966765</v>
      </c>
      <c r="D36" s="70">
        <v>7048.5129224394504</v>
      </c>
      <c r="E36" s="70">
        <v>7047.8528751228714</v>
      </c>
      <c r="F36" s="70">
        <v>7050.6506462558073</v>
      </c>
      <c r="G36" s="70">
        <v>7033.2819653611878</v>
      </c>
      <c r="H36" s="70">
        <v>7056.0150349531968</v>
      </c>
      <c r="I36" s="70">
        <v>7084.1066891541013</v>
      </c>
      <c r="J36" s="70">
        <v>7107.5192149093164</v>
      </c>
      <c r="K36" s="70">
        <v>7123.1396166799232</v>
      </c>
      <c r="L36" s="70">
        <v>7133.5959521928044</v>
      </c>
      <c r="M36" s="70">
        <v>7118.2228057114608</v>
      </c>
      <c r="N36" s="70">
        <v>7607.1462403542419</v>
      </c>
      <c r="O36" s="71" t="s">
        <v>133</v>
      </c>
    </row>
    <row r="37" spans="1:15" x14ac:dyDescent="0.25">
      <c r="A37" s="72" t="s">
        <v>134</v>
      </c>
      <c r="B37" s="70">
        <v>0</v>
      </c>
      <c r="C37" s="70">
        <v>0</v>
      </c>
      <c r="D37" s="70">
        <v>0</v>
      </c>
      <c r="E37" s="70">
        <v>0</v>
      </c>
      <c r="F37" s="70">
        <v>0</v>
      </c>
      <c r="G37" s="70">
        <v>0</v>
      </c>
      <c r="H37" s="70">
        <v>0</v>
      </c>
      <c r="I37" s="70">
        <v>0</v>
      </c>
      <c r="J37" s="70">
        <v>0</v>
      </c>
      <c r="K37" s="70">
        <v>0</v>
      </c>
      <c r="L37" s="70">
        <v>0</v>
      </c>
      <c r="M37" s="70">
        <v>0</v>
      </c>
      <c r="N37" s="70">
        <v>0</v>
      </c>
      <c r="O37" s="71" t="s">
        <v>135</v>
      </c>
    </row>
    <row r="38" spans="1:15" x14ac:dyDescent="0.25">
      <c r="A38" s="72" t="s">
        <v>136</v>
      </c>
      <c r="B38" s="70">
        <v>1211.9118663888601</v>
      </c>
      <c r="C38" s="70">
        <v>1211.9293436328601</v>
      </c>
      <c r="D38" s="70">
        <v>1311.9679080528601</v>
      </c>
      <c r="E38" s="70">
        <v>1311.9675312378602</v>
      </c>
      <c r="F38" s="70">
        <v>1312.0453341388602</v>
      </c>
      <c r="G38" s="70">
        <v>1312.0841740294502</v>
      </c>
      <c r="H38" s="70">
        <v>1312.1230984934502</v>
      </c>
      <c r="I38" s="70">
        <v>1237.1620204064502</v>
      </c>
      <c r="J38" s="70">
        <v>1282.1342955735902</v>
      </c>
      <c r="K38" s="70">
        <v>1216.1766319266101</v>
      </c>
      <c r="L38" s="70">
        <v>1227.7698121293101</v>
      </c>
      <c r="M38" s="70">
        <v>1427.81045938067</v>
      </c>
      <c r="N38" s="70">
        <v>1385.3839361497</v>
      </c>
      <c r="O38" s="71" t="s">
        <v>137</v>
      </c>
    </row>
    <row r="39" spans="1:15" x14ac:dyDescent="0.25">
      <c r="A39" s="72" t="s">
        <v>138</v>
      </c>
      <c r="B39" s="70">
        <v>0</v>
      </c>
      <c r="C39" s="70">
        <v>0</v>
      </c>
      <c r="D39" s="70">
        <v>0</v>
      </c>
      <c r="E39" s="70">
        <v>0</v>
      </c>
      <c r="F39" s="70">
        <v>0</v>
      </c>
      <c r="G39" s="70">
        <v>0</v>
      </c>
      <c r="H39" s="70">
        <v>0</v>
      </c>
      <c r="I39" s="70">
        <v>0</v>
      </c>
      <c r="J39" s="70">
        <v>0</v>
      </c>
      <c r="K39" s="70">
        <v>0</v>
      </c>
      <c r="L39" s="70">
        <v>0</v>
      </c>
      <c r="M39" s="70">
        <v>0</v>
      </c>
      <c r="N39" s="70">
        <v>0</v>
      </c>
      <c r="O39" s="71" t="s">
        <v>139</v>
      </c>
    </row>
    <row r="40" spans="1:15" x14ac:dyDescent="0.25">
      <c r="A40" s="72" t="s">
        <v>140</v>
      </c>
      <c r="B40" s="70">
        <v>0</v>
      </c>
      <c r="C40" s="70">
        <v>0</v>
      </c>
      <c r="D40" s="70">
        <v>0</v>
      </c>
      <c r="E40" s="70">
        <v>0</v>
      </c>
      <c r="F40" s="70">
        <v>0</v>
      </c>
      <c r="G40" s="70">
        <v>0</v>
      </c>
      <c r="H40" s="70">
        <v>0</v>
      </c>
      <c r="I40" s="70">
        <v>0</v>
      </c>
      <c r="J40" s="70">
        <v>0</v>
      </c>
      <c r="K40" s="70">
        <v>0</v>
      </c>
      <c r="L40" s="70">
        <v>0</v>
      </c>
      <c r="M40" s="70">
        <v>0</v>
      </c>
      <c r="N40" s="70">
        <v>0</v>
      </c>
      <c r="O40" s="71" t="s">
        <v>141</v>
      </c>
    </row>
    <row r="41" spans="1:15" x14ac:dyDescent="0.25">
      <c r="A41" s="72" t="s">
        <v>182</v>
      </c>
      <c r="B41" s="70">
        <v>105.03038426864667</v>
      </c>
      <c r="C41" s="70">
        <v>109.74121091127667</v>
      </c>
      <c r="D41" s="70">
        <v>136.58436301925667</v>
      </c>
      <c r="E41" s="70">
        <v>140.41942183442669</v>
      </c>
      <c r="F41" s="70">
        <v>144.58361489189667</v>
      </c>
      <c r="G41" s="70">
        <v>150.72052645465666</v>
      </c>
      <c r="H41" s="70">
        <v>120.55977856395667</v>
      </c>
      <c r="I41" s="70">
        <v>126.57952556042665</v>
      </c>
      <c r="J41" s="70">
        <v>123.97797931086667</v>
      </c>
      <c r="K41" s="70">
        <v>125.65605800958666</v>
      </c>
      <c r="L41" s="70">
        <v>124.29321605251667</v>
      </c>
      <c r="M41" s="70">
        <v>127.32865296698667</v>
      </c>
      <c r="N41" s="70">
        <v>125.53629202128666</v>
      </c>
      <c r="O41" s="71" t="s">
        <v>143</v>
      </c>
    </row>
    <row r="42" spans="1:15" x14ac:dyDescent="0.25">
      <c r="A42" s="72" t="s">
        <v>144</v>
      </c>
      <c r="B42" s="70">
        <v>0</v>
      </c>
      <c r="C42" s="70">
        <v>0</v>
      </c>
      <c r="D42" s="70">
        <v>0</v>
      </c>
      <c r="E42" s="70">
        <v>0</v>
      </c>
      <c r="F42" s="70">
        <v>0</v>
      </c>
      <c r="G42" s="70">
        <v>0</v>
      </c>
      <c r="H42" s="70">
        <v>0</v>
      </c>
      <c r="I42" s="70">
        <v>0</v>
      </c>
      <c r="J42" s="70">
        <v>0</v>
      </c>
      <c r="K42" s="70">
        <v>0</v>
      </c>
      <c r="L42" s="70">
        <v>0</v>
      </c>
      <c r="M42" s="70">
        <v>0</v>
      </c>
      <c r="N42" s="70">
        <v>0</v>
      </c>
      <c r="O42" s="71" t="s">
        <v>144</v>
      </c>
    </row>
    <row r="43" spans="1:15" x14ac:dyDescent="0.25">
      <c r="A43" s="72" t="s">
        <v>145</v>
      </c>
      <c r="B43" s="70">
        <v>0</v>
      </c>
      <c r="C43" s="70">
        <v>0</v>
      </c>
      <c r="D43" s="70">
        <v>0</v>
      </c>
      <c r="E43" s="70">
        <v>0</v>
      </c>
      <c r="F43" s="70">
        <v>0</v>
      </c>
      <c r="G43" s="70">
        <v>0</v>
      </c>
      <c r="H43" s="70">
        <v>0</v>
      </c>
      <c r="I43" s="70">
        <v>0</v>
      </c>
      <c r="J43" s="70">
        <v>0</v>
      </c>
      <c r="K43" s="70">
        <v>0</v>
      </c>
      <c r="L43" s="70">
        <v>0</v>
      </c>
      <c r="M43" s="70">
        <v>0</v>
      </c>
      <c r="N43" s="70">
        <v>0</v>
      </c>
      <c r="O43" s="71" t="s">
        <v>145</v>
      </c>
    </row>
    <row r="44" spans="1:15" x14ac:dyDescent="0.25">
      <c r="A44" s="72" t="s">
        <v>146</v>
      </c>
      <c r="B44" s="70">
        <v>0</v>
      </c>
      <c r="C44" s="70">
        <v>0</v>
      </c>
      <c r="D44" s="70">
        <v>0</v>
      </c>
      <c r="E44" s="70">
        <v>0</v>
      </c>
      <c r="F44" s="70">
        <v>0</v>
      </c>
      <c r="G44" s="70">
        <v>0</v>
      </c>
      <c r="H44" s="70">
        <v>0</v>
      </c>
      <c r="I44" s="70">
        <v>0</v>
      </c>
      <c r="J44" s="70">
        <v>0</v>
      </c>
      <c r="K44" s="70">
        <v>0</v>
      </c>
      <c r="L44" s="70">
        <v>0</v>
      </c>
      <c r="M44" s="70">
        <v>0</v>
      </c>
      <c r="N44" s="70">
        <v>0</v>
      </c>
      <c r="O44" s="71" t="s">
        <v>147</v>
      </c>
    </row>
    <row r="45" spans="1:15" x14ac:dyDescent="0.25">
      <c r="A45" s="72" t="s">
        <v>148</v>
      </c>
      <c r="B45" s="70">
        <v>0</v>
      </c>
      <c r="C45" s="70">
        <v>0</v>
      </c>
      <c r="D45" s="70">
        <v>0</v>
      </c>
      <c r="E45" s="70">
        <v>0</v>
      </c>
      <c r="F45" s="70">
        <v>0</v>
      </c>
      <c r="G45" s="70">
        <v>0</v>
      </c>
      <c r="H45" s="70">
        <v>0</v>
      </c>
      <c r="I45" s="70">
        <v>0</v>
      </c>
      <c r="J45" s="70">
        <v>0</v>
      </c>
      <c r="K45" s="70">
        <v>0</v>
      </c>
      <c r="L45" s="70">
        <v>0</v>
      </c>
      <c r="M45" s="70">
        <v>0</v>
      </c>
      <c r="N45" s="70">
        <v>0</v>
      </c>
      <c r="O45" s="71" t="s">
        <v>149</v>
      </c>
    </row>
    <row r="46" spans="1:15" x14ac:dyDescent="0.25">
      <c r="A46" s="72" t="s">
        <v>150</v>
      </c>
      <c r="B46" s="70">
        <v>716.43622982399995</v>
      </c>
      <c r="C46" s="70">
        <v>716.43622982399995</v>
      </c>
      <c r="D46" s="70">
        <v>716.43622982399995</v>
      </c>
      <c r="E46" s="70">
        <v>716.43622982399995</v>
      </c>
      <c r="F46" s="70">
        <v>716.43622982399995</v>
      </c>
      <c r="G46" s="70">
        <v>796.43622982399995</v>
      </c>
      <c r="H46" s="70">
        <v>796.43622982399995</v>
      </c>
      <c r="I46" s="70">
        <v>802.32969742900002</v>
      </c>
      <c r="J46" s="70">
        <v>802.30910204600002</v>
      </c>
      <c r="K46" s="70">
        <v>802.30910204600002</v>
      </c>
      <c r="L46" s="70">
        <v>802.23465909000004</v>
      </c>
      <c r="M46" s="70">
        <v>802.23465909000004</v>
      </c>
      <c r="N46" s="70">
        <v>802.23465909000004</v>
      </c>
      <c r="O46" s="71" t="s">
        <v>151</v>
      </c>
    </row>
    <row r="47" spans="1:15" x14ac:dyDescent="0.25">
      <c r="A47" s="72" t="s">
        <v>152</v>
      </c>
      <c r="B47" s="70">
        <v>0</v>
      </c>
      <c r="C47" s="70">
        <v>0</v>
      </c>
      <c r="D47" s="70">
        <v>0</v>
      </c>
      <c r="E47" s="70">
        <v>0</v>
      </c>
      <c r="F47" s="70">
        <v>0</v>
      </c>
      <c r="G47" s="70">
        <v>0</v>
      </c>
      <c r="H47" s="70">
        <v>0</v>
      </c>
      <c r="I47" s="70">
        <v>0</v>
      </c>
      <c r="J47" s="70">
        <v>0</v>
      </c>
      <c r="K47" s="70">
        <v>0</v>
      </c>
      <c r="L47" s="70">
        <v>0</v>
      </c>
      <c r="M47" s="70">
        <v>0</v>
      </c>
      <c r="N47" s="70">
        <v>0</v>
      </c>
      <c r="O47" s="71" t="s">
        <v>153</v>
      </c>
    </row>
    <row r="48" spans="1:15" x14ac:dyDescent="0.25">
      <c r="A48" s="72" t="s">
        <v>154</v>
      </c>
      <c r="B48" s="70">
        <v>0</v>
      </c>
      <c r="C48" s="70">
        <v>0</v>
      </c>
      <c r="D48" s="70">
        <v>0</v>
      </c>
      <c r="E48" s="70">
        <v>0</v>
      </c>
      <c r="F48" s="70">
        <v>0</v>
      </c>
      <c r="G48" s="70">
        <v>0</v>
      </c>
      <c r="H48" s="70">
        <v>0</v>
      </c>
      <c r="I48" s="70">
        <v>0</v>
      </c>
      <c r="J48" s="70">
        <v>0</v>
      </c>
      <c r="K48" s="70">
        <v>0</v>
      </c>
      <c r="L48" s="70">
        <v>0</v>
      </c>
      <c r="M48" s="70">
        <v>0</v>
      </c>
      <c r="N48" s="70">
        <v>0</v>
      </c>
      <c r="O48" s="71" t="s">
        <v>155</v>
      </c>
    </row>
    <row r="49" spans="1:15" x14ac:dyDescent="0.25">
      <c r="A49" s="72" t="s">
        <v>156</v>
      </c>
      <c r="B49" s="70">
        <v>64.025829613629995</v>
      </c>
      <c r="C49" s="70">
        <v>64.036260538560001</v>
      </c>
      <c r="D49" s="70">
        <v>64.046672016930003</v>
      </c>
      <c r="E49" s="70">
        <v>64.056702187339994</v>
      </c>
      <c r="F49" s="70">
        <v>64.067959333169995</v>
      </c>
      <c r="G49" s="70">
        <v>64.078087858849997</v>
      </c>
      <c r="H49" s="70">
        <v>64.089907510869992</v>
      </c>
      <c r="I49" s="70">
        <v>64.100628583839992</v>
      </c>
      <c r="J49" s="70">
        <v>63.647986759169996</v>
      </c>
      <c r="K49" s="70">
        <v>64.121605038520002</v>
      </c>
      <c r="L49" s="70">
        <v>64.131053838140005</v>
      </c>
      <c r="M49" s="70">
        <v>64.141863647009998</v>
      </c>
      <c r="N49" s="70">
        <v>89.15163692006</v>
      </c>
      <c r="O49" s="71" t="s">
        <v>183</v>
      </c>
    </row>
    <row r="50" spans="1:15" x14ac:dyDescent="0.25">
      <c r="A50" s="69" t="s">
        <v>184</v>
      </c>
      <c r="B50" s="70">
        <v>0</v>
      </c>
      <c r="C50" s="70">
        <v>0</v>
      </c>
      <c r="D50" s="70">
        <v>0</v>
      </c>
      <c r="E50" s="70">
        <v>0</v>
      </c>
      <c r="F50" s="70">
        <v>0</v>
      </c>
      <c r="G50" s="70">
        <v>0</v>
      </c>
      <c r="H50" s="70">
        <v>0</v>
      </c>
      <c r="I50" s="70">
        <v>0</v>
      </c>
      <c r="J50" s="70">
        <v>0</v>
      </c>
      <c r="K50" s="70">
        <v>0</v>
      </c>
      <c r="L50" s="70">
        <v>0</v>
      </c>
      <c r="M50" s="70">
        <v>0</v>
      </c>
      <c r="N50" s="70">
        <v>0</v>
      </c>
      <c r="O50" s="71" t="s">
        <v>159</v>
      </c>
    </row>
    <row r="51" spans="1:15" x14ac:dyDescent="0.25">
      <c r="A51" s="69" t="s">
        <v>185</v>
      </c>
      <c r="B51" s="70">
        <v>0</v>
      </c>
      <c r="C51" s="70">
        <v>0</v>
      </c>
      <c r="D51" s="70">
        <v>0</v>
      </c>
      <c r="E51" s="70">
        <v>0</v>
      </c>
      <c r="F51" s="70">
        <v>0</v>
      </c>
      <c r="G51" s="70">
        <v>0</v>
      </c>
      <c r="H51" s="70">
        <v>0</v>
      </c>
      <c r="I51" s="70">
        <v>0</v>
      </c>
      <c r="J51" s="70">
        <v>0</v>
      </c>
      <c r="K51" s="70">
        <v>0</v>
      </c>
      <c r="L51" s="70">
        <v>0</v>
      </c>
      <c r="M51" s="70">
        <v>0</v>
      </c>
      <c r="N51" s="70">
        <v>0</v>
      </c>
      <c r="O51" s="71" t="s">
        <v>161</v>
      </c>
    </row>
    <row r="52" spans="1:15" x14ac:dyDescent="0.25">
      <c r="A52" s="69" t="s">
        <v>186</v>
      </c>
      <c r="B52" s="70">
        <v>7.6917616141000007</v>
      </c>
      <c r="C52" s="70">
        <v>8.0514342181000007</v>
      </c>
      <c r="D52" s="70">
        <v>8.3490433698400004</v>
      </c>
      <c r="E52" s="70">
        <v>8.1129696688399999</v>
      </c>
      <c r="F52" s="70">
        <v>7.9431996708400003</v>
      </c>
      <c r="G52" s="70">
        <v>7.9431996708400003</v>
      </c>
      <c r="H52" s="70">
        <v>6.7361085080500001</v>
      </c>
      <c r="I52" s="70">
        <v>6.07720977471</v>
      </c>
      <c r="J52" s="70">
        <v>2.9740349947100002</v>
      </c>
      <c r="K52" s="70">
        <v>2.6110114357100001</v>
      </c>
      <c r="L52" s="70">
        <v>2.3438856597100002</v>
      </c>
      <c r="M52" s="70">
        <v>2.4477852977099999</v>
      </c>
      <c r="N52" s="70">
        <v>2.5201768737100001</v>
      </c>
      <c r="O52" s="71" t="s">
        <v>163</v>
      </c>
    </row>
    <row r="53" spans="1:15" x14ac:dyDescent="0.25">
      <c r="A53" s="69" t="s">
        <v>164</v>
      </c>
      <c r="B53" s="70">
        <v>0</v>
      </c>
      <c r="C53" s="70">
        <v>0</v>
      </c>
      <c r="D53" s="70">
        <v>0</v>
      </c>
      <c r="E53" s="70">
        <v>0</v>
      </c>
      <c r="F53" s="70">
        <v>0</v>
      </c>
      <c r="G53" s="70">
        <v>0</v>
      </c>
      <c r="H53" s="70">
        <v>0</v>
      </c>
      <c r="I53" s="70">
        <v>0</v>
      </c>
      <c r="J53" s="70">
        <v>0</v>
      </c>
      <c r="K53" s="70">
        <v>0</v>
      </c>
      <c r="L53" s="70">
        <v>0</v>
      </c>
      <c r="M53" s="70">
        <v>0</v>
      </c>
      <c r="N53" s="70">
        <v>0</v>
      </c>
      <c r="O53" s="71" t="s">
        <v>165</v>
      </c>
    </row>
    <row r="54" spans="1:15" x14ac:dyDescent="0.25">
      <c r="A54" s="69" t="s">
        <v>166</v>
      </c>
      <c r="B54" s="70">
        <v>4306.8991583922998</v>
      </c>
      <c r="C54" s="70">
        <v>4324.289982594667</v>
      </c>
      <c r="D54" s="70">
        <v>4300.060856502012</v>
      </c>
      <c r="E54" s="70">
        <v>4090.8958315096352</v>
      </c>
      <c r="F54" s="70">
        <v>4080.3569292830125</v>
      </c>
      <c r="G54" s="70">
        <v>4071.4037919088937</v>
      </c>
      <c r="H54" s="70">
        <v>4052.8129739901196</v>
      </c>
      <c r="I54" s="70">
        <v>4061.3272893547678</v>
      </c>
      <c r="J54" s="70">
        <v>3909.9343416981751</v>
      </c>
      <c r="K54" s="70">
        <v>3893.8068555792429</v>
      </c>
      <c r="L54" s="70">
        <v>3876.1746235008263</v>
      </c>
      <c r="M54" s="70">
        <v>3839.0043542002531</v>
      </c>
      <c r="N54" s="70">
        <v>3833.1598184256045</v>
      </c>
      <c r="O54" s="71" t="s">
        <v>167</v>
      </c>
    </row>
    <row r="55" spans="1:15" x14ac:dyDescent="0.25">
      <c r="A55" s="69" t="s">
        <v>168</v>
      </c>
      <c r="B55" s="70">
        <v>0</v>
      </c>
      <c r="C55" s="70">
        <v>0</v>
      </c>
      <c r="D55" s="70">
        <v>0</v>
      </c>
      <c r="E55" s="70">
        <v>0</v>
      </c>
      <c r="F55" s="70">
        <v>0</v>
      </c>
      <c r="G55" s="70">
        <v>0</v>
      </c>
      <c r="H55" s="70">
        <v>0</v>
      </c>
      <c r="I55" s="70">
        <v>0</v>
      </c>
      <c r="J55" s="70">
        <v>0</v>
      </c>
      <c r="K55" s="70">
        <v>0</v>
      </c>
      <c r="L55" s="70">
        <v>0</v>
      </c>
      <c r="M55" s="70">
        <v>0</v>
      </c>
      <c r="N55" s="70">
        <v>0</v>
      </c>
      <c r="O55" s="71" t="s">
        <v>169</v>
      </c>
    </row>
    <row r="56" spans="1:15" x14ac:dyDescent="0.25">
      <c r="A56" s="69" t="s">
        <v>170</v>
      </c>
      <c r="B56" s="70">
        <v>1903.2073197940097</v>
      </c>
      <c r="C56" s="70">
        <v>1903.2073197940097</v>
      </c>
      <c r="D56" s="70">
        <v>1903.2073197940097</v>
      </c>
      <c r="E56" s="70">
        <v>1903.2073197940097</v>
      </c>
      <c r="F56" s="70">
        <v>1903.2073197940097</v>
      </c>
      <c r="G56" s="70">
        <v>1813.6571179070097</v>
      </c>
      <c r="H56" s="70">
        <v>1813.4690462930098</v>
      </c>
      <c r="I56" s="70">
        <v>1817.6967434947301</v>
      </c>
      <c r="J56" s="70">
        <v>1812.25112317808</v>
      </c>
      <c r="K56" s="70">
        <v>1814.5682626830801</v>
      </c>
      <c r="L56" s="70">
        <v>1816.8091737350801</v>
      </c>
      <c r="M56" s="70">
        <v>1816.8091737357599</v>
      </c>
      <c r="N56" s="70">
        <v>1816.8091737367699</v>
      </c>
      <c r="O56" s="71" t="s">
        <v>171</v>
      </c>
    </row>
    <row r="57" spans="1:15" x14ac:dyDescent="0.25">
      <c r="A57" s="69" t="s">
        <v>172</v>
      </c>
      <c r="B57" s="70">
        <v>596.91124558920626</v>
      </c>
      <c r="C57" s="70">
        <v>600.58716988872447</v>
      </c>
      <c r="D57" s="70">
        <v>598.14515777838528</v>
      </c>
      <c r="E57" s="70">
        <v>612.14165248554912</v>
      </c>
      <c r="F57" s="70">
        <v>613.07917502541648</v>
      </c>
      <c r="G57" s="70">
        <v>689.74576299174419</v>
      </c>
      <c r="H57" s="70">
        <v>691.29608860668168</v>
      </c>
      <c r="I57" s="70">
        <v>686.57158545968923</v>
      </c>
      <c r="J57" s="70">
        <v>682.62920193088667</v>
      </c>
      <c r="K57" s="70">
        <v>681.05064141421769</v>
      </c>
      <c r="L57" s="70">
        <v>683.28846840539518</v>
      </c>
      <c r="M57" s="70">
        <v>682.17688984189272</v>
      </c>
      <c r="N57" s="70">
        <v>683.08865337137013</v>
      </c>
      <c r="O57" s="71" t="s">
        <v>173</v>
      </c>
    </row>
    <row r="58" spans="1:15" x14ac:dyDescent="0.25">
      <c r="A58" s="69" t="s">
        <v>174</v>
      </c>
      <c r="B58" s="70">
        <v>71.496575117541809</v>
      </c>
      <c r="C58" s="70">
        <v>72.871220721731817</v>
      </c>
      <c r="D58" s="70">
        <v>74.056785356871814</v>
      </c>
      <c r="E58" s="70">
        <v>76.301849890021799</v>
      </c>
      <c r="F58" s="70">
        <v>76.675099818831811</v>
      </c>
      <c r="G58" s="70">
        <v>100.29650125308181</v>
      </c>
      <c r="H58" s="70">
        <v>99.147038995891819</v>
      </c>
      <c r="I58" s="70">
        <v>98.384138648051817</v>
      </c>
      <c r="J58" s="70">
        <v>96.465568705851808</v>
      </c>
      <c r="K58" s="70">
        <v>96.309490182471805</v>
      </c>
      <c r="L58" s="70">
        <v>94.867833517581801</v>
      </c>
      <c r="M58" s="70">
        <v>97.360026424621807</v>
      </c>
      <c r="N58" s="70">
        <v>95.934735857651816</v>
      </c>
      <c r="O58" s="71" t="s">
        <v>175</v>
      </c>
    </row>
    <row r="59" spans="1:15" x14ac:dyDescent="0.25">
      <c r="A59" s="69" t="s">
        <v>176</v>
      </c>
      <c r="B59" s="70">
        <v>1028.1036536050601</v>
      </c>
      <c r="C59" s="70">
        <v>1042.3393799547723</v>
      </c>
      <c r="D59" s="70">
        <v>777.54354467458006</v>
      </c>
      <c r="E59" s="70">
        <v>1055.1839489525901</v>
      </c>
      <c r="F59" s="70">
        <v>1031.3926603073401</v>
      </c>
      <c r="G59" s="70">
        <v>1047.85293126693</v>
      </c>
      <c r="H59" s="70">
        <v>1047.0796121861899</v>
      </c>
      <c r="I59" s="70">
        <v>1034.67982912664</v>
      </c>
      <c r="J59" s="70">
        <v>1034.9340588739799</v>
      </c>
      <c r="K59" s="70">
        <v>1012.0752151087399</v>
      </c>
      <c r="L59" s="70">
        <v>1043.6889073219725</v>
      </c>
      <c r="M59" s="70">
        <v>1043.4754926773035</v>
      </c>
      <c r="N59" s="70">
        <v>1103.6498794031033</v>
      </c>
      <c r="O59" s="71" t="s">
        <v>177</v>
      </c>
    </row>
    <row r="60" spans="1:15" s="76" customFormat="1" x14ac:dyDescent="0.25">
      <c r="A60" s="73" t="s">
        <v>187</v>
      </c>
      <c r="B60" s="74">
        <v>16587.214083145715</v>
      </c>
      <c r="C60" s="74">
        <v>17040.84815104544</v>
      </c>
      <c r="D60" s="74">
        <v>17137.510802828165</v>
      </c>
      <c r="E60" s="74">
        <v>17225.176332507122</v>
      </c>
      <c r="F60" s="74">
        <v>17199.038168343177</v>
      </c>
      <c r="G60" s="74">
        <v>17296.054468526632</v>
      </c>
      <c r="H60" s="74">
        <v>17268.319097925407</v>
      </c>
      <c r="I60" s="74">
        <v>17227.613921998298</v>
      </c>
      <c r="J60" s="74">
        <v>17127.375525656793</v>
      </c>
      <c r="K60" s="74">
        <v>17040.423055110074</v>
      </c>
      <c r="L60" s="74">
        <v>17077.796192007383</v>
      </c>
      <c r="M60" s="74">
        <v>17229.610727979689</v>
      </c>
      <c r="N60" s="74">
        <v>17776.21376720953</v>
      </c>
      <c r="O60" s="75" t="s">
        <v>188</v>
      </c>
    </row>
    <row r="61" spans="1:15" x14ac:dyDescent="0.25">
      <c r="A61" s="81" t="s">
        <v>189</v>
      </c>
      <c r="B61" s="74">
        <v>41523.448818020486</v>
      </c>
      <c r="C61" s="74">
        <v>41664.36084017987</v>
      </c>
      <c r="D61" s="74">
        <v>41282.483497858477</v>
      </c>
      <c r="E61" s="74">
        <v>40225.215419309352</v>
      </c>
      <c r="F61" s="74">
        <v>40319.384641877165</v>
      </c>
      <c r="G61" s="74">
        <v>40106.397651154737</v>
      </c>
      <c r="H61" s="74">
        <v>40254.021281538407</v>
      </c>
      <c r="I61" s="74">
        <v>40167.979237058629</v>
      </c>
      <c r="J61" s="74">
        <v>40581.47719415203</v>
      </c>
      <c r="K61" s="74">
        <v>40799.132658422939</v>
      </c>
      <c r="L61" s="74">
        <v>40709.592582393954</v>
      </c>
      <c r="M61" s="74">
        <v>40586.61761101264</v>
      </c>
      <c r="N61" s="74">
        <v>41667.258936931779</v>
      </c>
      <c r="O61" s="82" t="s">
        <v>190</v>
      </c>
    </row>
    <row r="62" spans="1:15" x14ac:dyDescent="0.25">
      <c r="A62" s="132" t="s">
        <v>191</v>
      </c>
      <c r="B62" s="136"/>
      <c r="C62" s="136"/>
      <c r="D62" s="136"/>
      <c r="E62" s="136"/>
      <c r="F62" s="136"/>
      <c r="G62" s="136"/>
      <c r="H62" s="136"/>
      <c r="I62" s="136"/>
      <c r="J62" s="136"/>
      <c r="K62" s="136"/>
      <c r="L62" s="136"/>
      <c r="M62" s="136"/>
      <c r="N62" s="136"/>
      <c r="O62" s="134" t="s">
        <v>192</v>
      </c>
    </row>
    <row r="63" spans="1:15" x14ac:dyDescent="0.25">
      <c r="A63" s="132" t="s">
        <v>193</v>
      </c>
      <c r="B63" s="137"/>
      <c r="C63" s="137"/>
      <c r="D63" s="137"/>
      <c r="E63" s="137"/>
      <c r="F63" s="137"/>
      <c r="G63" s="137"/>
      <c r="H63" s="137"/>
      <c r="I63" s="137"/>
      <c r="J63" s="137"/>
      <c r="K63" s="137"/>
      <c r="L63" s="137"/>
      <c r="M63" s="137"/>
      <c r="N63" s="137"/>
      <c r="O63" s="134" t="s">
        <v>194</v>
      </c>
    </row>
    <row r="64" spans="1:15" x14ac:dyDescent="0.25">
      <c r="A64" s="69" t="s">
        <v>195</v>
      </c>
      <c r="B64" s="70">
        <v>156.90942985275998</v>
      </c>
      <c r="C64" s="70">
        <v>130.07782731788001</v>
      </c>
      <c r="D64" s="70">
        <v>164.82760267953</v>
      </c>
      <c r="E64" s="70">
        <v>127.14766190873</v>
      </c>
      <c r="F64" s="70">
        <v>123.43568711032998</v>
      </c>
      <c r="G64" s="70">
        <v>330.78177578412999</v>
      </c>
      <c r="H64" s="70">
        <v>160.55505413246999</v>
      </c>
      <c r="I64" s="70">
        <v>243.05677381801002</v>
      </c>
      <c r="J64" s="70">
        <v>159.01411359950998</v>
      </c>
      <c r="K64" s="70">
        <v>181.08858331482998</v>
      </c>
      <c r="L64" s="70">
        <v>167.65986972063001</v>
      </c>
      <c r="M64" s="70">
        <v>161.38320884241</v>
      </c>
      <c r="N64" s="70">
        <v>291.11148689639003</v>
      </c>
      <c r="O64" s="71" t="s">
        <v>196</v>
      </c>
    </row>
    <row r="65" spans="1:15" x14ac:dyDescent="0.25">
      <c r="A65" s="69" t="s">
        <v>197</v>
      </c>
      <c r="B65" s="70">
        <v>7317.2185576716756</v>
      </c>
      <c r="C65" s="70">
        <v>7202.5223348086265</v>
      </c>
      <c r="D65" s="70">
        <v>7001.5618173733837</v>
      </c>
      <c r="E65" s="70">
        <v>6668.4848356206739</v>
      </c>
      <c r="F65" s="70">
        <v>6610.9305781163957</v>
      </c>
      <c r="G65" s="70">
        <v>6325.3990450300544</v>
      </c>
      <c r="H65" s="70">
        <v>6427.7270942662954</v>
      </c>
      <c r="I65" s="70">
        <v>6504.168652764035</v>
      </c>
      <c r="J65" s="70">
        <v>6612.0042721886448</v>
      </c>
      <c r="K65" s="70">
        <v>6604.2954598047454</v>
      </c>
      <c r="L65" s="70">
        <v>6591.117738144444</v>
      </c>
      <c r="M65" s="70">
        <v>6637.2075536528519</v>
      </c>
      <c r="N65" s="70">
        <v>7007.2625085999052</v>
      </c>
      <c r="O65" s="71" t="s">
        <v>198</v>
      </c>
    </row>
    <row r="66" spans="1:15" x14ac:dyDescent="0.25">
      <c r="A66" s="69" t="s">
        <v>199</v>
      </c>
      <c r="B66" s="70">
        <v>323.91267410866999</v>
      </c>
      <c r="C66" s="70">
        <v>352.99488375758557</v>
      </c>
      <c r="D66" s="70">
        <v>157.49748422496333</v>
      </c>
      <c r="E66" s="70">
        <v>373.68599649605329</v>
      </c>
      <c r="F66" s="70">
        <v>377.64804250908338</v>
      </c>
      <c r="G66" s="70">
        <v>336.23534787346205</v>
      </c>
      <c r="H66" s="70">
        <v>338.27579059545815</v>
      </c>
      <c r="I66" s="70">
        <v>460.39235716825885</v>
      </c>
      <c r="J66" s="70">
        <v>434.95478923145214</v>
      </c>
      <c r="K66" s="70">
        <v>432.9129669773622</v>
      </c>
      <c r="L66" s="70">
        <v>433.15558891789215</v>
      </c>
      <c r="M66" s="70">
        <v>440.78722865384719</v>
      </c>
      <c r="N66" s="70">
        <v>450.94327817165208</v>
      </c>
      <c r="O66" s="71" t="s">
        <v>200</v>
      </c>
    </row>
    <row r="67" spans="1:15" x14ac:dyDescent="0.25">
      <c r="A67" s="69" t="s">
        <v>201</v>
      </c>
      <c r="B67" s="70">
        <v>7681.536319894295</v>
      </c>
      <c r="C67" s="70">
        <v>7721.3433649064718</v>
      </c>
      <c r="D67" s="70">
        <v>7825.7093058897754</v>
      </c>
      <c r="E67" s="70">
        <v>7890.5771433896498</v>
      </c>
      <c r="F67" s="70">
        <v>7932.0432246732853</v>
      </c>
      <c r="G67" s="70">
        <v>8120.0630190184947</v>
      </c>
      <c r="H67" s="70">
        <v>7945.6660585247055</v>
      </c>
      <c r="I67" s="70">
        <v>7726.7759276470661</v>
      </c>
      <c r="J67" s="70">
        <v>7452.588393414032</v>
      </c>
      <c r="K67" s="70">
        <v>7183.3851046416476</v>
      </c>
      <c r="L67" s="70">
        <v>6999.3459688570247</v>
      </c>
      <c r="M67" s="70">
        <v>5206.066474858254</v>
      </c>
      <c r="N67" s="70">
        <v>5093.6710161954916</v>
      </c>
      <c r="O67" s="71" t="s">
        <v>202</v>
      </c>
    </row>
    <row r="68" spans="1:15" x14ac:dyDescent="0.25">
      <c r="A68" s="69" t="s">
        <v>203</v>
      </c>
      <c r="B68" s="70">
        <v>126.90405998269702</v>
      </c>
      <c r="C68" s="70">
        <v>113.45904076069202</v>
      </c>
      <c r="D68" s="70">
        <v>128.91390110534098</v>
      </c>
      <c r="E68" s="70">
        <v>199.29044029778012</v>
      </c>
      <c r="F68" s="70">
        <v>253.26788455832008</v>
      </c>
      <c r="G68" s="70">
        <v>99.518017700600183</v>
      </c>
      <c r="H68" s="70">
        <v>90.457004069360181</v>
      </c>
      <c r="I68" s="70">
        <v>91.596728415031123</v>
      </c>
      <c r="J68" s="70">
        <v>47.167960428621129</v>
      </c>
      <c r="K68" s="70">
        <v>65.132631846611133</v>
      </c>
      <c r="L68" s="70">
        <v>90.898773797451128</v>
      </c>
      <c r="M68" s="70">
        <v>93.481866915474868</v>
      </c>
      <c r="N68" s="70">
        <v>258.94666066214114</v>
      </c>
      <c r="O68" s="71" t="s">
        <v>204</v>
      </c>
    </row>
    <row r="69" spans="1:15" x14ac:dyDescent="0.25">
      <c r="A69" s="69" t="s">
        <v>205</v>
      </c>
      <c r="B69" s="70">
        <v>8.7716526667999997</v>
      </c>
      <c r="C69" s="70">
        <v>9.4708044002999987</v>
      </c>
      <c r="D69" s="70">
        <v>10.0654607073</v>
      </c>
      <c r="E69" s="70">
        <v>9.8320417566000007</v>
      </c>
      <c r="F69" s="70">
        <v>9.828091176600001</v>
      </c>
      <c r="G69" s="70">
        <v>10.0230283026</v>
      </c>
      <c r="H69" s="70">
        <v>12.001176557100001</v>
      </c>
      <c r="I69" s="70">
        <v>13.667016461100001</v>
      </c>
      <c r="J69" s="70">
        <v>14.313727696799999</v>
      </c>
      <c r="K69" s="70">
        <v>12.1700786145</v>
      </c>
      <c r="L69" s="70">
        <v>11.853642851</v>
      </c>
      <c r="M69" s="70">
        <v>13.391328853899999</v>
      </c>
      <c r="N69" s="70">
        <v>12.922570933200001</v>
      </c>
      <c r="O69" s="71" t="s">
        <v>206</v>
      </c>
    </row>
    <row r="70" spans="1:15" x14ac:dyDescent="0.25">
      <c r="A70" s="69" t="s">
        <v>207</v>
      </c>
      <c r="B70" s="70">
        <v>0</v>
      </c>
      <c r="C70" s="70">
        <v>0</v>
      </c>
      <c r="D70" s="70">
        <v>0</v>
      </c>
      <c r="E70" s="70">
        <v>0</v>
      </c>
      <c r="F70" s="70">
        <v>0</v>
      </c>
      <c r="G70" s="70">
        <v>0</v>
      </c>
      <c r="H70" s="70">
        <v>0</v>
      </c>
      <c r="I70" s="70">
        <v>0</v>
      </c>
      <c r="J70" s="70">
        <v>0</v>
      </c>
      <c r="K70" s="70">
        <v>0</v>
      </c>
      <c r="L70" s="70">
        <v>0</v>
      </c>
      <c r="M70" s="70">
        <v>0</v>
      </c>
      <c r="N70" s="70">
        <v>0</v>
      </c>
      <c r="O70" s="71" t="s">
        <v>208</v>
      </c>
    </row>
    <row r="71" spans="1:15" x14ac:dyDescent="0.25">
      <c r="A71" s="69" t="s">
        <v>209</v>
      </c>
      <c r="B71" s="70">
        <v>14.673804311540001</v>
      </c>
      <c r="C71" s="70">
        <v>23.199575824610001</v>
      </c>
      <c r="D71" s="70">
        <v>27.42978387822</v>
      </c>
      <c r="E71" s="70">
        <v>29.31291340748</v>
      </c>
      <c r="F71" s="70">
        <v>31.930739525060002</v>
      </c>
      <c r="G71" s="70">
        <v>7.9498356540300001</v>
      </c>
      <c r="H71" s="70">
        <v>13.87531822313</v>
      </c>
      <c r="I71" s="70">
        <v>18.624030331220002</v>
      </c>
      <c r="J71" s="70">
        <v>24.470833358709999</v>
      </c>
      <c r="K71" s="70">
        <v>27.054916892479998</v>
      </c>
      <c r="L71" s="70">
        <v>31.014903811890001</v>
      </c>
      <c r="M71" s="70">
        <v>24.89254703644</v>
      </c>
      <c r="N71" s="70">
        <v>40.707185505059996</v>
      </c>
      <c r="O71" s="71" t="s">
        <v>210</v>
      </c>
    </row>
    <row r="72" spans="1:15" x14ac:dyDescent="0.25">
      <c r="A72" s="69" t="s">
        <v>211</v>
      </c>
      <c r="B72" s="70">
        <v>1193.7254358238001</v>
      </c>
      <c r="C72" s="70">
        <v>1310.0232289750397</v>
      </c>
      <c r="D72" s="70">
        <v>1110.9542761463399</v>
      </c>
      <c r="E72" s="70">
        <v>1153.1967352883901</v>
      </c>
      <c r="F72" s="70">
        <v>1132.9934692703698</v>
      </c>
      <c r="G72" s="70">
        <v>1062.9983727818301</v>
      </c>
      <c r="H72" s="70">
        <v>1216.1142883105501</v>
      </c>
      <c r="I72" s="70">
        <v>1001.10259070654</v>
      </c>
      <c r="J72" s="70">
        <v>1164.4509116425199</v>
      </c>
      <c r="K72" s="70">
        <v>1287.04418046097</v>
      </c>
      <c r="L72" s="70">
        <v>1115.4526922879402</v>
      </c>
      <c r="M72" s="70">
        <v>1250.1654706791401</v>
      </c>
      <c r="N72" s="70">
        <v>1467.7105752616899</v>
      </c>
      <c r="O72" s="71" t="s">
        <v>212</v>
      </c>
    </row>
    <row r="73" spans="1:15" x14ac:dyDescent="0.25">
      <c r="A73" s="69" t="s">
        <v>213</v>
      </c>
      <c r="B73" s="70">
        <v>389.11539552221205</v>
      </c>
      <c r="C73" s="70">
        <v>410.22290987599229</v>
      </c>
      <c r="D73" s="70">
        <v>418.54454518095349</v>
      </c>
      <c r="E73" s="70">
        <v>432.14376037682706</v>
      </c>
      <c r="F73" s="70">
        <v>420.01698145153978</v>
      </c>
      <c r="G73" s="70">
        <v>609.0784611274504</v>
      </c>
      <c r="H73" s="70">
        <v>646.15065117483903</v>
      </c>
      <c r="I73" s="70">
        <v>638.63487886444625</v>
      </c>
      <c r="J73" s="70">
        <v>532.70170539172432</v>
      </c>
      <c r="K73" s="70">
        <v>559.3299837357788</v>
      </c>
      <c r="L73" s="70">
        <v>442.01652315005998</v>
      </c>
      <c r="M73" s="70">
        <v>442.33693942187415</v>
      </c>
      <c r="N73" s="70">
        <v>455.20229180272332</v>
      </c>
      <c r="O73" s="71" t="s">
        <v>214</v>
      </c>
    </row>
    <row r="74" spans="1:15" x14ac:dyDescent="0.25">
      <c r="A74" s="69" t="s">
        <v>215</v>
      </c>
      <c r="B74" s="70">
        <v>0</v>
      </c>
      <c r="C74" s="70">
        <v>0</v>
      </c>
      <c r="D74" s="70">
        <v>0</v>
      </c>
      <c r="E74" s="70">
        <v>0</v>
      </c>
      <c r="F74" s="70">
        <v>1.314788922</v>
      </c>
      <c r="G74" s="70">
        <v>1.314788922</v>
      </c>
      <c r="H74" s="70">
        <v>1.314788922</v>
      </c>
      <c r="I74" s="70">
        <v>1.314788922</v>
      </c>
      <c r="J74" s="70">
        <v>1.314788922</v>
      </c>
      <c r="K74" s="70">
        <v>1.314788922</v>
      </c>
      <c r="L74" s="70">
        <v>1.314788922</v>
      </c>
      <c r="M74" s="70">
        <v>1.314788922</v>
      </c>
      <c r="N74" s="70">
        <v>1.314788922</v>
      </c>
      <c r="O74" s="71" t="s">
        <v>216</v>
      </c>
    </row>
    <row r="75" spans="1:15" x14ac:dyDescent="0.25">
      <c r="A75" s="69" t="s">
        <v>217</v>
      </c>
      <c r="B75" s="70">
        <v>0</v>
      </c>
      <c r="C75" s="70">
        <v>0</v>
      </c>
      <c r="D75" s="70">
        <v>0</v>
      </c>
      <c r="E75" s="70">
        <v>0</v>
      </c>
      <c r="F75" s="70">
        <v>0</v>
      </c>
      <c r="G75" s="70">
        <v>0</v>
      </c>
      <c r="H75" s="70">
        <v>0</v>
      </c>
      <c r="I75" s="70">
        <v>0</v>
      </c>
      <c r="J75" s="70">
        <v>0</v>
      </c>
      <c r="K75" s="70">
        <v>0</v>
      </c>
      <c r="L75" s="70">
        <v>0</v>
      </c>
      <c r="M75" s="70">
        <v>0</v>
      </c>
      <c r="N75" s="70">
        <v>0</v>
      </c>
      <c r="O75" s="71" t="s">
        <v>218</v>
      </c>
    </row>
    <row r="76" spans="1:15" x14ac:dyDescent="0.25">
      <c r="A76" s="69" t="s">
        <v>219</v>
      </c>
      <c r="B76" s="70">
        <v>4.2122450876199995</v>
      </c>
      <c r="C76" s="70">
        <v>4.2820808235299994</v>
      </c>
      <c r="D76" s="70">
        <v>4.4194358235299998</v>
      </c>
      <c r="E76" s="70">
        <v>4.4867808235299993</v>
      </c>
      <c r="F76" s="70">
        <v>4.5541258235299997</v>
      </c>
      <c r="G76" s="70">
        <v>4.5744095426299998</v>
      </c>
      <c r="H76" s="70">
        <v>4.5713282926300005</v>
      </c>
      <c r="I76" s="70">
        <v>4.4064095116299997</v>
      </c>
      <c r="J76" s="70">
        <v>4.4030888236300001</v>
      </c>
      <c r="K76" s="70">
        <v>4.4039325736299997</v>
      </c>
      <c r="L76" s="70">
        <v>5.1804376106300003</v>
      </c>
      <c r="M76" s="70">
        <v>5.2388051396300002</v>
      </c>
      <c r="N76" s="70">
        <v>5.1929801396300004</v>
      </c>
      <c r="O76" s="71" t="s">
        <v>220</v>
      </c>
    </row>
    <row r="77" spans="1:15" x14ac:dyDescent="0.25">
      <c r="A77" s="69" t="s">
        <v>221</v>
      </c>
      <c r="B77" s="70">
        <v>1048.6279181835987</v>
      </c>
      <c r="C77" s="70">
        <v>1024.1373347066331</v>
      </c>
      <c r="D77" s="70">
        <v>921.71401378596317</v>
      </c>
      <c r="E77" s="70">
        <v>968.35108477629024</v>
      </c>
      <c r="F77" s="70">
        <v>945.87236070518145</v>
      </c>
      <c r="G77" s="70">
        <v>880.5162830363023</v>
      </c>
      <c r="H77" s="70">
        <v>964.97420437750463</v>
      </c>
      <c r="I77" s="70">
        <v>926.88835915237723</v>
      </c>
      <c r="J77" s="70">
        <v>1111.6665107951571</v>
      </c>
      <c r="K77" s="70">
        <v>1274.063282984474</v>
      </c>
      <c r="L77" s="70">
        <v>1070.585581107573</v>
      </c>
      <c r="M77" s="70">
        <v>1231.8204046716219</v>
      </c>
      <c r="N77" s="70">
        <v>648.47324051142164</v>
      </c>
      <c r="O77" s="71" t="s">
        <v>222</v>
      </c>
    </row>
    <row r="78" spans="1:15" s="76" customFormat="1" x14ac:dyDescent="0.25">
      <c r="A78" s="73" t="s">
        <v>223</v>
      </c>
      <c r="B78" s="74">
        <v>18265.607493105701</v>
      </c>
      <c r="C78" s="74">
        <v>18301.733386157357</v>
      </c>
      <c r="D78" s="74">
        <v>17771.637626795306</v>
      </c>
      <c r="E78" s="74">
        <v>17856.509394141984</v>
      </c>
      <c r="F78" s="74">
        <v>17843.835973841735</v>
      </c>
      <c r="G78" s="74">
        <v>17788.452384773595</v>
      </c>
      <c r="H78" s="74">
        <v>17821.682757446019</v>
      </c>
      <c r="I78" s="74">
        <v>17630.628513761694</v>
      </c>
      <c r="J78" s="74">
        <v>17559.051095492814</v>
      </c>
      <c r="K78" s="74">
        <v>17632.195910769067</v>
      </c>
      <c r="L78" s="74">
        <v>16959.596509178537</v>
      </c>
      <c r="M78" s="74">
        <v>15508.086617647454</v>
      </c>
      <c r="N78" s="74">
        <v>15733.458583601336</v>
      </c>
      <c r="O78" s="75" t="s">
        <v>224</v>
      </c>
    </row>
    <row r="79" spans="1:15" s="76" customFormat="1" x14ac:dyDescent="0.25">
      <c r="A79" s="132" t="s">
        <v>225</v>
      </c>
      <c r="B79" s="136"/>
      <c r="C79" s="136"/>
      <c r="D79" s="136"/>
      <c r="E79" s="136"/>
      <c r="F79" s="136"/>
      <c r="G79" s="136"/>
      <c r="H79" s="136"/>
      <c r="I79" s="136"/>
      <c r="J79" s="136"/>
      <c r="K79" s="136"/>
      <c r="L79" s="136"/>
      <c r="M79" s="136"/>
      <c r="N79" s="136"/>
      <c r="O79" s="134" t="s">
        <v>226</v>
      </c>
    </row>
    <row r="80" spans="1:15" x14ac:dyDescent="0.25">
      <c r="A80" s="69" t="s">
        <v>195</v>
      </c>
      <c r="B80" s="86">
        <v>0</v>
      </c>
      <c r="C80" s="86">
        <v>0</v>
      </c>
      <c r="D80" s="86">
        <v>0</v>
      </c>
      <c r="E80" s="86">
        <v>0</v>
      </c>
      <c r="F80" s="86">
        <v>0</v>
      </c>
      <c r="G80" s="86">
        <v>0</v>
      </c>
      <c r="H80" s="86">
        <v>0</v>
      </c>
      <c r="I80" s="86">
        <v>0</v>
      </c>
      <c r="J80" s="86">
        <v>0</v>
      </c>
      <c r="K80" s="86">
        <v>0</v>
      </c>
      <c r="L80" s="86">
        <v>0</v>
      </c>
      <c r="M80" s="86">
        <v>0</v>
      </c>
      <c r="N80" s="86">
        <v>0</v>
      </c>
      <c r="O80" s="71" t="s">
        <v>196</v>
      </c>
    </row>
    <row r="81" spans="1:15" x14ac:dyDescent="0.25">
      <c r="A81" s="69" t="s">
        <v>199</v>
      </c>
      <c r="B81" s="86">
        <v>15.135883446619999</v>
      </c>
      <c r="C81" s="86">
        <v>17.211085761619998</v>
      </c>
      <c r="D81" s="86">
        <v>14.889864762119998</v>
      </c>
      <c r="E81" s="86">
        <v>14.844537390999999</v>
      </c>
      <c r="F81" s="86">
        <v>15.168821866</v>
      </c>
      <c r="G81" s="86">
        <v>15.263148037000001</v>
      </c>
      <c r="H81" s="86">
        <v>15.274694643619998</v>
      </c>
      <c r="I81" s="86">
        <v>15.161779968999999</v>
      </c>
      <c r="J81" s="86">
        <v>14.797443469619999</v>
      </c>
      <c r="K81" s="86">
        <v>14.51630618562</v>
      </c>
      <c r="L81" s="86">
        <v>14.393634047000001</v>
      </c>
      <c r="M81" s="86">
        <v>15.778994975619998</v>
      </c>
      <c r="N81" s="86">
        <v>15.697639181</v>
      </c>
      <c r="O81" s="71" t="s">
        <v>200</v>
      </c>
    </row>
    <row r="82" spans="1:15" x14ac:dyDescent="0.25">
      <c r="A82" s="69" t="s">
        <v>201</v>
      </c>
      <c r="B82" s="86">
        <v>6818.6766393518728</v>
      </c>
      <c r="C82" s="86">
        <v>6802.1770370610338</v>
      </c>
      <c r="D82" s="86">
        <v>6793.5655563045284</v>
      </c>
      <c r="E82" s="86">
        <v>6580.7814842906218</v>
      </c>
      <c r="F82" s="86">
        <v>6535.0345730611925</v>
      </c>
      <c r="G82" s="86">
        <v>6391.8808949957047</v>
      </c>
      <c r="H82" s="86">
        <v>6384.7615630218033</v>
      </c>
      <c r="I82" s="86">
        <v>6476.5451321221035</v>
      </c>
      <c r="J82" s="86">
        <v>6743.6974928667632</v>
      </c>
      <c r="K82" s="86">
        <v>6757.1248954524453</v>
      </c>
      <c r="L82" s="86">
        <v>6795.9694694737673</v>
      </c>
      <c r="M82" s="86">
        <v>8470.9041506999729</v>
      </c>
      <c r="N82" s="86">
        <v>8464.8116483006743</v>
      </c>
      <c r="O82" s="71" t="s">
        <v>202</v>
      </c>
    </row>
    <row r="83" spans="1:15" x14ac:dyDescent="0.25">
      <c r="A83" s="69" t="s">
        <v>203</v>
      </c>
      <c r="B83" s="86">
        <v>0</v>
      </c>
      <c r="C83" s="86">
        <v>0</v>
      </c>
      <c r="D83" s="86">
        <v>0</v>
      </c>
      <c r="E83" s="86">
        <v>0</v>
      </c>
      <c r="F83" s="86">
        <v>0</v>
      </c>
      <c r="G83" s="86">
        <v>0</v>
      </c>
      <c r="H83" s="86">
        <v>0</v>
      </c>
      <c r="I83" s="86">
        <v>0</v>
      </c>
      <c r="J83" s="86">
        <v>0</v>
      </c>
      <c r="K83" s="86">
        <v>0</v>
      </c>
      <c r="L83" s="86">
        <v>0</v>
      </c>
      <c r="M83" s="86">
        <v>0</v>
      </c>
      <c r="N83" s="86">
        <v>0</v>
      </c>
      <c r="O83" s="71" t="s">
        <v>204</v>
      </c>
    </row>
    <row r="84" spans="1:15" x14ac:dyDescent="0.25">
      <c r="A84" s="69" t="s">
        <v>205</v>
      </c>
      <c r="B84" s="86">
        <v>3.3011824999999999E-3</v>
      </c>
      <c r="C84" s="86">
        <v>7.54E-4</v>
      </c>
      <c r="D84" s="86">
        <v>1.1877524400000001E-2</v>
      </c>
      <c r="E84" s="86">
        <v>1.2784000000000001E-3</v>
      </c>
      <c r="F84" s="86">
        <v>2.3721643000000001E-2</v>
      </c>
      <c r="G84" s="86">
        <v>2.3721643000000001E-2</v>
      </c>
      <c r="H84" s="86">
        <v>1.4166575000000001E-2</v>
      </c>
      <c r="I84" s="86">
        <v>3.6998400000000001E-2</v>
      </c>
      <c r="J84" s="86">
        <v>1.7109549500000001E-2</v>
      </c>
      <c r="K84" s="86">
        <v>5.9171624999999999E-3</v>
      </c>
      <c r="L84" s="86">
        <v>1.3420368E-2</v>
      </c>
      <c r="M84" s="86">
        <v>3.6348612000000002E-2</v>
      </c>
      <c r="N84" s="86">
        <v>2.5925375E-3</v>
      </c>
      <c r="O84" s="71" t="s">
        <v>206</v>
      </c>
    </row>
    <row r="85" spans="1:15" x14ac:dyDescent="0.25">
      <c r="A85" s="69" t="s">
        <v>207</v>
      </c>
      <c r="B85" s="86">
        <v>0</v>
      </c>
      <c r="C85" s="86">
        <v>0</v>
      </c>
      <c r="D85" s="86">
        <v>0</v>
      </c>
      <c r="E85" s="86">
        <v>0</v>
      </c>
      <c r="F85" s="86">
        <v>0</v>
      </c>
      <c r="G85" s="86">
        <v>0</v>
      </c>
      <c r="H85" s="86">
        <v>0</v>
      </c>
      <c r="I85" s="86">
        <v>0</v>
      </c>
      <c r="J85" s="86">
        <v>0</v>
      </c>
      <c r="K85" s="86">
        <v>0</v>
      </c>
      <c r="L85" s="86">
        <v>0</v>
      </c>
      <c r="M85" s="86">
        <v>0</v>
      </c>
      <c r="N85" s="86">
        <v>0</v>
      </c>
      <c r="O85" s="71" t="s">
        <v>208</v>
      </c>
    </row>
    <row r="86" spans="1:15" x14ac:dyDescent="0.25">
      <c r="A86" s="69" t="s">
        <v>209</v>
      </c>
      <c r="B86" s="86">
        <v>0</v>
      </c>
      <c r="C86" s="86">
        <v>0</v>
      </c>
      <c r="D86" s="86">
        <v>0</v>
      </c>
      <c r="E86" s="86">
        <v>0</v>
      </c>
      <c r="F86" s="86">
        <v>0</v>
      </c>
      <c r="G86" s="86">
        <v>0</v>
      </c>
      <c r="H86" s="86">
        <v>0</v>
      </c>
      <c r="I86" s="86">
        <v>0</v>
      </c>
      <c r="J86" s="86">
        <v>0</v>
      </c>
      <c r="K86" s="86">
        <v>0</v>
      </c>
      <c r="L86" s="86">
        <v>0</v>
      </c>
      <c r="M86" s="86">
        <v>0</v>
      </c>
      <c r="N86" s="86">
        <v>0</v>
      </c>
      <c r="O86" s="71" t="s">
        <v>210</v>
      </c>
    </row>
    <row r="87" spans="1:15" x14ac:dyDescent="0.25">
      <c r="A87" s="69" t="s">
        <v>211</v>
      </c>
      <c r="B87" s="86">
        <v>1.69123585046</v>
      </c>
      <c r="C87" s="86">
        <v>1.69123585046</v>
      </c>
      <c r="D87" s="86">
        <v>1.69123585046</v>
      </c>
      <c r="E87" s="86">
        <v>1.69123585046</v>
      </c>
      <c r="F87" s="86">
        <v>1.69123585046</v>
      </c>
      <c r="G87" s="86">
        <v>1.69123585046</v>
      </c>
      <c r="H87" s="86">
        <v>6.8558707229099998</v>
      </c>
      <c r="I87" s="86">
        <v>6.8558707229099998</v>
      </c>
      <c r="J87" s="86">
        <v>6.8558707229099998</v>
      </c>
      <c r="K87" s="86">
        <v>6.8375483695800003</v>
      </c>
      <c r="L87" s="86">
        <v>5.0885435210600001</v>
      </c>
      <c r="M87" s="86">
        <v>5.0885435210600001</v>
      </c>
      <c r="N87" s="86">
        <v>5.0885435210600001</v>
      </c>
      <c r="O87" s="71" t="s">
        <v>212</v>
      </c>
    </row>
    <row r="88" spans="1:15" x14ac:dyDescent="0.25">
      <c r="A88" s="69" t="s">
        <v>213</v>
      </c>
      <c r="B88" s="70">
        <v>74.430601472999996</v>
      </c>
      <c r="C88" s="70">
        <v>78.653689182609995</v>
      </c>
      <c r="D88" s="70">
        <v>82.392833598039999</v>
      </c>
      <c r="E88" s="70">
        <v>64.836002027299998</v>
      </c>
      <c r="F88" s="70">
        <v>65.073981368009996</v>
      </c>
      <c r="G88" s="70">
        <v>65.556074030570002</v>
      </c>
      <c r="H88" s="70">
        <v>65.780282128300001</v>
      </c>
      <c r="I88" s="70">
        <v>67.826277470820003</v>
      </c>
      <c r="J88" s="70">
        <v>68.591835253420001</v>
      </c>
      <c r="K88" s="70">
        <v>70.174466602440006</v>
      </c>
      <c r="L88" s="70">
        <v>72.144641782710011</v>
      </c>
      <c r="M88" s="70">
        <v>73.634787610539988</v>
      </c>
      <c r="N88" s="70">
        <v>1.30533491777</v>
      </c>
      <c r="O88" s="71" t="s">
        <v>214</v>
      </c>
    </row>
    <row r="89" spans="1:15" x14ac:dyDescent="0.25">
      <c r="A89" s="69" t="s">
        <v>215</v>
      </c>
      <c r="B89" s="70">
        <v>1.314788922</v>
      </c>
      <c r="C89" s="70">
        <v>1.314788922</v>
      </c>
      <c r="D89" s="70">
        <v>1.314788922</v>
      </c>
      <c r="E89" s="70">
        <v>1.314788922</v>
      </c>
      <c r="F89" s="70">
        <v>0</v>
      </c>
      <c r="G89" s="70">
        <v>0</v>
      </c>
      <c r="H89" s="70">
        <v>0</v>
      </c>
      <c r="I89" s="70">
        <v>0</v>
      </c>
      <c r="J89" s="70">
        <v>0</v>
      </c>
      <c r="K89" s="70">
        <v>0</v>
      </c>
      <c r="L89" s="70">
        <v>0</v>
      </c>
      <c r="M89" s="70">
        <v>0</v>
      </c>
      <c r="N89" s="70">
        <v>0</v>
      </c>
      <c r="O89" s="71" t="s">
        <v>216</v>
      </c>
    </row>
    <row r="90" spans="1:15" x14ac:dyDescent="0.25">
      <c r="A90" s="69" t="s">
        <v>217</v>
      </c>
      <c r="B90" s="70">
        <v>0</v>
      </c>
      <c r="C90" s="70">
        <v>0</v>
      </c>
      <c r="D90" s="70">
        <v>0</v>
      </c>
      <c r="E90" s="70">
        <v>0</v>
      </c>
      <c r="F90" s="70">
        <v>0</v>
      </c>
      <c r="G90" s="70">
        <v>0</v>
      </c>
      <c r="H90" s="70">
        <v>0</v>
      </c>
      <c r="I90" s="70">
        <v>0</v>
      </c>
      <c r="J90" s="70">
        <v>0</v>
      </c>
      <c r="K90" s="70">
        <v>0</v>
      </c>
      <c r="L90" s="70">
        <v>0</v>
      </c>
      <c r="M90" s="70">
        <v>0</v>
      </c>
      <c r="N90" s="70">
        <v>0</v>
      </c>
      <c r="O90" s="71" t="s">
        <v>218</v>
      </c>
    </row>
    <row r="91" spans="1:15" x14ac:dyDescent="0.25">
      <c r="A91" s="69" t="s">
        <v>219</v>
      </c>
      <c r="B91" s="70">
        <v>104.80181456089298</v>
      </c>
      <c r="C91" s="70">
        <v>106.60687174364246</v>
      </c>
      <c r="D91" s="70">
        <v>105.5028167543919</v>
      </c>
      <c r="E91" s="70">
        <v>106.70764637915141</v>
      </c>
      <c r="F91" s="70">
        <v>108.62542100923088</v>
      </c>
      <c r="G91" s="70">
        <v>104.27955718312036</v>
      </c>
      <c r="H91" s="70">
        <v>105.97356712007867</v>
      </c>
      <c r="I91" s="70">
        <v>107.23176795546699</v>
      </c>
      <c r="J91" s="70">
        <v>103.07117006678531</v>
      </c>
      <c r="K91" s="70">
        <v>104.38866645817362</v>
      </c>
      <c r="L91" s="70">
        <v>105.77634638856193</v>
      </c>
      <c r="M91" s="70">
        <v>107.34745997395025</v>
      </c>
      <c r="N91" s="70">
        <v>108.21313014233856</v>
      </c>
      <c r="O91" s="71" t="s">
        <v>220</v>
      </c>
    </row>
    <row r="92" spans="1:15" x14ac:dyDescent="0.25">
      <c r="A92" s="69" t="s">
        <v>221</v>
      </c>
      <c r="B92" s="70">
        <v>54.079593958434472</v>
      </c>
      <c r="C92" s="70">
        <v>54.903009828190001</v>
      </c>
      <c r="D92" s="70">
        <v>54.9630206042997</v>
      </c>
      <c r="E92" s="70">
        <v>55.564724510952693</v>
      </c>
      <c r="F92" s="70">
        <v>56.326657101741574</v>
      </c>
      <c r="G92" s="70">
        <v>56.674494233930815</v>
      </c>
      <c r="H92" s="70">
        <v>58.809051641138318</v>
      </c>
      <c r="I92" s="70">
        <v>59.908848935555817</v>
      </c>
      <c r="J92" s="70">
        <v>25.388193645585812</v>
      </c>
      <c r="K92" s="70">
        <v>27.433365785749043</v>
      </c>
      <c r="L92" s="70">
        <v>501.73786508021004</v>
      </c>
      <c r="M92" s="70">
        <v>28.083247630769865</v>
      </c>
      <c r="N92" s="70">
        <v>626.17912030478146</v>
      </c>
      <c r="O92" s="71" t="s">
        <v>227</v>
      </c>
    </row>
    <row r="93" spans="1:15" s="76" customFormat="1" x14ac:dyDescent="0.25">
      <c r="A93" s="73" t="s">
        <v>228</v>
      </c>
      <c r="B93" s="74">
        <v>7070.1338587457813</v>
      </c>
      <c r="C93" s="74">
        <v>7062.5584723495567</v>
      </c>
      <c r="D93" s="74">
        <v>7054.3319943202405</v>
      </c>
      <c r="E93" s="74">
        <v>6825.7416977714884</v>
      </c>
      <c r="F93" s="74">
        <v>6781.9444118996335</v>
      </c>
      <c r="G93" s="74">
        <v>6635.3691259737861</v>
      </c>
      <c r="H93" s="74">
        <v>6637.469195852852</v>
      </c>
      <c r="I93" s="74">
        <v>6733.5666755758575</v>
      </c>
      <c r="J93" s="74">
        <v>6962.4191155745857</v>
      </c>
      <c r="K93" s="74">
        <v>6980.4811660165078</v>
      </c>
      <c r="L93" s="74">
        <v>7495.1239206613081</v>
      </c>
      <c r="M93" s="74">
        <v>8700.8735330239124</v>
      </c>
      <c r="N93" s="74">
        <v>9221.2980089051234</v>
      </c>
      <c r="O93" s="75" t="s">
        <v>229</v>
      </c>
    </row>
    <row r="94" spans="1:15" s="76" customFormat="1" x14ac:dyDescent="0.25">
      <c r="A94" s="81" t="s">
        <v>230</v>
      </c>
      <c r="B94" s="74">
        <v>25335.741351851484</v>
      </c>
      <c r="C94" s="74">
        <v>25364.291858506906</v>
      </c>
      <c r="D94" s="74">
        <v>24825.969621115539</v>
      </c>
      <c r="E94" s="74">
        <v>24682.251091913469</v>
      </c>
      <c r="F94" s="74">
        <v>24625.780385741371</v>
      </c>
      <c r="G94" s="74">
        <v>24423.821510747381</v>
      </c>
      <c r="H94" s="74">
        <v>24459.151953298871</v>
      </c>
      <c r="I94" s="74">
        <v>24364.195189337548</v>
      </c>
      <c r="J94" s="74">
        <v>24521.470211067397</v>
      </c>
      <c r="K94" s="74">
        <v>24612.677076785578</v>
      </c>
      <c r="L94" s="74">
        <v>24454.720429839843</v>
      </c>
      <c r="M94" s="74">
        <v>24208.960150671366</v>
      </c>
      <c r="N94" s="74">
        <v>24954.756592506459</v>
      </c>
      <c r="O94" s="82" t="s">
        <v>231</v>
      </c>
    </row>
    <row r="95" spans="1:15" s="76" customFormat="1" x14ac:dyDescent="0.25">
      <c r="A95" s="132" t="s">
        <v>232</v>
      </c>
      <c r="B95" s="138"/>
      <c r="C95" s="138"/>
      <c r="D95" s="138"/>
      <c r="E95" s="138"/>
      <c r="F95" s="138"/>
      <c r="G95" s="138"/>
      <c r="H95" s="138"/>
      <c r="I95" s="138"/>
      <c r="J95" s="138"/>
      <c r="K95" s="138"/>
      <c r="L95" s="138"/>
      <c r="M95" s="138"/>
      <c r="N95" s="138"/>
      <c r="O95" s="134" t="s">
        <v>233</v>
      </c>
    </row>
    <row r="96" spans="1:15" x14ac:dyDescent="0.25">
      <c r="A96" s="69" t="s">
        <v>234</v>
      </c>
      <c r="B96" s="70">
        <v>13178.323024580539</v>
      </c>
      <c r="C96" s="70">
        <v>13178.323024580548</v>
      </c>
      <c r="D96" s="70">
        <v>13164.369224580549</v>
      </c>
      <c r="E96" s="70">
        <v>13164.369224581</v>
      </c>
      <c r="F96" s="70">
        <v>13164.369224580549</v>
      </c>
      <c r="G96" s="70">
        <v>13164.869224580549</v>
      </c>
      <c r="H96" s="70">
        <v>13164.869224580549</v>
      </c>
      <c r="I96" s="70">
        <v>13164.869224581029</v>
      </c>
      <c r="J96" s="70">
        <v>13194.869224581029</v>
      </c>
      <c r="K96" s="70">
        <v>13194.869224581029</v>
      </c>
      <c r="L96" s="70">
        <v>13194.869224581029</v>
      </c>
      <c r="M96" s="70">
        <v>13241.369224581029</v>
      </c>
      <c r="N96" s="70">
        <v>13351.869224581029</v>
      </c>
      <c r="O96" s="87" t="s">
        <v>235</v>
      </c>
    </row>
    <row r="97" spans="1:15" x14ac:dyDescent="0.25">
      <c r="A97" s="88" t="s">
        <v>236</v>
      </c>
      <c r="B97" s="70">
        <v>13140.768220580539</v>
      </c>
      <c r="C97" s="70">
        <v>13140.768220580549</v>
      </c>
      <c r="D97" s="70">
        <v>13019.734420580549</v>
      </c>
      <c r="E97" s="70">
        <v>12995.814420581</v>
      </c>
      <c r="F97" s="70">
        <v>12888.734420580549</v>
      </c>
      <c r="G97" s="70">
        <v>12868.634420580549</v>
      </c>
      <c r="H97" s="70">
        <v>12868.634420580549</v>
      </c>
      <c r="I97" s="70">
        <v>12868.634420581029</v>
      </c>
      <c r="J97" s="70">
        <v>12923.634420581029</v>
      </c>
      <c r="K97" s="70">
        <v>12923.634420581029</v>
      </c>
      <c r="L97" s="70">
        <v>12923.634420581029</v>
      </c>
      <c r="M97" s="70">
        <v>12891.134420581029</v>
      </c>
      <c r="N97" s="70">
        <v>12934.384420581029</v>
      </c>
      <c r="O97" s="89" t="s">
        <v>237</v>
      </c>
    </row>
    <row r="98" spans="1:15" x14ac:dyDescent="0.25">
      <c r="A98" s="88" t="s">
        <v>238</v>
      </c>
      <c r="B98" s="70">
        <v>37.554803999999997</v>
      </c>
      <c r="C98" s="70">
        <v>37.554803999999997</v>
      </c>
      <c r="D98" s="70">
        <v>144.634804</v>
      </c>
      <c r="E98" s="70">
        <v>168.55480399999999</v>
      </c>
      <c r="F98" s="70">
        <v>275.63480399999997</v>
      </c>
      <c r="G98" s="70">
        <v>296.234804</v>
      </c>
      <c r="H98" s="70">
        <v>296.234804</v>
      </c>
      <c r="I98" s="70">
        <v>296.234804</v>
      </c>
      <c r="J98" s="70">
        <v>271.234804</v>
      </c>
      <c r="K98" s="70">
        <v>271.234804</v>
      </c>
      <c r="L98" s="70">
        <v>271.234804</v>
      </c>
      <c r="M98" s="70">
        <v>350.234804</v>
      </c>
      <c r="N98" s="70">
        <v>417.484804</v>
      </c>
      <c r="O98" s="89" t="s">
        <v>239</v>
      </c>
    </row>
    <row r="99" spans="1:15" x14ac:dyDescent="0.25">
      <c r="A99" s="69" t="s">
        <v>240</v>
      </c>
      <c r="B99" s="70">
        <v>1298.2074951200054</v>
      </c>
      <c r="C99" s="70">
        <v>1298.3560098825351</v>
      </c>
      <c r="D99" s="70">
        <v>1294.3922622852704</v>
      </c>
      <c r="E99" s="70">
        <v>1619.4227918838201</v>
      </c>
      <c r="F99" s="70">
        <v>1619.4282918838201</v>
      </c>
      <c r="G99" s="70">
        <v>1619.1103401241198</v>
      </c>
      <c r="H99" s="70">
        <v>1619.1203401241198</v>
      </c>
      <c r="I99" s="70">
        <v>1624.3786824385199</v>
      </c>
      <c r="J99" s="70">
        <v>1646.7591403057299</v>
      </c>
      <c r="K99" s="70">
        <v>1664.02624334647</v>
      </c>
      <c r="L99" s="70">
        <v>1670.94635930098</v>
      </c>
      <c r="M99" s="70">
        <v>1674.6932977659799</v>
      </c>
      <c r="N99" s="70">
        <v>1667.3772473199799</v>
      </c>
      <c r="O99" s="71" t="s">
        <v>241</v>
      </c>
    </row>
    <row r="100" spans="1:15" x14ac:dyDescent="0.25">
      <c r="A100" s="88" t="s">
        <v>242</v>
      </c>
      <c r="B100" s="70">
        <v>901.79530819849003</v>
      </c>
      <c r="C100" s="70">
        <v>901.96068070547994</v>
      </c>
      <c r="D100" s="70">
        <v>898.29671367739002</v>
      </c>
      <c r="E100" s="70">
        <v>1223.2824588999401</v>
      </c>
      <c r="F100" s="70">
        <v>1223.2824588999399</v>
      </c>
      <c r="G100" s="70">
        <v>1223.3427488544398</v>
      </c>
      <c r="H100" s="70">
        <v>1223.3427488544398</v>
      </c>
      <c r="I100" s="70">
        <v>1225.7402840934299</v>
      </c>
      <c r="J100" s="70">
        <v>1246.35143858164</v>
      </c>
      <c r="K100" s="70">
        <v>1254.2310933253798</v>
      </c>
      <c r="L100" s="70">
        <v>1258.0163797578898</v>
      </c>
      <c r="M100" s="70">
        <v>1261.7564750268898</v>
      </c>
      <c r="N100" s="70">
        <v>1254.7412014788899</v>
      </c>
      <c r="O100" s="90" t="s">
        <v>243</v>
      </c>
    </row>
    <row r="101" spans="1:15" x14ac:dyDescent="0.25">
      <c r="A101" s="88" t="s">
        <v>244</v>
      </c>
      <c r="B101" s="70">
        <v>316.20768604693495</v>
      </c>
      <c r="C101" s="70">
        <v>316.18452100247492</v>
      </c>
      <c r="D101" s="70">
        <v>315.87474043329991</v>
      </c>
      <c r="E101" s="70">
        <v>315.90952480929997</v>
      </c>
      <c r="F101" s="70">
        <v>315.90502480929996</v>
      </c>
      <c r="G101" s="70">
        <v>315.48060912247996</v>
      </c>
      <c r="H101" s="70">
        <v>315.48060912247996</v>
      </c>
      <c r="I101" s="70">
        <v>318.33141619789001</v>
      </c>
      <c r="J101" s="70">
        <v>320.10599538388999</v>
      </c>
      <c r="K101" s="70">
        <v>329.69290185089</v>
      </c>
      <c r="L101" s="70">
        <v>332.49983144289001</v>
      </c>
      <c r="M101" s="70">
        <v>332.49667463889</v>
      </c>
      <c r="N101" s="70">
        <v>332.18589774089003</v>
      </c>
      <c r="O101" s="90" t="s">
        <v>245</v>
      </c>
    </row>
    <row r="102" spans="1:15" x14ac:dyDescent="0.25">
      <c r="A102" s="88" t="s">
        <v>246</v>
      </c>
      <c r="B102" s="70">
        <v>80.204500874580006</v>
      </c>
      <c r="C102" s="70">
        <v>80.210808174579995</v>
      </c>
      <c r="D102" s="70">
        <v>80.22080817458</v>
      </c>
      <c r="E102" s="70">
        <v>80.230808174580005</v>
      </c>
      <c r="F102" s="70">
        <v>80.240808174579996</v>
      </c>
      <c r="G102" s="70">
        <v>80.286982147199993</v>
      </c>
      <c r="H102" s="70">
        <v>80.296982147199998</v>
      </c>
      <c r="I102" s="70">
        <v>80.306982147200003</v>
      </c>
      <c r="J102" s="70">
        <v>80.301706340199999</v>
      </c>
      <c r="K102" s="70">
        <v>80.102248170199999</v>
      </c>
      <c r="L102" s="70">
        <v>80.4301481002</v>
      </c>
      <c r="M102" s="70">
        <v>80.440148100199991</v>
      </c>
      <c r="N102" s="70">
        <v>80.450148100199996</v>
      </c>
      <c r="O102" s="90" t="s">
        <v>247</v>
      </c>
    </row>
    <row r="103" spans="1:15" x14ac:dyDescent="0.25">
      <c r="A103" s="69" t="s">
        <v>248</v>
      </c>
      <c r="B103" s="70">
        <v>0.14131500047098999</v>
      </c>
      <c r="C103" s="70">
        <v>0.14131500047098999</v>
      </c>
      <c r="D103" s="70">
        <v>0.14131500047098999</v>
      </c>
      <c r="E103" s="70">
        <v>0.141315</v>
      </c>
      <c r="F103" s="70">
        <v>0.14131500047098999</v>
      </c>
      <c r="G103" s="70">
        <v>0.14131500047098999</v>
      </c>
      <c r="H103" s="70">
        <v>0.14131500023099999</v>
      </c>
      <c r="I103" s="70">
        <v>0.14131500023099999</v>
      </c>
      <c r="J103" s="70">
        <v>0.22412600023100002</v>
      </c>
      <c r="K103" s="70">
        <v>0.22412600023100002</v>
      </c>
      <c r="L103" s="70">
        <v>0.22412600023100002</v>
      </c>
      <c r="M103" s="70">
        <v>0.22412600023100002</v>
      </c>
      <c r="N103" s="70">
        <v>0.124226</v>
      </c>
      <c r="O103" s="71" t="s">
        <v>249</v>
      </c>
    </row>
    <row r="104" spans="1:15" x14ac:dyDescent="0.25">
      <c r="A104" s="69" t="s">
        <v>250</v>
      </c>
      <c r="B104" s="70">
        <v>1468.2530473849358</v>
      </c>
      <c r="C104" s="70">
        <v>1466.8576141103056</v>
      </c>
      <c r="D104" s="70">
        <v>1466.8576141103056</v>
      </c>
      <c r="E104" s="70">
        <v>64.31753040638533</v>
      </c>
      <c r="F104" s="70">
        <v>64.317530405725321</v>
      </c>
      <c r="G104" s="70">
        <v>64.076370588285329</v>
      </c>
      <c r="H104" s="70">
        <v>1285.6117473485763</v>
      </c>
      <c r="I104" s="70">
        <v>1281.5532336283061</v>
      </c>
      <c r="J104" s="70">
        <v>1301.0408538685163</v>
      </c>
      <c r="K104" s="70">
        <v>1261.7618653066263</v>
      </c>
      <c r="L104" s="70">
        <v>1239.8876668067765</v>
      </c>
      <c r="M104" s="70">
        <v>1234.8047958913064</v>
      </c>
      <c r="N104" s="70">
        <v>1225.2660296692163</v>
      </c>
      <c r="O104" s="71" t="s">
        <v>251</v>
      </c>
    </row>
    <row r="105" spans="1:15" x14ac:dyDescent="0.25">
      <c r="A105" s="69" t="s">
        <v>252</v>
      </c>
      <c r="B105" s="70">
        <v>596.1278557423318</v>
      </c>
      <c r="C105" s="70">
        <v>628.45667664985808</v>
      </c>
      <c r="D105" s="70">
        <v>740.91735955168201</v>
      </c>
      <c r="E105" s="70">
        <v>1008.1930541297555</v>
      </c>
      <c r="F105" s="70">
        <v>1195.5513914307476</v>
      </c>
      <c r="G105" s="70">
        <v>1239.3482031674509</v>
      </c>
      <c r="H105" s="70">
        <v>107.08612551435913</v>
      </c>
      <c r="I105" s="70">
        <v>102.61737497630516</v>
      </c>
      <c r="J105" s="70">
        <v>284.04565574789075</v>
      </c>
      <c r="K105" s="70">
        <v>338.35023471037925</v>
      </c>
      <c r="L105" s="70">
        <v>377.95357496006386</v>
      </c>
      <c r="M105" s="70">
        <v>427.31971562258508</v>
      </c>
      <c r="N105" s="70">
        <v>658.54328919708962</v>
      </c>
      <c r="O105" s="71" t="s">
        <v>253</v>
      </c>
    </row>
    <row r="106" spans="1:15" x14ac:dyDescent="0.25">
      <c r="A106" s="69" t="s">
        <v>254</v>
      </c>
      <c r="B106" s="70">
        <v>-353.34527165853996</v>
      </c>
      <c r="C106" s="70">
        <v>-272.06565855016999</v>
      </c>
      <c r="D106" s="70">
        <v>-210.16389878596999</v>
      </c>
      <c r="E106" s="70">
        <v>-313.47958860413002</v>
      </c>
      <c r="F106" s="70">
        <v>-350.20349716558002</v>
      </c>
      <c r="G106" s="70">
        <v>-404.96931305396032</v>
      </c>
      <c r="H106" s="70">
        <v>-381.9594243280103</v>
      </c>
      <c r="I106" s="70">
        <v>-369.7757829031903</v>
      </c>
      <c r="J106" s="70">
        <v>-366.93201741805029</v>
      </c>
      <c r="K106" s="70">
        <v>-272.77611230783032</v>
      </c>
      <c r="L106" s="70">
        <v>-229.00879909467</v>
      </c>
      <c r="M106" s="70">
        <v>-200.75369951929</v>
      </c>
      <c r="N106" s="70">
        <v>-190.67767234173971</v>
      </c>
      <c r="O106" s="71" t="s">
        <v>255</v>
      </c>
    </row>
    <row r="107" spans="1:15" s="76" customFormat="1" x14ac:dyDescent="0.25">
      <c r="A107" s="81" t="s">
        <v>256</v>
      </c>
      <c r="B107" s="74">
        <v>16187.707466169713</v>
      </c>
      <c r="C107" s="74">
        <v>16300.068981673554</v>
      </c>
      <c r="D107" s="74">
        <v>16456.513876742349</v>
      </c>
      <c r="E107" s="74">
        <v>15542.964327396841</v>
      </c>
      <c r="F107" s="74">
        <v>15693.604256135732</v>
      </c>
      <c r="G107" s="74">
        <v>15682.576140406896</v>
      </c>
      <c r="H107" s="74">
        <v>15794.869328239773</v>
      </c>
      <c r="I107" s="74">
        <v>15803.784047721159</v>
      </c>
      <c r="J107" s="74">
        <v>16060.006983085306</v>
      </c>
      <c r="K107" s="74">
        <v>16186.455581636876</v>
      </c>
      <c r="L107" s="74">
        <v>16254.872152554439</v>
      </c>
      <c r="M107" s="74">
        <v>16377.657460341839</v>
      </c>
      <c r="N107" s="74">
        <v>16712.502344425604</v>
      </c>
      <c r="O107" s="82" t="s">
        <v>257</v>
      </c>
    </row>
    <row r="108" spans="1:15" s="76" customFormat="1" x14ac:dyDescent="0.25">
      <c r="A108" s="91" t="s">
        <v>258</v>
      </c>
      <c r="B108" s="92">
        <v>41523.448818021177</v>
      </c>
      <c r="C108" s="92">
        <v>41664.360840180452</v>
      </c>
      <c r="D108" s="92">
        <v>41282.483497857887</v>
      </c>
      <c r="E108" s="92">
        <v>40225.215419310312</v>
      </c>
      <c r="F108" s="92">
        <v>40319.384641877099</v>
      </c>
      <c r="G108" s="92">
        <v>40106.397651154271</v>
      </c>
      <c r="H108" s="92">
        <v>40254.02128153864</v>
      </c>
      <c r="I108" s="92">
        <v>40167.979237058709</v>
      </c>
      <c r="J108" s="92">
        <v>40581.4771941527</v>
      </c>
      <c r="K108" s="92">
        <v>40799.132658422452</v>
      </c>
      <c r="L108" s="92">
        <v>40709.592582394282</v>
      </c>
      <c r="M108" s="92">
        <v>40586.6176110132</v>
      </c>
      <c r="N108" s="92">
        <v>41667.258936932063</v>
      </c>
      <c r="O108" s="93" t="s">
        <v>259</v>
      </c>
    </row>
    <row r="109" spans="1:15" x14ac:dyDescent="0.25">
      <c r="A109" s="186"/>
      <c r="B109" s="187"/>
      <c r="C109" s="187"/>
      <c r="D109" s="187"/>
      <c r="E109" s="187"/>
      <c r="F109" s="187"/>
      <c r="G109" s="187"/>
      <c r="H109" s="187"/>
      <c r="I109" s="187"/>
      <c r="J109" s="187"/>
      <c r="K109" s="187"/>
      <c r="L109" s="187"/>
      <c r="M109" s="187"/>
      <c r="N109" s="187"/>
      <c r="O109" s="188"/>
    </row>
    <row r="111" spans="1:15" x14ac:dyDescent="0.25">
      <c r="A111" s="9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93DFE-4DB0-44CE-8532-82959323F9FB}">
  <sheetPr>
    <tabColor theme="5" tint="0.39997558519241921"/>
  </sheetPr>
  <dimension ref="A1:O51"/>
  <sheetViews>
    <sheetView showGridLines="0" view="pageBreakPreview" zoomScaleNormal="100" zoomScaleSheetLayoutView="100" workbookViewId="0">
      <pane xSplit="1" ySplit="3" topLeftCell="B4" activePane="bottomRight" state="frozen"/>
      <selection activeCell="C44" sqref="C44"/>
      <selection pane="topRight" activeCell="C44" sqref="C44"/>
      <selection pane="bottomLeft" activeCell="C44" sqref="C44"/>
      <selection pane="bottomRight" activeCell="O8" sqref="O8"/>
    </sheetView>
  </sheetViews>
  <sheetFormatPr defaultColWidth="9.1796875" defaultRowHeight="10.5" x14ac:dyDescent="0.25"/>
  <cols>
    <col min="1" max="1" width="46.54296875" style="95" customWidth="1"/>
    <col min="2" max="14" width="5.54296875" style="95" customWidth="1"/>
    <col min="15" max="15" width="43.1796875" style="95" bestFit="1" customWidth="1"/>
    <col min="16" max="16384" width="9.1796875" style="95"/>
  </cols>
  <sheetData>
    <row r="1" spans="1:15" ht="12.75" customHeight="1" x14ac:dyDescent="0.25">
      <c r="A1" s="171" t="s">
        <v>370</v>
      </c>
      <c r="B1" s="172"/>
      <c r="C1" s="172"/>
      <c r="D1" s="172"/>
      <c r="E1" s="172"/>
      <c r="F1" s="172"/>
      <c r="G1" s="172"/>
      <c r="H1" s="172"/>
      <c r="I1" s="172"/>
      <c r="J1" s="172"/>
      <c r="K1" s="172"/>
      <c r="L1" s="172"/>
      <c r="M1" s="172"/>
      <c r="N1" s="172"/>
      <c r="O1" s="173"/>
    </row>
    <row r="2" spans="1:15" ht="12.75" customHeight="1" x14ac:dyDescent="0.25">
      <c r="A2" s="174" t="s">
        <v>371</v>
      </c>
      <c r="B2" s="175"/>
      <c r="C2" s="175"/>
      <c r="D2" s="175"/>
      <c r="E2" s="175"/>
      <c r="F2" s="175"/>
      <c r="G2" s="175"/>
      <c r="H2" s="175"/>
      <c r="I2" s="175"/>
      <c r="J2" s="175"/>
      <c r="K2" s="175"/>
      <c r="L2" s="175"/>
      <c r="M2" s="175"/>
      <c r="N2" s="175"/>
      <c r="O2" s="176"/>
    </row>
    <row r="3" spans="1:15" x14ac:dyDescent="0.25">
      <c r="A3" s="96" t="s">
        <v>73</v>
      </c>
      <c r="B3" s="64">
        <v>45474</v>
      </c>
      <c r="C3" s="64">
        <v>45505</v>
      </c>
      <c r="D3" s="64">
        <v>45536</v>
      </c>
      <c r="E3" s="64">
        <v>45566</v>
      </c>
      <c r="F3" s="64">
        <v>45597</v>
      </c>
      <c r="G3" s="64">
        <v>45627</v>
      </c>
      <c r="H3" s="64">
        <v>45658</v>
      </c>
      <c r="I3" s="64">
        <v>45689</v>
      </c>
      <c r="J3" s="64">
        <v>45717</v>
      </c>
      <c r="K3" s="64">
        <v>45748</v>
      </c>
      <c r="L3" s="64">
        <v>45778</v>
      </c>
      <c r="M3" s="64">
        <v>45809</v>
      </c>
      <c r="N3" s="64">
        <v>45839</v>
      </c>
      <c r="O3" s="97" t="s">
        <v>78</v>
      </c>
    </row>
    <row r="4" spans="1:15" s="101" customFormat="1" x14ac:dyDescent="0.25">
      <c r="A4" s="139" t="s">
        <v>262</v>
      </c>
      <c r="B4" s="141"/>
      <c r="C4" s="141"/>
      <c r="D4" s="141"/>
      <c r="E4" s="141"/>
      <c r="F4" s="141"/>
      <c r="G4" s="141"/>
      <c r="H4" s="141"/>
      <c r="I4" s="141"/>
      <c r="J4" s="141"/>
      <c r="K4" s="141"/>
      <c r="L4" s="141"/>
      <c r="M4" s="141"/>
      <c r="N4" s="141"/>
      <c r="O4" s="143" t="s">
        <v>263</v>
      </c>
    </row>
    <row r="5" spans="1:15" x14ac:dyDescent="0.25">
      <c r="A5" s="139" t="s">
        <v>264</v>
      </c>
      <c r="B5" s="140"/>
      <c r="C5" s="140"/>
      <c r="D5" s="140"/>
      <c r="E5" s="140"/>
      <c r="F5" s="140"/>
      <c r="G5" s="140"/>
      <c r="H5" s="140"/>
      <c r="I5" s="140"/>
      <c r="J5" s="140"/>
      <c r="K5" s="140"/>
      <c r="L5" s="140"/>
      <c r="M5" s="140"/>
      <c r="N5" s="140"/>
      <c r="O5" s="145" t="s">
        <v>265</v>
      </c>
    </row>
    <row r="6" spans="1:15" x14ac:dyDescent="0.25">
      <c r="A6" s="103" t="s">
        <v>266</v>
      </c>
      <c r="B6" s="146">
        <v>6092.1722888190498</v>
      </c>
      <c r="C6" s="146">
        <v>6937.1530301153753</v>
      </c>
      <c r="D6" s="146">
        <v>7781.5561993421416</v>
      </c>
      <c r="E6" s="146">
        <v>8850.7739102158175</v>
      </c>
      <c r="F6" s="146">
        <v>9660.6852015702079</v>
      </c>
      <c r="G6" s="146">
        <v>10526.833185883532</v>
      </c>
      <c r="H6" s="146">
        <v>876.91019232779797</v>
      </c>
      <c r="I6" s="146">
        <v>1671.3875458250302</v>
      </c>
      <c r="J6" s="146">
        <v>2501.967446252163</v>
      </c>
      <c r="K6" s="146">
        <v>3055.6034843677157</v>
      </c>
      <c r="L6" s="146">
        <v>4140.6600636239364</v>
      </c>
      <c r="M6" s="146">
        <v>4979.5900841188104</v>
      </c>
      <c r="N6" s="146">
        <v>6112.2964203869824</v>
      </c>
      <c r="O6" s="104" t="s">
        <v>267</v>
      </c>
    </row>
    <row r="7" spans="1:15" x14ac:dyDescent="0.25">
      <c r="A7" s="105" t="s">
        <v>268</v>
      </c>
      <c r="B7" s="146">
        <v>-1515.791963658276</v>
      </c>
      <c r="C7" s="146">
        <v>-1707.8022614563233</v>
      </c>
      <c r="D7" s="146">
        <v>-1898.9795417489363</v>
      </c>
      <c r="E7" s="146">
        <v>-2285.1554320129349</v>
      </c>
      <c r="F7" s="146">
        <v>-2474.8338907772491</v>
      </c>
      <c r="G7" s="146">
        <v>-2775.8813169226441</v>
      </c>
      <c r="H7" s="146">
        <v>-240.79955375798511</v>
      </c>
      <c r="I7" s="146">
        <v>-409.74024429507313</v>
      </c>
      <c r="J7" s="146">
        <v>-641.44531049453838</v>
      </c>
      <c r="K7" s="146">
        <v>-815.56496152548436</v>
      </c>
      <c r="L7" s="146">
        <v>-1566.3225827491651</v>
      </c>
      <c r="M7" s="146">
        <v>-1978.6084021375684</v>
      </c>
      <c r="N7" s="146">
        <v>-2253.2331000026288</v>
      </c>
      <c r="O7" s="104" t="s">
        <v>269</v>
      </c>
    </row>
    <row r="8" spans="1:15" x14ac:dyDescent="0.25">
      <c r="A8" s="103" t="s">
        <v>270</v>
      </c>
      <c r="B8" s="146">
        <v>153.24916662676</v>
      </c>
      <c r="C8" s="146">
        <v>176.34630284613999</v>
      </c>
      <c r="D8" s="146">
        <v>197.82367559756</v>
      </c>
      <c r="E8" s="146">
        <v>232.25807914645</v>
      </c>
      <c r="F8" s="146">
        <v>255.50261801191002</v>
      </c>
      <c r="G8" s="146">
        <v>285.48163922273</v>
      </c>
      <c r="H8" s="146">
        <v>24.839259648430001</v>
      </c>
      <c r="I8" s="146">
        <v>50.710974006889998</v>
      </c>
      <c r="J8" s="146">
        <v>77.752055623360008</v>
      </c>
      <c r="K8" s="146">
        <v>101.11975102913</v>
      </c>
      <c r="L8" s="146">
        <v>124.98385214371093</v>
      </c>
      <c r="M8" s="146">
        <v>151.17999899743137</v>
      </c>
      <c r="N8" s="146">
        <v>182.05697145604188</v>
      </c>
      <c r="O8" s="104" t="s">
        <v>271</v>
      </c>
    </row>
    <row r="9" spans="1:15" x14ac:dyDescent="0.25">
      <c r="A9" s="103" t="s">
        <v>272</v>
      </c>
      <c r="B9" s="146">
        <v>-119.0345318785954</v>
      </c>
      <c r="C9" s="146">
        <v>-134.21703137535769</v>
      </c>
      <c r="D9" s="146">
        <v>-148.22416462631</v>
      </c>
      <c r="E9" s="146">
        <v>-169.37606530965002</v>
      </c>
      <c r="F9" s="146">
        <v>-177.96254252393001</v>
      </c>
      <c r="G9" s="146">
        <v>-198.81353661370002</v>
      </c>
      <c r="H9" s="146">
        <v>-23.493072559049999</v>
      </c>
      <c r="I9" s="146">
        <v>-37.393107986379995</v>
      </c>
      <c r="J9" s="146">
        <v>-54.317097484440005</v>
      </c>
      <c r="K9" s="146">
        <v>-68.896620457289998</v>
      </c>
      <c r="L9" s="146">
        <v>-85.559460187679989</v>
      </c>
      <c r="M9" s="146">
        <v>-111.92630654273937</v>
      </c>
      <c r="N9" s="146">
        <v>-131.13021032776589</v>
      </c>
      <c r="O9" s="104" t="s">
        <v>273</v>
      </c>
    </row>
    <row r="10" spans="1:15" x14ac:dyDescent="0.25">
      <c r="A10" s="106" t="s">
        <v>274</v>
      </c>
      <c r="B10" s="147">
        <v>4610.5949599089381</v>
      </c>
      <c r="C10" s="147">
        <v>5271.4800401298326</v>
      </c>
      <c r="D10" s="147">
        <v>5932.1761685644551</v>
      </c>
      <c r="E10" s="147">
        <v>6628.500492039685</v>
      </c>
      <c r="F10" s="147">
        <v>7263.3913862809386</v>
      </c>
      <c r="G10" s="147">
        <v>7837.6199715699167</v>
      </c>
      <c r="H10" s="147">
        <v>637.45682565919287</v>
      </c>
      <c r="I10" s="147">
        <v>1274.965167550467</v>
      </c>
      <c r="J10" s="147">
        <v>1883.9570938965448</v>
      </c>
      <c r="K10" s="147">
        <v>2272.2616534140711</v>
      </c>
      <c r="L10" s="147">
        <v>2613.7618728308025</v>
      </c>
      <c r="M10" s="147">
        <v>3040.2353744359348</v>
      </c>
      <c r="N10" s="147">
        <v>3909.9900815126298</v>
      </c>
      <c r="O10" s="107" t="s">
        <v>275</v>
      </c>
    </row>
    <row r="11" spans="1:15" x14ac:dyDescent="0.25">
      <c r="A11" s="148" t="s">
        <v>276</v>
      </c>
      <c r="B11" s="144"/>
      <c r="C11" s="144"/>
      <c r="D11" s="144"/>
      <c r="E11" s="144"/>
      <c r="F11" s="144"/>
      <c r="G11" s="144"/>
      <c r="H11" s="144"/>
      <c r="I11" s="144"/>
      <c r="J11" s="144"/>
      <c r="K11" s="144"/>
      <c r="L11" s="144"/>
      <c r="M11" s="144"/>
      <c r="N11" s="144"/>
      <c r="O11" s="149" t="s">
        <v>277</v>
      </c>
    </row>
    <row r="12" spans="1:15" x14ac:dyDescent="0.25">
      <c r="A12" s="103" t="s">
        <v>278</v>
      </c>
      <c r="B12" s="146">
        <v>897.06017489844203</v>
      </c>
      <c r="C12" s="146">
        <v>1040.2043318037465</v>
      </c>
      <c r="D12" s="146">
        <v>1182.577810634129</v>
      </c>
      <c r="E12" s="146">
        <v>1290.5180510794282</v>
      </c>
      <c r="F12" s="146">
        <v>1398.9515500362072</v>
      </c>
      <c r="G12" s="146">
        <v>1512.6908697898684</v>
      </c>
      <c r="H12" s="146">
        <v>131.61987279618526</v>
      </c>
      <c r="I12" s="146">
        <v>239.49683889727723</v>
      </c>
      <c r="J12" s="146">
        <v>364.68036523473916</v>
      </c>
      <c r="K12" s="146">
        <v>493.2153561785027</v>
      </c>
      <c r="L12" s="146">
        <v>623.91465387215328</v>
      </c>
      <c r="M12" s="146">
        <v>756.88317431296468</v>
      </c>
      <c r="N12" s="146">
        <v>894.57560697363431</v>
      </c>
      <c r="O12" s="104" t="s">
        <v>279</v>
      </c>
    </row>
    <row r="13" spans="1:15" x14ac:dyDescent="0.25">
      <c r="A13" s="103" t="s">
        <v>280</v>
      </c>
      <c r="B13" s="146">
        <v>21.236800510550005</v>
      </c>
      <c r="C13" s="146">
        <v>23.285884131510002</v>
      </c>
      <c r="D13" s="146">
        <v>25.05801038888</v>
      </c>
      <c r="E13" s="146">
        <v>26.80378922924</v>
      </c>
      <c r="F13" s="146">
        <v>28.515191305899997</v>
      </c>
      <c r="G13" s="146">
        <v>26.305679658700001</v>
      </c>
      <c r="H13" s="146">
        <v>2.3552607234299998</v>
      </c>
      <c r="I13" s="146">
        <v>2.9832737141400001</v>
      </c>
      <c r="J13" s="146">
        <v>4.1691220478199993</v>
      </c>
      <c r="K13" s="146">
        <v>11.13178152039</v>
      </c>
      <c r="L13" s="146">
        <v>13.608226356360001</v>
      </c>
      <c r="M13" s="146">
        <v>16.44651684894</v>
      </c>
      <c r="N13" s="146">
        <v>72.029260022959988</v>
      </c>
      <c r="O13" s="104" t="s">
        <v>281</v>
      </c>
    </row>
    <row r="14" spans="1:15" x14ac:dyDescent="0.25">
      <c r="A14" s="103" t="s">
        <v>282</v>
      </c>
      <c r="B14" s="146">
        <v>0.83425146900000002</v>
      </c>
      <c r="C14" s="146">
        <v>1.008300497</v>
      </c>
      <c r="D14" s="146">
        <v>0.92377706500000001</v>
      </c>
      <c r="E14" s="146">
        <v>1.0187530751</v>
      </c>
      <c r="F14" s="146">
        <v>1.1074238606399998</v>
      </c>
      <c r="G14" s="146">
        <v>1.18705597664</v>
      </c>
      <c r="H14" s="146">
        <v>9.9720192999999999E-2</v>
      </c>
      <c r="I14" s="146">
        <v>0.16985540499999999</v>
      </c>
      <c r="J14" s="146">
        <v>0.51166023800000004</v>
      </c>
      <c r="K14" s="146">
        <v>0.88070709700000005</v>
      </c>
      <c r="L14" s="146">
        <v>1.273178572</v>
      </c>
      <c r="M14" s="146">
        <v>1.786370432</v>
      </c>
      <c r="N14" s="146">
        <v>2.3113243680000002</v>
      </c>
      <c r="O14" s="104" t="s">
        <v>283</v>
      </c>
    </row>
    <row r="15" spans="1:15" x14ac:dyDescent="0.25">
      <c r="A15" s="103" t="s">
        <v>284</v>
      </c>
      <c r="B15" s="146">
        <v>3.592439706</v>
      </c>
      <c r="C15" s="146">
        <v>3.8061866628000001</v>
      </c>
      <c r="D15" s="146">
        <v>3.9619190478000004</v>
      </c>
      <c r="E15" s="146">
        <v>4.3144190480000004</v>
      </c>
      <c r="F15" s="146">
        <v>4.5450440478000003</v>
      </c>
      <c r="G15" s="146">
        <v>4.8772037107999999</v>
      </c>
      <c r="H15" s="146">
        <v>0.50148869949999997</v>
      </c>
      <c r="I15" s="146">
        <v>0.90507651550000001</v>
      </c>
      <c r="J15" s="146">
        <v>0.92975363200000005</v>
      </c>
      <c r="K15" s="146">
        <v>1.306932907</v>
      </c>
      <c r="L15" s="146">
        <v>1.8850228069999999</v>
      </c>
      <c r="M15" s="146">
        <v>1.9912728068299999</v>
      </c>
      <c r="N15" s="146">
        <v>2.87010359622156</v>
      </c>
      <c r="O15" s="104" t="s">
        <v>285</v>
      </c>
    </row>
    <row r="16" spans="1:15" x14ac:dyDescent="0.25">
      <c r="A16" s="103" t="s">
        <v>286</v>
      </c>
      <c r="B16" s="146">
        <v>0</v>
      </c>
      <c r="C16" s="146">
        <v>0</v>
      </c>
      <c r="D16" s="146">
        <v>0</v>
      </c>
      <c r="E16" s="146">
        <v>0</v>
      </c>
      <c r="F16" s="146">
        <v>0</v>
      </c>
      <c r="G16" s="146">
        <v>0</v>
      </c>
      <c r="H16" s="146">
        <v>0</v>
      </c>
      <c r="I16" s="146">
        <v>0</v>
      </c>
      <c r="J16" s="146">
        <v>0</v>
      </c>
      <c r="K16" s="146">
        <v>0</v>
      </c>
      <c r="L16" s="146">
        <v>0</v>
      </c>
      <c r="M16" s="146">
        <v>0</v>
      </c>
      <c r="N16" s="146">
        <v>0</v>
      </c>
      <c r="O16" s="104" t="s">
        <v>287</v>
      </c>
    </row>
    <row r="17" spans="1:15" x14ac:dyDescent="0.25">
      <c r="A17" s="103" t="s">
        <v>288</v>
      </c>
      <c r="B17" s="146">
        <v>870.03966363318</v>
      </c>
      <c r="C17" s="146">
        <v>1001.60978230336</v>
      </c>
      <c r="D17" s="146">
        <v>1153.3335663711205</v>
      </c>
      <c r="E17" s="146">
        <v>1344.85850129606</v>
      </c>
      <c r="F17" s="146">
        <v>1733.3011647486298</v>
      </c>
      <c r="G17" s="146">
        <v>2078.70623591507</v>
      </c>
      <c r="H17" s="146">
        <v>146.17580597030999</v>
      </c>
      <c r="I17" s="146">
        <v>291.51506254696</v>
      </c>
      <c r="J17" s="146">
        <v>435.26123235563</v>
      </c>
      <c r="K17" s="146">
        <v>534.18124472037005</v>
      </c>
      <c r="L17" s="146">
        <v>674.14266054711004</v>
      </c>
      <c r="M17" s="146">
        <v>807.68749068584009</v>
      </c>
      <c r="N17" s="146">
        <v>1127.3947408485601</v>
      </c>
      <c r="O17" s="104" t="s">
        <v>289</v>
      </c>
    </row>
    <row r="18" spans="1:15" x14ac:dyDescent="0.25">
      <c r="A18" s="103" t="s">
        <v>290</v>
      </c>
      <c r="B18" s="146">
        <v>12.319297656308171</v>
      </c>
      <c r="C18" s="146">
        <v>15.8846749867393</v>
      </c>
      <c r="D18" s="146">
        <v>16.888706874423779</v>
      </c>
      <c r="E18" s="146">
        <v>18.579575263420374</v>
      </c>
      <c r="F18" s="146">
        <v>20.312025583250371</v>
      </c>
      <c r="G18" s="146">
        <v>21.472463482286837</v>
      </c>
      <c r="H18" s="146">
        <v>5.9612772070400002</v>
      </c>
      <c r="I18" s="146">
        <v>1.10853233214</v>
      </c>
      <c r="J18" s="146">
        <v>5.4795215842499996</v>
      </c>
      <c r="K18" s="146">
        <v>5.0965104401300003</v>
      </c>
      <c r="L18" s="146">
        <v>5.7832564510599997</v>
      </c>
      <c r="M18" s="146">
        <v>4.6171993840599992</v>
      </c>
      <c r="N18" s="146">
        <v>5.2431911649199998</v>
      </c>
      <c r="O18" s="104" t="s">
        <v>291</v>
      </c>
    </row>
    <row r="19" spans="1:15" x14ac:dyDescent="0.25">
      <c r="A19" s="106" t="s">
        <v>292</v>
      </c>
      <c r="B19" s="147">
        <v>1805.0826278734803</v>
      </c>
      <c r="C19" s="147">
        <v>2085.799160385156</v>
      </c>
      <c r="D19" s="147">
        <v>2382.7437903813534</v>
      </c>
      <c r="E19" s="147">
        <v>2686.0930889912484</v>
      </c>
      <c r="F19" s="147">
        <v>3186.7323995824277</v>
      </c>
      <c r="G19" s="147">
        <v>3645.2395085333651</v>
      </c>
      <c r="H19" s="147">
        <v>286.71342558946526</v>
      </c>
      <c r="I19" s="147">
        <v>536.17863941101723</v>
      </c>
      <c r="J19" s="147">
        <v>811.03165509243911</v>
      </c>
      <c r="K19" s="147">
        <v>1045.8125328633928</v>
      </c>
      <c r="L19" s="147">
        <v>1320.6069986056834</v>
      </c>
      <c r="M19" s="147">
        <v>1589.4120244706351</v>
      </c>
      <c r="N19" s="147">
        <v>2104.4242269742958</v>
      </c>
      <c r="O19" s="107" t="s">
        <v>293</v>
      </c>
    </row>
    <row r="20" spans="1:15" s="101" customFormat="1" x14ac:dyDescent="0.25">
      <c r="A20" s="106" t="s">
        <v>294</v>
      </c>
      <c r="B20" s="147">
        <v>14.14314478793807</v>
      </c>
      <c r="C20" s="147">
        <v>16.79002126710807</v>
      </c>
      <c r="D20" s="147">
        <v>17.905105755392242</v>
      </c>
      <c r="E20" s="147">
        <v>19.243382153716642</v>
      </c>
      <c r="F20" s="147">
        <v>26.094999006802354</v>
      </c>
      <c r="G20" s="147">
        <v>28.922281865260921</v>
      </c>
      <c r="H20" s="147">
        <v>2.2950865094899999</v>
      </c>
      <c r="I20" s="147">
        <v>4.3552601604200003</v>
      </c>
      <c r="J20" s="147">
        <v>5.5009626903299997</v>
      </c>
      <c r="K20" s="147">
        <v>6.1572307670899997</v>
      </c>
      <c r="L20" s="147">
        <v>7.6644338498200009</v>
      </c>
      <c r="M20" s="147">
        <v>6.2422429929299801</v>
      </c>
      <c r="N20" s="147">
        <v>7.6532127924899811</v>
      </c>
      <c r="O20" s="107" t="s">
        <v>295</v>
      </c>
    </row>
    <row r="21" spans="1:15" s="101" customFormat="1" x14ac:dyDescent="0.25">
      <c r="A21" s="106" t="s">
        <v>296</v>
      </c>
      <c r="B21" s="147">
        <v>6429.8207325703552</v>
      </c>
      <c r="C21" s="147">
        <v>7374.0692217820961</v>
      </c>
      <c r="D21" s="147">
        <v>8332.825064701201</v>
      </c>
      <c r="E21" s="147">
        <v>9333.836963184649</v>
      </c>
      <c r="F21" s="147">
        <v>10476.218784870169</v>
      </c>
      <c r="G21" s="147">
        <v>11511.781761968523</v>
      </c>
      <c r="H21" s="147">
        <v>926.46533775814805</v>
      </c>
      <c r="I21" s="147">
        <v>1815.4990671219045</v>
      </c>
      <c r="J21" s="147">
        <v>2700.4897116793136</v>
      </c>
      <c r="K21" s="147">
        <v>3324.2314170445538</v>
      </c>
      <c r="L21" s="147">
        <v>3942.0333052863057</v>
      </c>
      <c r="M21" s="147">
        <v>4635.8896418994991</v>
      </c>
      <c r="N21" s="147">
        <v>6022.0675212794158</v>
      </c>
      <c r="O21" s="100" t="s">
        <v>297</v>
      </c>
    </row>
    <row r="22" spans="1:15" x14ac:dyDescent="0.25">
      <c r="A22" s="139" t="s">
        <v>298</v>
      </c>
      <c r="B22" s="144"/>
      <c r="C22" s="144"/>
      <c r="D22" s="144"/>
      <c r="E22" s="144"/>
      <c r="F22" s="144"/>
      <c r="G22" s="144"/>
      <c r="H22" s="144"/>
      <c r="I22" s="144"/>
      <c r="J22" s="144"/>
      <c r="K22" s="144"/>
      <c r="L22" s="144"/>
      <c r="M22" s="144"/>
      <c r="N22" s="144"/>
      <c r="O22" s="143" t="s">
        <v>299</v>
      </c>
    </row>
    <row r="23" spans="1:15" x14ac:dyDescent="0.25">
      <c r="A23" s="148" t="s">
        <v>300</v>
      </c>
      <c r="B23" s="144"/>
      <c r="C23" s="144"/>
      <c r="D23" s="144"/>
      <c r="E23" s="144"/>
      <c r="F23" s="144"/>
      <c r="G23" s="144"/>
      <c r="H23" s="144"/>
      <c r="I23" s="144"/>
      <c r="J23" s="144"/>
      <c r="K23" s="144"/>
      <c r="L23" s="144"/>
      <c r="M23" s="144"/>
      <c r="N23" s="144"/>
      <c r="O23" s="149" t="s">
        <v>301</v>
      </c>
    </row>
    <row r="24" spans="1:15" x14ac:dyDescent="0.25">
      <c r="A24" s="103" t="s">
        <v>302</v>
      </c>
      <c r="B24" s="150">
        <v>4242.6199032548602</v>
      </c>
      <c r="C24" s="150">
        <v>5194.2454042283298</v>
      </c>
      <c r="D24" s="150">
        <v>6072.385363866747</v>
      </c>
      <c r="E24" s="150">
        <v>6913.7145225210297</v>
      </c>
      <c r="F24" s="150">
        <v>7745.3729287934202</v>
      </c>
      <c r="G24" s="150">
        <v>8698.67368196602</v>
      </c>
      <c r="H24" s="150">
        <v>554.89787862525998</v>
      </c>
      <c r="I24" s="150">
        <v>1210.2709670613199</v>
      </c>
      <c r="J24" s="150">
        <v>1634.5196955505801</v>
      </c>
      <c r="K24" s="150">
        <v>1961.8298214967399</v>
      </c>
      <c r="L24" s="150">
        <v>2301.1702475053798</v>
      </c>
      <c r="M24" s="150">
        <v>2686.4439310749399</v>
      </c>
      <c r="N24" s="150">
        <v>3218.5085758497603</v>
      </c>
      <c r="O24" s="104" t="s">
        <v>303</v>
      </c>
    </row>
    <row r="25" spans="1:15" x14ac:dyDescent="0.25">
      <c r="A25" s="103" t="s">
        <v>372</v>
      </c>
      <c r="B25" s="146">
        <v>498.92836883700568</v>
      </c>
      <c r="C25" s="146">
        <v>342.31703348866557</v>
      </c>
      <c r="D25" s="146">
        <v>130.80967988991242</v>
      </c>
      <c r="E25" s="146">
        <v>-219.15300401117548</v>
      </c>
      <c r="F25" s="146">
        <v>-283.2732454416755</v>
      </c>
      <c r="G25" s="146">
        <v>-577.52557102138553</v>
      </c>
      <c r="H25" s="146">
        <v>96.642054126100007</v>
      </c>
      <c r="I25" s="146">
        <v>161.52982719491001</v>
      </c>
      <c r="J25" s="146">
        <v>192.54046676508003</v>
      </c>
      <c r="K25" s="146">
        <v>179.53128919531318</v>
      </c>
      <c r="L25" s="146">
        <v>175.43630298200299</v>
      </c>
      <c r="M25" s="146">
        <v>226.93588027235265</v>
      </c>
      <c r="N25" s="146">
        <v>564.41203437453157</v>
      </c>
      <c r="O25" s="104" t="s">
        <v>305</v>
      </c>
    </row>
    <row r="26" spans="1:15" x14ac:dyDescent="0.25">
      <c r="A26" s="106" t="s">
        <v>306</v>
      </c>
      <c r="B26" s="147">
        <v>4741.5482720918653</v>
      </c>
      <c r="C26" s="147">
        <v>5536.5624377169952</v>
      </c>
      <c r="D26" s="147">
        <v>6203.1950437566602</v>
      </c>
      <c r="E26" s="147">
        <v>6694.5615185098541</v>
      </c>
      <c r="F26" s="147">
        <v>7462.0996833517447</v>
      </c>
      <c r="G26" s="147">
        <v>8121.148110944634</v>
      </c>
      <c r="H26" s="147">
        <v>651.53993275135997</v>
      </c>
      <c r="I26" s="147">
        <v>1371.8007942562299</v>
      </c>
      <c r="J26" s="147">
        <v>1827.0601623156601</v>
      </c>
      <c r="K26" s="147">
        <v>2141.3611106920534</v>
      </c>
      <c r="L26" s="147">
        <v>2476.6065504873832</v>
      </c>
      <c r="M26" s="147">
        <v>2913.3798113472926</v>
      </c>
      <c r="N26" s="147">
        <v>3782.9206102242911</v>
      </c>
      <c r="O26" s="107" t="s">
        <v>307</v>
      </c>
    </row>
    <row r="27" spans="1:15" x14ac:dyDescent="0.25">
      <c r="A27" s="148" t="s">
        <v>308</v>
      </c>
      <c r="B27" s="144"/>
      <c r="C27" s="144"/>
      <c r="D27" s="144"/>
      <c r="E27" s="144"/>
      <c r="F27" s="144"/>
      <c r="G27" s="144"/>
      <c r="H27" s="144"/>
      <c r="I27" s="144"/>
      <c r="J27" s="144"/>
      <c r="K27" s="144"/>
      <c r="L27" s="144"/>
      <c r="M27" s="144"/>
      <c r="N27" s="144"/>
      <c r="O27" s="149" t="s">
        <v>309</v>
      </c>
    </row>
    <row r="28" spans="1:15" x14ac:dyDescent="0.25">
      <c r="A28" s="103" t="s">
        <v>310</v>
      </c>
      <c r="B28" s="146">
        <v>430.26705422141202</v>
      </c>
      <c r="C28" s="146">
        <v>482.70963599942155</v>
      </c>
      <c r="D28" s="146">
        <v>532.71453145799092</v>
      </c>
      <c r="E28" s="146">
        <v>585.9952267377555</v>
      </c>
      <c r="F28" s="146">
        <v>643.14487714538575</v>
      </c>
      <c r="G28" s="146">
        <v>783.94234713824824</v>
      </c>
      <c r="H28" s="146">
        <v>70.529269347969873</v>
      </c>
      <c r="I28" s="146">
        <v>137.58686421329591</v>
      </c>
      <c r="J28" s="146">
        <v>213.74655834847323</v>
      </c>
      <c r="K28" s="146">
        <v>276.39454609637147</v>
      </c>
      <c r="L28" s="146">
        <v>331.00006075998061</v>
      </c>
      <c r="M28" s="146">
        <v>401.25614921653084</v>
      </c>
      <c r="N28" s="146">
        <v>465.49132611191345</v>
      </c>
      <c r="O28" s="104" t="s">
        <v>311</v>
      </c>
    </row>
    <row r="29" spans="1:15" x14ac:dyDescent="0.25">
      <c r="A29" s="103" t="s">
        <v>312</v>
      </c>
      <c r="B29" s="146">
        <v>23.386508019179999</v>
      </c>
      <c r="C29" s="146">
        <v>25.413449129180002</v>
      </c>
      <c r="D29" s="146">
        <v>29.235614145380001</v>
      </c>
      <c r="E29" s="146">
        <v>34.162981817529996</v>
      </c>
      <c r="F29" s="146">
        <v>38.372021563529998</v>
      </c>
      <c r="G29" s="146">
        <v>39.302924005530002</v>
      </c>
      <c r="H29" s="146">
        <v>0.86859403655999989</v>
      </c>
      <c r="I29" s="146">
        <v>2.5471270154300001</v>
      </c>
      <c r="J29" s="146">
        <v>4.8469470189299999</v>
      </c>
      <c r="K29" s="146">
        <v>4.9949767289300002</v>
      </c>
      <c r="L29" s="146">
        <v>5.6616146678699995</v>
      </c>
      <c r="M29" s="146">
        <v>3.5517465513799999</v>
      </c>
      <c r="N29" s="146">
        <v>10.728294091699999</v>
      </c>
      <c r="O29" s="104" t="s">
        <v>313</v>
      </c>
    </row>
    <row r="30" spans="1:15" x14ac:dyDescent="0.25">
      <c r="A30" s="103" t="s">
        <v>314</v>
      </c>
      <c r="B30" s="146">
        <v>125.19701443738896</v>
      </c>
      <c r="C30" s="146">
        <v>142.54052293831438</v>
      </c>
      <c r="D30" s="146">
        <v>156.95162361973001</v>
      </c>
      <c r="E30" s="146">
        <v>180.51130134956659</v>
      </c>
      <c r="F30" s="146">
        <v>198.36717862597334</v>
      </c>
      <c r="G30" s="146">
        <v>274.78087448635</v>
      </c>
      <c r="H30" s="146">
        <v>12.78210590297666</v>
      </c>
      <c r="I30" s="146">
        <v>27.479793031913331</v>
      </c>
      <c r="J30" s="146">
        <v>43.479465393230001</v>
      </c>
      <c r="K30" s="146">
        <v>355.87433472127668</v>
      </c>
      <c r="L30" s="146">
        <v>496.75221847559669</v>
      </c>
      <c r="M30" s="146">
        <v>608.55990940298852</v>
      </c>
      <c r="N30" s="146">
        <v>620.19047168103987</v>
      </c>
      <c r="O30" s="104" t="s">
        <v>315</v>
      </c>
    </row>
    <row r="31" spans="1:15" x14ac:dyDescent="0.25">
      <c r="A31" s="103" t="s">
        <v>316</v>
      </c>
      <c r="B31" s="146">
        <v>26.696565126450093</v>
      </c>
      <c r="C31" s="146">
        <v>30.221961631251666</v>
      </c>
      <c r="D31" s="146">
        <v>34.240304094612505</v>
      </c>
      <c r="E31" s="146">
        <v>37.062560908402503</v>
      </c>
      <c r="F31" s="146">
        <v>42.342446379792499</v>
      </c>
      <c r="G31" s="146">
        <v>47.6995975524625</v>
      </c>
      <c r="H31" s="146">
        <v>1.9844951211500002</v>
      </c>
      <c r="I31" s="146">
        <v>9.3553622727200008</v>
      </c>
      <c r="J31" s="146">
        <v>17.802688235479998</v>
      </c>
      <c r="K31" s="146">
        <v>38.562303482641092</v>
      </c>
      <c r="L31" s="146">
        <v>46.979508925464977</v>
      </c>
      <c r="M31" s="146">
        <v>56.057343585096369</v>
      </c>
      <c r="N31" s="146">
        <v>61.156251416209408</v>
      </c>
      <c r="O31" s="104" t="s">
        <v>317</v>
      </c>
    </row>
    <row r="32" spans="1:15" x14ac:dyDescent="0.25">
      <c r="A32" s="103" t="s">
        <v>318</v>
      </c>
      <c r="B32" s="146">
        <v>18.3256980890276</v>
      </c>
      <c r="C32" s="146">
        <v>10.0464194930387</v>
      </c>
      <c r="D32" s="146">
        <v>22.099894564038699</v>
      </c>
      <c r="E32" s="146">
        <v>23.031493533038699</v>
      </c>
      <c r="F32" s="146">
        <v>24.248856006878668</v>
      </c>
      <c r="G32" s="146">
        <v>28.183695320548971</v>
      </c>
      <c r="H32" s="146">
        <v>6.7698725625099998</v>
      </c>
      <c r="I32" s="146">
        <v>10.925912871889999</v>
      </c>
      <c r="J32" s="146">
        <v>8.9652220738899988</v>
      </c>
      <c r="K32" s="146">
        <v>17.3729636375</v>
      </c>
      <c r="L32" s="146">
        <v>21.813134601260003</v>
      </c>
      <c r="M32" s="146">
        <v>20.900143853990002</v>
      </c>
      <c r="N32" s="146">
        <v>24.865262462488189</v>
      </c>
      <c r="O32" s="104" t="s">
        <v>319</v>
      </c>
    </row>
    <row r="33" spans="1:15" x14ac:dyDescent="0.25">
      <c r="A33" s="103" t="s">
        <v>320</v>
      </c>
      <c r="B33" s="146">
        <v>0</v>
      </c>
      <c r="C33" s="146">
        <v>0</v>
      </c>
      <c r="D33" s="146">
        <v>0</v>
      </c>
      <c r="E33" s="146">
        <v>0</v>
      </c>
      <c r="F33" s="146">
        <v>0</v>
      </c>
      <c r="G33" s="146">
        <v>0</v>
      </c>
      <c r="H33" s="146">
        <v>0</v>
      </c>
      <c r="I33" s="146">
        <v>0</v>
      </c>
      <c r="J33" s="146">
        <v>0</v>
      </c>
      <c r="K33" s="146">
        <v>-3.453011316</v>
      </c>
      <c r="L33" s="146">
        <v>-3.453011316</v>
      </c>
      <c r="M33" s="146">
        <v>-3.3095351310000001</v>
      </c>
      <c r="N33" s="146">
        <v>-3.453011316</v>
      </c>
      <c r="O33" s="104" t="s">
        <v>321</v>
      </c>
    </row>
    <row r="34" spans="1:15" x14ac:dyDescent="0.25">
      <c r="A34" s="103" t="s">
        <v>322</v>
      </c>
      <c r="B34" s="146">
        <v>0</v>
      </c>
      <c r="C34" s="146">
        <v>0</v>
      </c>
      <c r="D34" s="146">
        <v>0</v>
      </c>
      <c r="E34" s="146">
        <v>0</v>
      </c>
      <c r="F34" s="146">
        <v>0</v>
      </c>
      <c r="G34" s="146">
        <v>0</v>
      </c>
      <c r="H34" s="146">
        <v>0</v>
      </c>
      <c r="I34" s="146">
        <v>0</v>
      </c>
      <c r="J34" s="146">
        <v>0</v>
      </c>
      <c r="K34" s="146">
        <v>0</v>
      </c>
      <c r="L34" s="146">
        <v>0</v>
      </c>
      <c r="M34" s="146">
        <v>0</v>
      </c>
      <c r="N34" s="146">
        <v>0</v>
      </c>
      <c r="O34" s="104" t="s">
        <v>323</v>
      </c>
    </row>
    <row r="35" spans="1:15" x14ac:dyDescent="0.25">
      <c r="A35" s="103" t="s">
        <v>324</v>
      </c>
      <c r="B35" s="146">
        <v>8.7874999999999995E-2</v>
      </c>
      <c r="C35" s="146">
        <v>9.75E-3</v>
      </c>
      <c r="D35" s="146">
        <v>9.75E-3</v>
      </c>
      <c r="E35" s="146">
        <v>9.75E-3</v>
      </c>
      <c r="F35" s="146">
        <v>9.75E-3</v>
      </c>
      <c r="G35" s="146">
        <v>9.75E-3</v>
      </c>
      <c r="H35" s="146">
        <v>0</v>
      </c>
      <c r="I35" s="146">
        <v>0</v>
      </c>
      <c r="J35" s="146">
        <v>0</v>
      </c>
      <c r="K35" s="146">
        <v>0</v>
      </c>
      <c r="L35" s="146">
        <v>0</v>
      </c>
      <c r="M35" s="146">
        <v>0</v>
      </c>
      <c r="N35" s="146">
        <v>0</v>
      </c>
      <c r="O35" s="104" t="s">
        <v>325</v>
      </c>
    </row>
    <row r="36" spans="1:15" x14ac:dyDescent="0.25">
      <c r="A36" s="103" t="s">
        <v>326</v>
      </c>
      <c r="B36" s="146">
        <v>0</v>
      </c>
      <c r="C36" s="146">
        <v>0</v>
      </c>
      <c r="D36" s="146">
        <v>0</v>
      </c>
      <c r="E36" s="146">
        <v>0</v>
      </c>
      <c r="F36" s="146">
        <v>0</v>
      </c>
      <c r="G36" s="146">
        <v>0</v>
      </c>
      <c r="H36" s="146">
        <v>0</v>
      </c>
      <c r="I36" s="146">
        <v>0</v>
      </c>
      <c r="J36" s="146">
        <v>0</v>
      </c>
      <c r="K36" s="146">
        <v>0</v>
      </c>
      <c r="L36" s="146">
        <v>0</v>
      </c>
      <c r="M36" s="146">
        <v>0</v>
      </c>
      <c r="N36" s="146">
        <v>0</v>
      </c>
      <c r="O36" s="104" t="s">
        <v>327</v>
      </c>
    </row>
    <row r="37" spans="1:15" x14ac:dyDescent="0.25">
      <c r="A37" s="103" t="s">
        <v>328</v>
      </c>
      <c r="B37" s="146">
        <v>265.19905419428545</v>
      </c>
      <c r="C37" s="146">
        <v>308.24827197941545</v>
      </c>
      <c r="D37" s="146">
        <v>374.69589635832546</v>
      </c>
      <c r="E37" s="146">
        <v>444.58645200431454</v>
      </c>
      <c r="F37" s="146">
        <v>469.79406098962448</v>
      </c>
      <c r="G37" s="146">
        <v>619.43373502077441</v>
      </c>
      <c r="H37" s="146">
        <v>59.000106158999998</v>
      </c>
      <c r="I37" s="146">
        <v>111.25462705528999</v>
      </c>
      <c r="J37" s="146">
        <v>220.53862100735</v>
      </c>
      <c r="K37" s="146">
        <v>10.561703448128778</v>
      </c>
      <c r="L37" s="146">
        <v>11.703216349454442</v>
      </c>
      <c r="M37" s="146">
        <v>12.414126970701668</v>
      </c>
      <c r="N37" s="146">
        <v>13.6455775128335</v>
      </c>
      <c r="O37" s="104" t="s">
        <v>329</v>
      </c>
    </row>
    <row r="38" spans="1:15" s="101" customFormat="1" x14ac:dyDescent="0.25">
      <c r="A38" s="106" t="s">
        <v>330</v>
      </c>
      <c r="B38" s="147">
        <v>889.15976908774417</v>
      </c>
      <c r="C38" s="147">
        <v>999.1900111706218</v>
      </c>
      <c r="D38" s="147">
        <v>1149.9476142400777</v>
      </c>
      <c r="E38" s="147">
        <v>1305.359766350608</v>
      </c>
      <c r="F38" s="147">
        <v>1416.2791907111846</v>
      </c>
      <c r="G38" s="147">
        <v>1793.3529235239143</v>
      </c>
      <c r="H38" s="147">
        <v>151.93444313016653</v>
      </c>
      <c r="I38" s="147">
        <v>299.14968646053927</v>
      </c>
      <c r="J38" s="147">
        <v>509.37950207735321</v>
      </c>
      <c r="K38" s="147">
        <v>700.30781679884785</v>
      </c>
      <c r="L38" s="147">
        <v>910.45674246362671</v>
      </c>
      <c r="M38" s="147">
        <v>1099.4298844496873</v>
      </c>
      <c r="N38" s="147">
        <v>1192.6241719601846</v>
      </c>
      <c r="O38" s="107" t="s">
        <v>331</v>
      </c>
    </row>
    <row r="39" spans="1:15" s="101" customFormat="1" x14ac:dyDescent="0.25">
      <c r="A39" s="106" t="s">
        <v>332</v>
      </c>
      <c r="B39" s="147">
        <v>2.7353614062426903</v>
      </c>
      <c r="C39" s="147">
        <v>3.6477613158626894</v>
      </c>
      <c r="D39" s="147">
        <v>4.0806697210926899</v>
      </c>
      <c r="E39" s="147">
        <v>4.4189285346215597</v>
      </c>
      <c r="F39" s="147">
        <v>4.9759415774815601</v>
      </c>
      <c r="G39" s="147">
        <v>6.0457227473435902</v>
      </c>
      <c r="H39" s="147">
        <v>2.13868050051</v>
      </c>
      <c r="I39" s="147">
        <v>15.337272684950001</v>
      </c>
      <c r="J39" s="147">
        <v>16.270198915179989</v>
      </c>
      <c r="K39" s="147">
        <v>16.389188115030002</v>
      </c>
      <c r="L39" s="147">
        <v>16.681769372510001</v>
      </c>
      <c r="M39" s="147">
        <v>16.919478442380001</v>
      </c>
      <c r="N39" s="147">
        <v>17.220472717790003</v>
      </c>
      <c r="O39" s="110" t="s">
        <v>333</v>
      </c>
    </row>
    <row r="40" spans="1:15" s="101" customFormat="1" x14ac:dyDescent="0.25">
      <c r="A40" s="106" t="s">
        <v>334</v>
      </c>
      <c r="B40" s="147">
        <v>5633.4434025858527</v>
      </c>
      <c r="C40" s="147">
        <v>6539.400210203481</v>
      </c>
      <c r="D40" s="147">
        <v>7357.2233277178284</v>
      </c>
      <c r="E40" s="147">
        <v>8004.3402133950831</v>
      </c>
      <c r="F40" s="147">
        <v>8883.3548156404104</v>
      </c>
      <c r="G40" s="147">
        <v>9920.5467572158923</v>
      </c>
      <c r="H40" s="147">
        <v>805.61305638203646</v>
      </c>
      <c r="I40" s="147">
        <v>1686.2877534017193</v>
      </c>
      <c r="J40" s="147">
        <v>2352.7098633081932</v>
      </c>
      <c r="K40" s="147">
        <v>2858.0581156059311</v>
      </c>
      <c r="L40" s="147">
        <v>3403.7450623235195</v>
      </c>
      <c r="M40" s="147">
        <v>4029.7291742393604</v>
      </c>
      <c r="N40" s="147">
        <v>4992.765254902266</v>
      </c>
      <c r="O40" s="100" t="s">
        <v>335</v>
      </c>
    </row>
    <row r="41" spans="1:15" x14ac:dyDescent="0.25">
      <c r="A41" s="106" t="s">
        <v>336</v>
      </c>
      <c r="B41" s="147">
        <v>796.37732998450247</v>
      </c>
      <c r="C41" s="147">
        <v>834.66901157861662</v>
      </c>
      <c r="D41" s="147">
        <v>975.60173698337167</v>
      </c>
      <c r="E41" s="147">
        <v>1329.4967497895655</v>
      </c>
      <c r="F41" s="147">
        <v>1592.8639692297575</v>
      </c>
      <c r="G41" s="147">
        <v>1591.2350047526509</v>
      </c>
      <c r="H41" s="147">
        <v>120.85228137611169</v>
      </c>
      <c r="I41" s="147">
        <v>129.21131372018539</v>
      </c>
      <c r="J41" s="147">
        <v>347.77984837112081</v>
      </c>
      <c r="K41" s="147">
        <v>466.17330143862279</v>
      </c>
      <c r="L41" s="147">
        <v>538.28824296278503</v>
      </c>
      <c r="M41" s="147">
        <v>606.16046766013915</v>
      </c>
      <c r="N41" s="147">
        <v>1029.3022663771485</v>
      </c>
      <c r="O41" s="100" t="s">
        <v>337</v>
      </c>
    </row>
    <row r="42" spans="1:15" x14ac:dyDescent="0.25">
      <c r="A42" s="111" t="s">
        <v>338</v>
      </c>
      <c r="B42" s="146">
        <v>200.24947424273591</v>
      </c>
      <c r="C42" s="146">
        <v>206.21233492892091</v>
      </c>
      <c r="D42" s="146">
        <v>234.68437743138091</v>
      </c>
      <c r="E42" s="146">
        <v>321.30369565891004</v>
      </c>
      <c r="F42" s="146">
        <v>397.31257779863336</v>
      </c>
      <c r="G42" s="146">
        <v>351.88680158525</v>
      </c>
      <c r="H42" s="146">
        <v>13.766155861490001</v>
      </c>
      <c r="I42" s="146">
        <v>26.593938743880003</v>
      </c>
      <c r="J42" s="146">
        <v>63.734192623689999</v>
      </c>
      <c r="K42" s="146">
        <v>127.82306672830001</v>
      </c>
      <c r="L42" s="146">
        <v>160.33466800272001</v>
      </c>
      <c r="M42" s="146">
        <v>178.84075203755373</v>
      </c>
      <c r="N42" s="146">
        <v>370.75897718009003</v>
      </c>
      <c r="O42" s="112" t="s">
        <v>339</v>
      </c>
    </row>
    <row r="43" spans="1:15" x14ac:dyDescent="0.25">
      <c r="A43" s="106" t="s">
        <v>340</v>
      </c>
      <c r="B43" s="147">
        <v>596.12785574176655</v>
      </c>
      <c r="C43" s="147">
        <v>628.45667664969551</v>
      </c>
      <c r="D43" s="147">
        <v>740.91735955199101</v>
      </c>
      <c r="E43" s="147">
        <v>1008.1930541306535</v>
      </c>
      <c r="F43" s="147">
        <v>1195.5513914311241</v>
      </c>
      <c r="G43" s="147">
        <v>1239.3482031674009</v>
      </c>
      <c r="H43" s="147">
        <v>107.08612551462168</v>
      </c>
      <c r="I43" s="147">
        <v>102.61737497630537</v>
      </c>
      <c r="J43" s="147">
        <v>284.04565574743077</v>
      </c>
      <c r="K43" s="147">
        <v>338.35023471032281</v>
      </c>
      <c r="L43" s="147">
        <v>377.95357496006505</v>
      </c>
      <c r="M43" s="147">
        <v>427.31971562258548</v>
      </c>
      <c r="N43" s="147">
        <v>658.54328919705836</v>
      </c>
      <c r="O43" s="100" t="s">
        <v>341</v>
      </c>
    </row>
    <row r="44" spans="1:15" x14ac:dyDescent="0.25">
      <c r="A44" s="111" t="s">
        <v>254</v>
      </c>
      <c r="B44" s="146">
        <v>-74.821520722839992</v>
      </c>
      <c r="C44" s="146">
        <v>5.8631623855299999</v>
      </c>
      <c r="D44" s="146">
        <v>66.962612724850004</v>
      </c>
      <c r="E44" s="146">
        <v>-35.390836589910002</v>
      </c>
      <c r="F44" s="146">
        <v>-71.754266406179994</v>
      </c>
      <c r="G44" s="146">
        <v>-125.58363695475001</v>
      </c>
      <c r="H44" s="146">
        <v>13.063969407749999</v>
      </c>
      <c r="I44" s="146">
        <v>26.324115756050002</v>
      </c>
      <c r="J44" s="146">
        <v>9.0103340038499979</v>
      </c>
      <c r="K44" s="146">
        <v>100.56790176491</v>
      </c>
      <c r="L44" s="146">
        <v>143.98586476635074</v>
      </c>
      <c r="M44" s="146">
        <v>172.57121582714126</v>
      </c>
      <c r="N44" s="146">
        <v>182.37046300471778</v>
      </c>
      <c r="O44" s="112" t="s">
        <v>255</v>
      </c>
    </row>
    <row r="45" spans="1:15" x14ac:dyDescent="0.25">
      <c r="A45" s="113" t="s">
        <v>342</v>
      </c>
      <c r="B45" s="151">
        <v>521.30633501892646</v>
      </c>
      <c r="C45" s="151">
        <v>634.31983903522575</v>
      </c>
      <c r="D45" s="151">
        <v>807.87997227684093</v>
      </c>
      <c r="E45" s="151">
        <v>972.80221754074353</v>
      </c>
      <c r="F45" s="151">
        <v>1123.7971250249441</v>
      </c>
      <c r="G45" s="151">
        <v>1113.7645662126499</v>
      </c>
      <c r="H45" s="151">
        <v>120.15009492237171</v>
      </c>
      <c r="I45" s="151">
        <v>128.94149073235533</v>
      </c>
      <c r="J45" s="151">
        <v>293.05598975128078</v>
      </c>
      <c r="K45" s="151">
        <v>438.91813647523281</v>
      </c>
      <c r="L45" s="151">
        <v>521.9394397264158</v>
      </c>
      <c r="M45" s="151">
        <v>599.89093144972685</v>
      </c>
      <c r="N45" s="151">
        <v>840.91375220177611</v>
      </c>
      <c r="O45" s="114" t="s">
        <v>343</v>
      </c>
    </row>
    <row r="46" spans="1:15" x14ac:dyDescent="0.25">
      <c r="A46" s="186"/>
      <c r="B46" s="187"/>
      <c r="C46" s="187"/>
      <c r="D46" s="187"/>
      <c r="E46" s="187"/>
      <c r="F46" s="187"/>
      <c r="G46" s="187"/>
      <c r="H46" s="187"/>
      <c r="I46" s="187"/>
      <c r="J46" s="187"/>
      <c r="K46" s="187"/>
      <c r="L46" s="187"/>
      <c r="M46" s="187"/>
      <c r="N46" s="187"/>
      <c r="O46" s="188"/>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B67C8-1F55-491B-9E63-77A9AEEF9787}">
  <sheetPr>
    <tabColor theme="5" tint="0.39997558519241921"/>
  </sheetPr>
  <dimension ref="A1:R15"/>
  <sheetViews>
    <sheetView showGridLines="0" view="pageBreakPreview" zoomScale="93" zoomScaleNormal="100" zoomScaleSheetLayoutView="93" workbookViewId="0">
      <pane xSplit="1" ySplit="3" topLeftCell="C4" activePane="bottomRight" state="frozen"/>
      <selection activeCell="C44" sqref="C44"/>
      <selection pane="topRight" activeCell="C44" sqref="C44"/>
      <selection pane="bottomLeft" activeCell="C44" sqref="C44"/>
      <selection pane="bottomRight" activeCell="N7" sqref="N7"/>
    </sheetView>
  </sheetViews>
  <sheetFormatPr defaultColWidth="9.1796875" defaultRowHeight="10.5" x14ac:dyDescent="0.25"/>
  <cols>
    <col min="1" max="1" width="37.453125" style="118" bestFit="1" customWidth="1"/>
    <col min="2" max="2" width="10" style="118" bestFit="1" customWidth="1"/>
    <col min="3" max="3" width="9.54296875" style="118" bestFit="1" customWidth="1"/>
    <col min="4" max="7" width="10" style="118" bestFit="1" customWidth="1"/>
    <col min="8" max="8" width="9.54296875" style="118" bestFit="1" customWidth="1"/>
    <col min="9" max="14" width="10" style="118" bestFit="1" customWidth="1"/>
    <col min="15" max="15" width="35.7265625" style="118" bestFit="1" customWidth="1"/>
    <col min="16" max="16384" width="9.1796875" style="118"/>
  </cols>
  <sheetData>
    <row r="1" spans="1:18" ht="13" x14ac:dyDescent="0.25">
      <c r="A1" s="171" t="s">
        <v>373</v>
      </c>
      <c r="B1" s="172"/>
      <c r="C1" s="172"/>
      <c r="D1" s="172"/>
      <c r="E1" s="172"/>
      <c r="F1" s="172"/>
      <c r="G1" s="172"/>
      <c r="H1" s="172"/>
      <c r="I1" s="172"/>
      <c r="J1" s="172"/>
      <c r="K1" s="172"/>
      <c r="L1" s="172"/>
      <c r="M1" s="172"/>
      <c r="N1" s="172"/>
      <c r="O1" s="173"/>
    </row>
    <row r="2" spans="1:18" ht="13" x14ac:dyDescent="0.25">
      <c r="A2" s="174" t="s">
        <v>374</v>
      </c>
      <c r="B2" s="175"/>
      <c r="C2" s="175"/>
      <c r="D2" s="175"/>
      <c r="E2" s="175"/>
      <c r="F2" s="175"/>
      <c r="G2" s="175"/>
      <c r="H2" s="175"/>
      <c r="I2" s="175"/>
      <c r="J2" s="175"/>
      <c r="K2" s="175"/>
      <c r="L2" s="175"/>
      <c r="M2" s="175"/>
      <c r="N2" s="175"/>
      <c r="O2" s="176"/>
    </row>
    <row r="3" spans="1:18"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119" t="s">
        <v>78</v>
      </c>
    </row>
    <row r="4" spans="1:18" x14ac:dyDescent="0.25">
      <c r="A4" s="120" t="s">
        <v>346</v>
      </c>
      <c r="B4" s="121">
        <v>278088.41541568609</v>
      </c>
      <c r="C4" s="121">
        <v>278313.49332773004</v>
      </c>
      <c r="D4" s="121">
        <v>278458.93175568286</v>
      </c>
      <c r="E4" s="121">
        <v>276603.90026267298</v>
      </c>
      <c r="F4" s="121">
        <v>274676.47662123002</v>
      </c>
      <c r="G4" s="121">
        <v>275193.38011177501</v>
      </c>
      <c r="H4" s="121">
        <v>270583.86558834533</v>
      </c>
      <c r="I4" s="121">
        <v>266631.82736334892</v>
      </c>
      <c r="J4" s="121">
        <v>264280.46153758443</v>
      </c>
      <c r="K4" s="121">
        <v>260350.36348723655</v>
      </c>
      <c r="L4" s="121">
        <v>258599.33313605632</v>
      </c>
      <c r="M4" s="121">
        <v>257264.06859215745</v>
      </c>
      <c r="N4" s="121">
        <v>256533.13319298913</v>
      </c>
      <c r="O4" s="122" t="s">
        <v>347</v>
      </c>
      <c r="R4" s="128"/>
    </row>
    <row r="5" spans="1:18" x14ac:dyDescent="0.25">
      <c r="A5" s="69" t="s">
        <v>348</v>
      </c>
      <c r="B5" s="109">
        <v>82591.698421377791</v>
      </c>
      <c r="C5" s="109">
        <v>84077.574702287209</v>
      </c>
      <c r="D5" s="109">
        <v>83938.038607347204</v>
      </c>
      <c r="E5" s="109">
        <v>89792.006298392138</v>
      </c>
      <c r="F5" s="109">
        <v>88005.857420584318</v>
      </c>
      <c r="G5" s="109">
        <v>87382.042070921598</v>
      </c>
      <c r="H5" s="109">
        <v>87287.512896941029</v>
      </c>
      <c r="I5" s="109">
        <v>85435.939813745121</v>
      </c>
      <c r="J5" s="109">
        <v>84252.651052495188</v>
      </c>
      <c r="K5" s="109">
        <v>82022.58893919726</v>
      </c>
      <c r="L5" s="109">
        <v>80765.805792636849</v>
      </c>
      <c r="M5" s="109">
        <v>87011.993442958003</v>
      </c>
      <c r="N5" s="109">
        <v>86302.842192891345</v>
      </c>
      <c r="O5" s="71" t="s">
        <v>349</v>
      </c>
    </row>
    <row r="6" spans="1:18" x14ac:dyDescent="0.25">
      <c r="A6" s="81" t="s">
        <v>350</v>
      </c>
      <c r="B6" s="108">
        <v>360680.11383706384</v>
      </c>
      <c r="C6" s="108">
        <v>362391.06803001725</v>
      </c>
      <c r="D6" s="108">
        <v>362396.97036302998</v>
      </c>
      <c r="E6" s="108">
        <v>366395.90656106512</v>
      </c>
      <c r="F6" s="108">
        <v>362682.33404181432</v>
      </c>
      <c r="G6" s="108">
        <v>362575.42218269664</v>
      </c>
      <c r="H6" s="108">
        <v>357871.37848528638</v>
      </c>
      <c r="I6" s="108">
        <v>352067.76717709407</v>
      </c>
      <c r="J6" s="108">
        <v>348533.1125900796</v>
      </c>
      <c r="K6" s="108">
        <v>342372.9524264338</v>
      </c>
      <c r="L6" s="108">
        <v>339365.1389286932</v>
      </c>
      <c r="M6" s="108">
        <v>344276.06203511544</v>
      </c>
      <c r="N6" s="108">
        <v>342835.97538588051</v>
      </c>
      <c r="O6" s="82" t="s">
        <v>351</v>
      </c>
    </row>
    <row r="7" spans="1:18" x14ac:dyDescent="0.25">
      <c r="A7" s="69" t="s">
        <v>352</v>
      </c>
      <c r="B7" s="109">
        <v>17.178986956420861</v>
      </c>
      <c r="C7" s="109">
        <v>17.074375184586192</v>
      </c>
      <c r="D7" s="109">
        <v>16.920894293974566</v>
      </c>
      <c r="E7" s="109">
        <v>17.79608409543323</v>
      </c>
      <c r="F7" s="109">
        <v>17.502446992942346</v>
      </c>
      <c r="G7" s="109">
        <v>17.547715225352952</v>
      </c>
      <c r="H7" s="109">
        <v>17.131124035611126</v>
      </c>
      <c r="I7" s="109">
        <v>16.871391469171343</v>
      </c>
      <c r="J7" s="109">
        <v>16.455812367698808</v>
      </c>
      <c r="K7" s="109">
        <v>16.084457908289536</v>
      </c>
      <c r="L7" s="109">
        <v>15.90903519320622</v>
      </c>
      <c r="M7" s="109">
        <v>15.708233562407633</v>
      </c>
      <c r="N7" s="109">
        <v>15.349773954021602</v>
      </c>
      <c r="O7" s="71" t="s">
        <v>353</v>
      </c>
    </row>
    <row r="8" spans="1:18" x14ac:dyDescent="0.25">
      <c r="A8" s="69" t="s">
        <v>354</v>
      </c>
      <c r="B8" s="109">
        <v>5.1021244727818393</v>
      </c>
      <c r="C8" s="109">
        <v>5.1581115881667161</v>
      </c>
      <c r="D8" s="109">
        <v>5.1005965926948296</v>
      </c>
      <c r="E8" s="109">
        <v>5.7770193900606239</v>
      </c>
      <c r="F8" s="109">
        <v>5.607753068335251</v>
      </c>
      <c r="G8" s="109">
        <v>5.5719188791806751</v>
      </c>
      <c r="H8" s="109">
        <v>5.526320673060523</v>
      </c>
      <c r="I8" s="109">
        <v>5.406043233428302</v>
      </c>
      <c r="J8" s="109">
        <v>5.2461154681459119</v>
      </c>
      <c r="K8" s="109">
        <v>5.0673594676434179</v>
      </c>
      <c r="L8" s="109">
        <v>4.9687136899409303</v>
      </c>
      <c r="M8" s="109">
        <v>5.3128473137050127</v>
      </c>
      <c r="N8" s="109">
        <v>5.1639688907315158</v>
      </c>
      <c r="O8" s="71" t="s">
        <v>355</v>
      </c>
    </row>
    <row r="9" spans="1:18" x14ac:dyDescent="0.25">
      <c r="A9" s="69" t="s">
        <v>356</v>
      </c>
      <c r="B9" s="109">
        <v>22.281111429202696</v>
      </c>
      <c r="C9" s="109">
        <v>22.232486772752907</v>
      </c>
      <c r="D9" s="109">
        <v>22.021490886669394</v>
      </c>
      <c r="E9" s="109">
        <v>23.573103485493853</v>
      </c>
      <c r="F9" s="109">
        <v>23.110200061277595</v>
      </c>
      <c r="G9" s="109">
        <v>23.119634104533628</v>
      </c>
      <c r="H9" s="109">
        <v>22.657444708671648</v>
      </c>
      <c r="I9" s="109">
        <v>22.277434702599646</v>
      </c>
      <c r="J9" s="109">
        <v>21.701927835844721</v>
      </c>
      <c r="K9" s="109">
        <v>21.151817375932954</v>
      </c>
      <c r="L9" s="109">
        <v>20.877748883147152</v>
      </c>
      <c r="M9" s="109">
        <v>21.021080876112645</v>
      </c>
      <c r="N9" s="109">
        <v>20.513742844753118</v>
      </c>
      <c r="O9" s="71" t="s">
        <v>357</v>
      </c>
    </row>
    <row r="10" spans="1:18" x14ac:dyDescent="0.25">
      <c r="A10" s="69" t="s">
        <v>358</v>
      </c>
      <c r="B10" s="109">
        <v>4610.5949599089381</v>
      </c>
      <c r="C10" s="109">
        <v>5271.4800401298326</v>
      </c>
      <c r="D10" s="109">
        <v>5932.1761685644551</v>
      </c>
      <c r="E10" s="109">
        <v>6628.500492039685</v>
      </c>
      <c r="F10" s="109">
        <v>7263.3913862809386</v>
      </c>
      <c r="G10" s="109">
        <v>7837.6199715699167</v>
      </c>
      <c r="H10" s="109">
        <v>637.45682565919287</v>
      </c>
      <c r="I10" s="109">
        <v>1274.965167550467</v>
      </c>
      <c r="J10" s="109">
        <v>1883.9570938965448</v>
      </c>
      <c r="K10" s="109">
        <v>2272.2616534140711</v>
      </c>
      <c r="L10" s="109">
        <v>2613.7618728308025</v>
      </c>
      <c r="M10" s="109">
        <v>3040.2353744359348</v>
      </c>
      <c r="N10" s="109">
        <v>3909.9900815126298</v>
      </c>
      <c r="O10" s="71" t="s">
        <v>359</v>
      </c>
    </row>
    <row r="11" spans="1:18" x14ac:dyDescent="0.25">
      <c r="A11" s="69" t="s">
        <v>360</v>
      </c>
      <c r="B11" s="109">
        <v>5075.2638798003427</v>
      </c>
      <c r="C11" s="109">
        <v>6204.727723821542</v>
      </c>
      <c r="D11" s="109">
        <v>7121.8239808627732</v>
      </c>
      <c r="E11" s="109">
        <v>7793.4769916152109</v>
      </c>
      <c r="F11" s="109">
        <v>9186.9637779785535</v>
      </c>
      <c r="G11" s="109">
        <v>11318.261770087718</v>
      </c>
      <c r="H11" s="109">
        <v>608.4893494851276</v>
      </c>
      <c r="I11" s="109">
        <v>1325.649534314161</v>
      </c>
      <c r="J11" s="109">
        <v>1925.5526699322384</v>
      </c>
      <c r="K11" s="109">
        <v>2324.1346399565214</v>
      </c>
      <c r="L11" s="109">
        <v>2806.5438608765226</v>
      </c>
      <c r="M11" s="109">
        <v>3399.2709873960762</v>
      </c>
      <c r="N11" s="109">
        <v>3842.025568126654</v>
      </c>
      <c r="O11" s="71" t="s">
        <v>361</v>
      </c>
    </row>
    <row r="12" spans="1:18" x14ac:dyDescent="0.25">
      <c r="A12" s="124" t="s">
        <v>362</v>
      </c>
      <c r="B12" s="125">
        <v>22638192.000999998</v>
      </c>
      <c r="C12" s="125">
        <v>22579131</v>
      </c>
      <c r="D12" s="125">
        <v>22283927</v>
      </c>
      <c r="E12" s="125">
        <v>22072692</v>
      </c>
      <c r="F12" s="125">
        <v>21685597</v>
      </c>
      <c r="G12" s="125">
        <v>22386441</v>
      </c>
      <c r="H12" s="125">
        <v>22329974</v>
      </c>
      <c r="I12" s="125">
        <v>22134969</v>
      </c>
      <c r="J12" s="125">
        <v>22061080</v>
      </c>
      <c r="K12" s="125">
        <v>21921165</v>
      </c>
      <c r="L12" s="125">
        <v>21819420</v>
      </c>
      <c r="M12" s="125">
        <v>22028011</v>
      </c>
      <c r="N12" s="125">
        <v>24218522</v>
      </c>
      <c r="O12" s="126" t="s">
        <v>363</v>
      </c>
    </row>
    <row r="13" spans="1:18" x14ac:dyDescent="0.25">
      <c r="A13" s="189"/>
      <c r="B13" s="190"/>
      <c r="C13" s="190"/>
      <c r="D13" s="190"/>
      <c r="E13" s="190"/>
      <c r="F13" s="190"/>
      <c r="G13" s="190"/>
      <c r="H13" s="190"/>
      <c r="I13" s="190"/>
      <c r="J13" s="190"/>
      <c r="K13" s="190"/>
      <c r="L13" s="190"/>
      <c r="M13" s="190"/>
      <c r="N13" s="190"/>
      <c r="O13" s="191"/>
    </row>
    <row r="15" spans="1:18" x14ac:dyDescent="0.25">
      <c r="A15" s="127"/>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D6D0D-B39B-40BE-B604-EED756E5379F}">
  <sheetPr>
    <tabColor theme="5" tint="0.39997558519241921"/>
  </sheetPr>
  <dimension ref="A1:O113"/>
  <sheetViews>
    <sheetView showGridLines="0" view="pageBreakPreview" zoomScale="80" zoomScaleNormal="100" zoomScaleSheetLayoutView="80" workbookViewId="0">
      <pane xSplit="1" ySplit="3" topLeftCell="B80" activePane="bottomRight" state="frozen"/>
      <selection activeCell="C44" sqref="C44"/>
      <selection pane="topRight" activeCell="C44" sqref="C44"/>
      <selection pane="bottomLeft" activeCell="C44" sqref="C44"/>
      <selection pane="bottomRight" activeCell="N34" sqref="N34"/>
    </sheetView>
  </sheetViews>
  <sheetFormatPr defaultColWidth="9.1796875" defaultRowHeight="10.5" x14ac:dyDescent="0.25"/>
  <cols>
    <col min="1" max="1" width="62.453125" style="62" bestFit="1" customWidth="1"/>
    <col min="2" max="2" width="7.81640625" style="62" bestFit="1" customWidth="1"/>
    <col min="3" max="3" width="8" style="62" bestFit="1" customWidth="1"/>
    <col min="4" max="5" width="7.81640625" style="62" bestFit="1" customWidth="1"/>
    <col min="6" max="6" width="8.1796875" style="62" bestFit="1" customWidth="1"/>
    <col min="7" max="7" width="8" style="62" bestFit="1" customWidth="1"/>
    <col min="8" max="9" width="7.81640625" style="62" bestFit="1" customWidth="1"/>
    <col min="10" max="10" width="8" style="62" bestFit="1" customWidth="1"/>
    <col min="11" max="11" width="7.81640625" style="62" bestFit="1" customWidth="1"/>
    <col min="12" max="12" width="8.1796875" style="62" bestFit="1" customWidth="1"/>
    <col min="13" max="14" width="7.81640625" style="62" bestFit="1" customWidth="1"/>
    <col min="15" max="15" width="62.26953125" style="62" bestFit="1" customWidth="1"/>
    <col min="16" max="16384" width="9.1796875" style="62"/>
  </cols>
  <sheetData>
    <row r="1" spans="1:15" ht="13" x14ac:dyDescent="0.25">
      <c r="A1" s="171" t="s">
        <v>375</v>
      </c>
      <c r="B1" s="172"/>
      <c r="C1" s="172"/>
      <c r="D1" s="172"/>
      <c r="E1" s="172"/>
      <c r="F1" s="172"/>
      <c r="G1" s="172"/>
      <c r="H1" s="172"/>
      <c r="I1" s="172"/>
      <c r="J1" s="172"/>
      <c r="K1" s="172"/>
      <c r="L1" s="172"/>
      <c r="M1" s="172"/>
      <c r="N1" s="172"/>
      <c r="O1" s="173"/>
    </row>
    <row r="2" spans="1:15" ht="13" x14ac:dyDescent="0.25">
      <c r="A2" s="174" t="s">
        <v>376</v>
      </c>
      <c r="B2" s="175"/>
      <c r="C2" s="175"/>
      <c r="D2" s="175"/>
      <c r="E2" s="175"/>
      <c r="F2" s="175"/>
      <c r="G2" s="175"/>
      <c r="H2" s="175"/>
      <c r="I2" s="175"/>
      <c r="J2" s="175"/>
      <c r="K2" s="175"/>
      <c r="L2" s="175"/>
      <c r="M2" s="175"/>
      <c r="N2" s="175"/>
      <c r="O2" s="176"/>
    </row>
    <row r="3" spans="1:15" ht="16.399999999999999" customHeight="1"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65" t="s">
        <v>78</v>
      </c>
    </row>
    <row r="4" spans="1:15" x14ac:dyDescent="0.25">
      <c r="A4" s="129" t="s">
        <v>124</v>
      </c>
      <c r="B4" s="152"/>
      <c r="C4" s="152"/>
      <c r="D4" s="152"/>
      <c r="E4" s="152"/>
      <c r="F4" s="152"/>
      <c r="G4" s="152"/>
      <c r="H4" s="152"/>
      <c r="I4" s="152"/>
      <c r="J4" s="152"/>
      <c r="K4" s="152"/>
      <c r="L4" s="152"/>
      <c r="M4" s="152"/>
      <c r="N4" s="152"/>
      <c r="O4" s="131" t="s">
        <v>125</v>
      </c>
    </row>
    <row r="5" spans="1:15" x14ac:dyDescent="0.25">
      <c r="A5" s="69" t="s">
        <v>126</v>
      </c>
      <c r="B5" s="70">
        <v>108.37912425997611</v>
      </c>
      <c r="C5" s="70">
        <v>74.277229232426109</v>
      </c>
      <c r="D5" s="70">
        <v>92.494451818176387</v>
      </c>
      <c r="E5" s="70">
        <v>82.755098169162508</v>
      </c>
      <c r="F5" s="70">
        <v>71.870811239936529</v>
      </c>
      <c r="G5" s="70">
        <v>50.028316695806794</v>
      </c>
      <c r="H5" s="70">
        <v>135.31600975396663</v>
      </c>
      <c r="I5" s="70">
        <v>85.531197534566402</v>
      </c>
      <c r="J5" s="70">
        <v>79.631059121099923</v>
      </c>
      <c r="K5" s="70">
        <v>85.906115995152874</v>
      </c>
      <c r="L5" s="70">
        <v>102.70075883962321</v>
      </c>
      <c r="M5" s="70">
        <v>111.60166145001358</v>
      </c>
      <c r="N5" s="70">
        <v>105.29290423095365</v>
      </c>
      <c r="O5" s="71" t="s">
        <v>127</v>
      </c>
    </row>
    <row r="6" spans="1:15" x14ac:dyDescent="0.25">
      <c r="A6" s="69" t="s">
        <v>128</v>
      </c>
      <c r="B6" s="70">
        <v>2280.0137220765296</v>
      </c>
      <c r="C6" s="70">
        <v>2365.7402814894435</v>
      </c>
      <c r="D6" s="70">
        <v>2475.9073800892588</v>
      </c>
      <c r="E6" s="70">
        <v>2525.4940665811455</v>
      </c>
      <c r="F6" s="70">
        <v>2561.4425032954823</v>
      </c>
      <c r="G6" s="70">
        <v>2574.6381349011235</v>
      </c>
      <c r="H6" s="70">
        <v>2513.6185274720829</v>
      </c>
      <c r="I6" s="70">
        <v>2892.4408005773662</v>
      </c>
      <c r="J6" s="70">
        <v>3050.6800185398397</v>
      </c>
      <c r="K6" s="70">
        <v>3040.5435390566627</v>
      </c>
      <c r="L6" s="70">
        <v>3103.2892893118046</v>
      </c>
      <c r="M6" s="70">
        <v>3151.774057133357</v>
      </c>
      <c r="N6" s="70">
        <v>3260.3943375344197</v>
      </c>
      <c r="O6" s="71" t="s">
        <v>129</v>
      </c>
    </row>
    <row r="7" spans="1:15" x14ac:dyDescent="0.25">
      <c r="A7" s="72" t="s">
        <v>130</v>
      </c>
      <c r="B7" s="70">
        <v>905.72582315499994</v>
      </c>
      <c r="C7" s="70">
        <v>917.85618762700005</v>
      </c>
      <c r="D7" s="70">
        <v>987.68319642699998</v>
      </c>
      <c r="E7" s="70">
        <v>959.38019642699999</v>
      </c>
      <c r="F7" s="70">
        <v>963.22944642699997</v>
      </c>
      <c r="G7" s="70">
        <v>929.61783497099998</v>
      </c>
      <c r="H7" s="70">
        <v>871.19283497100002</v>
      </c>
      <c r="I7" s="70">
        <v>1158.721745927</v>
      </c>
      <c r="J7" s="70">
        <v>1267.772095927</v>
      </c>
      <c r="K7" s="70">
        <v>1332.9223459269999</v>
      </c>
      <c r="L7" s="70">
        <v>1348.775086717</v>
      </c>
      <c r="M7" s="70">
        <v>1384.920086717</v>
      </c>
      <c r="N7" s="70">
        <v>1421.529786717</v>
      </c>
      <c r="O7" s="71" t="s">
        <v>131</v>
      </c>
    </row>
    <row r="8" spans="1:15" x14ac:dyDescent="0.25">
      <c r="A8" s="72" t="s">
        <v>132</v>
      </c>
      <c r="B8" s="70">
        <v>1304.16781515045</v>
      </c>
      <c r="C8" s="70">
        <v>1382.3170851686298</v>
      </c>
      <c r="D8" s="70">
        <v>1401.4718141753101</v>
      </c>
      <c r="E8" s="70">
        <v>1459.4991431705</v>
      </c>
      <c r="F8" s="70">
        <v>1483.5973262978598</v>
      </c>
      <c r="G8" s="70">
        <v>1516.33850829529</v>
      </c>
      <c r="H8" s="70">
        <v>1507.23497723628</v>
      </c>
      <c r="I8" s="70">
        <v>1595.7663588765502</v>
      </c>
      <c r="J8" s="70">
        <v>1630.75905106512</v>
      </c>
      <c r="K8" s="70">
        <v>1552.6898014651299</v>
      </c>
      <c r="L8" s="70">
        <v>1600.65809594449</v>
      </c>
      <c r="M8" s="70">
        <v>1597.9586398340098</v>
      </c>
      <c r="N8" s="70">
        <v>1655.66178685911</v>
      </c>
      <c r="O8" s="71" t="s">
        <v>133</v>
      </c>
    </row>
    <row r="9" spans="1:15" x14ac:dyDescent="0.25">
      <c r="A9" s="72" t="s">
        <v>134</v>
      </c>
      <c r="B9" s="70">
        <v>0</v>
      </c>
      <c r="C9" s="70">
        <v>0</v>
      </c>
      <c r="D9" s="70">
        <v>0</v>
      </c>
      <c r="E9" s="70">
        <v>0</v>
      </c>
      <c r="F9" s="70">
        <v>0</v>
      </c>
      <c r="G9" s="70">
        <v>0</v>
      </c>
      <c r="H9" s="70">
        <v>0</v>
      </c>
      <c r="I9" s="70">
        <v>0</v>
      </c>
      <c r="J9" s="70">
        <v>0</v>
      </c>
      <c r="K9" s="70">
        <v>0</v>
      </c>
      <c r="L9" s="70">
        <v>0</v>
      </c>
      <c r="M9" s="70">
        <v>0</v>
      </c>
      <c r="N9" s="70">
        <v>0</v>
      </c>
      <c r="O9" s="71" t="s">
        <v>135</v>
      </c>
    </row>
    <row r="10" spans="1:15" x14ac:dyDescent="0.25">
      <c r="A10" s="72" t="s">
        <v>136</v>
      </c>
      <c r="B10" s="70">
        <v>0</v>
      </c>
      <c r="C10" s="70">
        <v>0</v>
      </c>
      <c r="D10" s="70">
        <v>0</v>
      </c>
      <c r="E10" s="70">
        <v>0</v>
      </c>
      <c r="F10" s="70">
        <v>5.6342195000000004</v>
      </c>
      <c r="G10" s="70">
        <v>5.626792333</v>
      </c>
      <c r="H10" s="70">
        <v>5.6484373330000004</v>
      </c>
      <c r="I10" s="70">
        <v>5.2963995209999997</v>
      </c>
      <c r="J10" s="70">
        <v>4.9219677274845699</v>
      </c>
      <c r="K10" s="70">
        <v>5.4104234680000003</v>
      </c>
      <c r="L10" s="70">
        <v>5.4733813140000001</v>
      </c>
      <c r="M10" s="70">
        <v>5.5328048660000002</v>
      </c>
      <c r="N10" s="70">
        <v>5.6010383819999996</v>
      </c>
      <c r="O10" s="71" t="s">
        <v>137</v>
      </c>
    </row>
    <row r="11" spans="1:15" x14ac:dyDescent="0.25">
      <c r="A11" s="72" t="s">
        <v>138</v>
      </c>
      <c r="B11" s="70">
        <v>0</v>
      </c>
      <c r="C11" s="70">
        <v>0</v>
      </c>
      <c r="D11" s="70">
        <v>0</v>
      </c>
      <c r="E11" s="70">
        <v>0</v>
      </c>
      <c r="F11" s="70">
        <v>0</v>
      </c>
      <c r="G11" s="70">
        <v>0</v>
      </c>
      <c r="H11" s="70">
        <v>0</v>
      </c>
      <c r="I11" s="70">
        <v>0</v>
      </c>
      <c r="J11" s="70">
        <v>0</v>
      </c>
      <c r="K11" s="70">
        <v>0</v>
      </c>
      <c r="L11" s="70">
        <v>0</v>
      </c>
      <c r="M11" s="70">
        <v>0</v>
      </c>
      <c r="N11" s="70">
        <v>0</v>
      </c>
      <c r="O11" s="71" t="s">
        <v>139</v>
      </c>
    </row>
    <row r="12" spans="1:15" x14ac:dyDescent="0.25">
      <c r="A12" s="72" t="s">
        <v>140</v>
      </c>
      <c r="B12" s="70">
        <v>0</v>
      </c>
      <c r="C12" s="70">
        <v>0</v>
      </c>
      <c r="D12" s="70">
        <v>0</v>
      </c>
      <c r="E12" s="70">
        <v>0</v>
      </c>
      <c r="F12" s="70">
        <v>0</v>
      </c>
      <c r="G12" s="70">
        <v>0</v>
      </c>
      <c r="H12" s="70">
        <v>0</v>
      </c>
      <c r="I12" s="70">
        <v>0</v>
      </c>
      <c r="J12" s="70">
        <v>0</v>
      </c>
      <c r="K12" s="70">
        <v>0</v>
      </c>
      <c r="L12" s="70">
        <v>0</v>
      </c>
      <c r="M12" s="70">
        <v>0</v>
      </c>
      <c r="N12" s="70">
        <v>0</v>
      </c>
      <c r="O12" s="71" t="s">
        <v>141</v>
      </c>
    </row>
    <row r="13" spans="1:15" x14ac:dyDescent="0.25">
      <c r="A13" s="72" t="s">
        <v>142</v>
      </c>
      <c r="B13" s="70">
        <v>70.120083771079806</v>
      </c>
      <c r="C13" s="70">
        <v>65.567008693813605</v>
      </c>
      <c r="D13" s="70">
        <v>86.752369486949092</v>
      </c>
      <c r="E13" s="70">
        <v>103.67110674864551</v>
      </c>
      <c r="F13" s="70">
        <v>106.04169133862271</v>
      </c>
      <c r="G13" s="70">
        <v>120.1261485218336</v>
      </c>
      <c r="H13" s="70">
        <v>128.0186797348031</v>
      </c>
      <c r="I13" s="70">
        <v>131.11436470181627</v>
      </c>
      <c r="J13" s="70">
        <v>145.6926915762356</v>
      </c>
      <c r="K13" s="70">
        <v>149.52096819653241</v>
      </c>
      <c r="L13" s="70">
        <v>148.38272533631519</v>
      </c>
      <c r="M13" s="70">
        <v>163.36252571634694</v>
      </c>
      <c r="N13" s="70">
        <v>177.60172557630958</v>
      </c>
      <c r="O13" s="71" t="s">
        <v>143</v>
      </c>
    </row>
    <row r="14" spans="1:15" x14ac:dyDescent="0.25">
      <c r="A14" s="72" t="s">
        <v>144</v>
      </c>
      <c r="B14" s="70">
        <v>0</v>
      </c>
      <c r="C14" s="70">
        <v>0</v>
      </c>
      <c r="D14" s="70">
        <v>0</v>
      </c>
      <c r="E14" s="70">
        <v>0</v>
      </c>
      <c r="F14" s="70">
        <v>0</v>
      </c>
      <c r="G14" s="70">
        <v>0</v>
      </c>
      <c r="H14" s="70">
        <v>0</v>
      </c>
      <c r="I14" s="70">
        <v>0</v>
      </c>
      <c r="J14" s="70">
        <v>0</v>
      </c>
      <c r="K14" s="70">
        <v>0</v>
      </c>
      <c r="L14" s="70">
        <v>0</v>
      </c>
      <c r="M14" s="70">
        <v>0</v>
      </c>
      <c r="N14" s="70">
        <v>0</v>
      </c>
      <c r="O14" s="71" t="s">
        <v>144</v>
      </c>
    </row>
    <row r="15" spans="1:15" x14ac:dyDescent="0.25">
      <c r="A15" s="72" t="s">
        <v>145</v>
      </c>
      <c r="B15" s="70">
        <v>0</v>
      </c>
      <c r="C15" s="70">
        <v>0</v>
      </c>
      <c r="D15" s="70">
        <v>0</v>
      </c>
      <c r="E15" s="70">
        <v>0</v>
      </c>
      <c r="F15" s="70">
        <v>0</v>
      </c>
      <c r="G15" s="70">
        <v>0</v>
      </c>
      <c r="H15" s="70">
        <v>0</v>
      </c>
      <c r="I15" s="70">
        <v>0</v>
      </c>
      <c r="J15" s="70">
        <v>0</v>
      </c>
      <c r="K15" s="70">
        <v>0</v>
      </c>
      <c r="L15" s="70">
        <v>0</v>
      </c>
      <c r="M15" s="70">
        <v>0</v>
      </c>
      <c r="N15" s="70">
        <v>0</v>
      </c>
      <c r="O15" s="71" t="s">
        <v>145</v>
      </c>
    </row>
    <row r="16" spans="1:15" x14ac:dyDescent="0.25">
      <c r="A16" s="72" t="s">
        <v>146</v>
      </c>
      <c r="B16" s="70">
        <v>0</v>
      </c>
      <c r="C16" s="70">
        <v>0</v>
      </c>
      <c r="D16" s="70">
        <v>0</v>
      </c>
      <c r="E16" s="70">
        <v>0</v>
      </c>
      <c r="F16" s="70">
        <v>0</v>
      </c>
      <c r="G16" s="70">
        <v>0</v>
      </c>
      <c r="H16" s="70">
        <v>0</v>
      </c>
      <c r="I16" s="70">
        <v>0</v>
      </c>
      <c r="J16" s="70">
        <v>0</v>
      </c>
      <c r="K16" s="70">
        <v>0</v>
      </c>
      <c r="L16" s="70">
        <v>0</v>
      </c>
      <c r="M16" s="70">
        <v>0</v>
      </c>
      <c r="N16" s="70">
        <v>0</v>
      </c>
      <c r="O16" s="71" t="s">
        <v>147</v>
      </c>
    </row>
    <row r="17" spans="1:15" x14ac:dyDescent="0.25">
      <c r="A17" s="72" t="s">
        <v>148</v>
      </c>
      <c r="B17" s="70">
        <v>0</v>
      </c>
      <c r="C17" s="70">
        <v>0</v>
      </c>
      <c r="D17" s="70">
        <v>0</v>
      </c>
      <c r="E17" s="70">
        <v>0</v>
      </c>
      <c r="F17" s="70">
        <v>0</v>
      </c>
      <c r="G17" s="70">
        <v>0</v>
      </c>
      <c r="H17" s="70">
        <v>0</v>
      </c>
      <c r="I17" s="70">
        <v>0</v>
      </c>
      <c r="J17" s="70">
        <v>0</v>
      </c>
      <c r="K17" s="70">
        <v>0</v>
      </c>
      <c r="L17" s="70">
        <v>0</v>
      </c>
      <c r="M17" s="70">
        <v>0</v>
      </c>
      <c r="N17" s="70">
        <v>0</v>
      </c>
      <c r="O17" s="71" t="s">
        <v>149</v>
      </c>
    </row>
    <row r="18" spans="1:15" x14ac:dyDescent="0.25">
      <c r="A18" s="72" t="s">
        <v>150</v>
      </c>
      <c r="B18" s="70">
        <v>0</v>
      </c>
      <c r="C18" s="70">
        <v>0</v>
      </c>
      <c r="D18" s="70">
        <v>0</v>
      </c>
      <c r="E18" s="70">
        <v>0</v>
      </c>
      <c r="F18" s="70">
        <v>0</v>
      </c>
      <c r="G18" s="70">
        <v>0</v>
      </c>
      <c r="H18" s="70">
        <v>0</v>
      </c>
      <c r="I18" s="70">
        <v>0</v>
      </c>
      <c r="J18" s="70">
        <v>0</v>
      </c>
      <c r="K18" s="70">
        <v>0</v>
      </c>
      <c r="L18" s="70">
        <v>0</v>
      </c>
      <c r="M18" s="70">
        <v>0</v>
      </c>
      <c r="N18" s="70">
        <v>0</v>
      </c>
      <c r="O18" s="71" t="s">
        <v>151</v>
      </c>
    </row>
    <row r="19" spans="1:15" x14ac:dyDescent="0.25">
      <c r="A19" s="72" t="s">
        <v>152</v>
      </c>
      <c r="B19" s="70">
        <v>0</v>
      </c>
      <c r="C19" s="70">
        <v>0</v>
      </c>
      <c r="D19" s="70">
        <v>0</v>
      </c>
      <c r="E19" s="70">
        <v>0</v>
      </c>
      <c r="F19" s="70">
        <v>0</v>
      </c>
      <c r="G19" s="70">
        <v>0</v>
      </c>
      <c r="H19" s="70">
        <v>0</v>
      </c>
      <c r="I19" s="70">
        <v>0</v>
      </c>
      <c r="J19" s="70">
        <v>0</v>
      </c>
      <c r="K19" s="70">
        <v>0</v>
      </c>
      <c r="L19" s="70">
        <v>0</v>
      </c>
      <c r="M19" s="70">
        <v>0</v>
      </c>
      <c r="N19" s="70">
        <v>0</v>
      </c>
      <c r="O19" s="71" t="s">
        <v>153</v>
      </c>
    </row>
    <row r="20" spans="1:15" x14ac:dyDescent="0.25">
      <c r="A20" s="72" t="s">
        <v>154</v>
      </c>
      <c r="B20" s="70">
        <v>0</v>
      </c>
      <c r="C20" s="70">
        <v>0</v>
      </c>
      <c r="D20" s="70">
        <v>0</v>
      </c>
      <c r="E20" s="70">
        <v>0</v>
      </c>
      <c r="F20" s="70">
        <v>0</v>
      </c>
      <c r="G20" s="70">
        <v>0</v>
      </c>
      <c r="H20" s="70">
        <v>0</v>
      </c>
      <c r="I20" s="70">
        <v>0</v>
      </c>
      <c r="J20" s="70">
        <v>0</v>
      </c>
      <c r="K20" s="70">
        <v>0</v>
      </c>
      <c r="L20" s="70">
        <v>0</v>
      </c>
      <c r="M20" s="70">
        <v>0</v>
      </c>
      <c r="N20" s="70">
        <v>0</v>
      </c>
      <c r="O20" s="71" t="s">
        <v>155</v>
      </c>
    </row>
    <row r="21" spans="1:15" x14ac:dyDescent="0.25">
      <c r="A21" s="72" t="s">
        <v>156</v>
      </c>
      <c r="B21" s="70">
        <v>0</v>
      </c>
      <c r="C21" s="70">
        <v>0</v>
      </c>
      <c r="D21" s="70">
        <v>0</v>
      </c>
      <c r="E21" s="70">
        <v>2.943620235</v>
      </c>
      <c r="F21" s="70">
        <v>2.9398197320000001</v>
      </c>
      <c r="G21" s="70">
        <v>2.9288507799999999</v>
      </c>
      <c r="H21" s="70">
        <v>1.5235981970000001</v>
      </c>
      <c r="I21" s="70">
        <v>1.541931551</v>
      </c>
      <c r="J21" s="70">
        <v>1.5342122439999999</v>
      </c>
      <c r="K21" s="70">
        <v>0</v>
      </c>
      <c r="L21" s="70">
        <v>0</v>
      </c>
      <c r="M21" s="70">
        <v>0</v>
      </c>
      <c r="N21" s="70">
        <v>0</v>
      </c>
      <c r="O21" s="71" t="s">
        <v>157</v>
      </c>
    </row>
    <row r="22" spans="1:15" x14ac:dyDescent="0.25">
      <c r="A22" s="69" t="s">
        <v>158</v>
      </c>
      <c r="B22" s="70">
        <v>19.582732788990331</v>
      </c>
      <c r="C22" s="70">
        <v>20.460683338827302</v>
      </c>
      <c r="D22" s="70">
        <v>20.428386860858939</v>
      </c>
      <c r="E22" s="70">
        <v>16.24941447758907</v>
      </c>
      <c r="F22" s="70">
        <v>17.859217040213597</v>
      </c>
      <c r="G22" s="70">
        <v>21.464680501834927</v>
      </c>
      <c r="H22" s="70">
        <v>21.161320982234379</v>
      </c>
      <c r="I22" s="70">
        <v>24.594252857241582</v>
      </c>
      <c r="J22" s="70">
        <v>27.14430403815393</v>
      </c>
      <c r="K22" s="70">
        <v>27.132519212028598</v>
      </c>
      <c r="L22" s="70">
        <v>26.674264804824173</v>
      </c>
      <c r="M22" s="70">
        <v>28.780827829136811</v>
      </c>
      <c r="N22" s="70">
        <v>30.261429631891172</v>
      </c>
      <c r="O22" s="71" t="s">
        <v>159</v>
      </c>
    </row>
    <row r="23" spans="1:15" x14ac:dyDescent="0.25">
      <c r="A23" s="69" t="s">
        <v>160</v>
      </c>
      <c r="B23" s="70">
        <v>2.5519535598699998</v>
      </c>
      <c r="C23" s="70">
        <v>1.8518092606399998</v>
      </c>
      <c r="D23" s="70">
        <v>2.4556771746399999</v>
      </c>
      <c r="E23" s="70">
        <v>5.2830202147399996</v>
      </c>
      <c r="F23" s="70">
        <v>5.9083244087399995</v>
      </c>
      <c r="G23" s="70">
        <v>6.9312805147400001</v>
      </c>
      <c r="H23" s="70">
        <v>5.5110720847399994</v>
      </c>
      <c r="I23" s="70">
        <v>6.0505856267399993</v>
      </c>
      <c r="J23" s="70">
        <v>7.9649751167399998</v>
      </c>
      <c r="K23" s="70">
        <v>6.7922632367400002</v>
      </c>
      <c r="L23" s="70">
        <v>8.3621804693400001</v>
      </c>
      <c r="M23" s="70">
        <v>8.7379210593600014</v>
      </c>
      <c r="N23" s="70">
        <v>8.6954092432600003</v>
      </c>
      <c r="O23" s="71" t="s">
        <v>161</v>
      </c>
    </row>
    <row r="24" spans="1:15" ht="12.75" customHeight="1" x14ac:dyDescent="0.25">
      <c r="A24" s="69" t="s">
        <v>162</v>
      </c>
      <c r="B24" s="70">
        <v>314.50733237202127</v>
      </c>
      <c r="C24" s="70">
        <v>324.12702466001787</v>
      </c>
      <c r="D24" s="70">
        <v>202.45178440636121</v>
      </c>
      <c r="E24" s="70">
        <v>196.96076029131208</v>
      </c>
      <c r="F24" s="70">
        <v>201.63251207481071</v>
      </c>
      <c r="G24" s="70">
        <v>185.30735830290061</v>
      </c>
      <c r="H24" s="70">
        <v>200.97524365682281</v>
      </c>
      <c r="I24" s="70">
        <v>199.2693743950766</v>
      </c>
      <c r="J24" s="70">
        <v>191.46990893672759</v>
      </c>
      <c r="K24" s="70">
        <v>187.9966898513506</v>
      </c>
      <c r="L24" s="70">
        <v>192.0958157026835</v>
      </c>
      <c r="M24" s="70">
        <v>189.97588688213909</v>
      </c>
      <c r="N24" s="70">
        <v>182.96146084010411</v>
      </c>
      <c r="O24" s="71" t="s">
        <v>163</v>
      </c>
    </row>
    <row r="25" spans="1:15" x14ac:dyDescent="0.25">
      <c r="A25" s="69" t="s">
        <v>164</v>
      </c>
      <c r="B25" s="70">
        <v>27.39187998190339</v>
      </c>
      <c r="C25" s="70">
        <v>28.588298467831191</v>
      </c>
      <c r="D25" s="70">
        <v>31.886225519701188</v>
      </c>
      <c r="E25" s="70">
        <v>25.028286391251189</v>
      </c>
      <c r="F25" s="70">
        <v>26.578818350826285</v>
      </c>
      <c r="G25" s="70">
        <v>28.105397881703201</v>
      </c>
      <c r="H25" s="70">
        <v>26.996023494189988</v>
      </c>
      <c r="I25" s="70">
        <v>27.844181369953194</v>
      </c>
      <c r="J25" s="70">
        <v>30.96446411064689</v>
      </c>
      <c r="K25" s="70">
        <v>25.467868854982886</v>
      </c>
      <c r="L25" s="70">
        <v>29.483288158596888</v>
      </c>
      <c r="M25" s="70">
        <v>29.235165965546333</v>
      </c>
      <c r="N25" s="70">
        <v>29.072073622529857</v>
      </c>
      <c r="O25" s="71" t="s">
        <v>165</v>
      </c>
    </row>
    <row r="26" spans="1:15" x14ac:dyDescent="0.25">
      <c r="A26" s="69" t="s">
        <v>166</v>
      </c>
      <c r="B26" s="70">
        <v>495.39282439171717</v>
      </c>
      <c r="C26" s="70">
        <v>514.44086325652813</v>
      </c>
      <c r="D26" s="70">
        <v>524.41701026127464</v>
      </c>
      <c r="E26" s="70">
        <v>543.82368186163069</v>
      </c>
      <c r="F26" s="70">
        <v>561.89920354622313</v>
      </c>
      <c r="G26" s="70">
        <v>518.69190544546177</v>
      </c>
      <c r="H26" s="70">
        <v>553.20267572057776</v>
      </c>
      <c r="I26" s="70">
        <v>560.4029106892051</v>
      </c>
      <c r="J26" s="70">
        <v>643.88530738726558</v>
      </c>
      <c r="K26" s="70">
        <v>598.82194190399719</v>
      </c>
      <c r="L26" s="70">
        <v>590.98281196282937</v>
      </c>
      <c r="M26" s="70">
        <v>605.21982008375971</v>
      </c>
      <c r="N26" s="70">
        <v>591.87326728417884</v>
      </c>
      <c r="O26" s="71" t="s">
        <v>167</v>
      </c>
    </row>
    <row r="27" spans="1:15" x14ac:dyDescent="0.25">
      <c r="A27" s="69" t="s">
        <v>168</v>
      </c>
      <c r="B27" s="70">
        <v>0</v>
      </c>
      <c r="C27" s="70">
        <v>0</v>
      </c>
      <c r="D27" s="70">
        <v>0</v>
      </c>
      <c r="E27" s="70">
        <v>0</v>
      </c>
      <c r="F27" s="70">
        <v>0</v>
      </c>
      <c r="G27" s="70">
        <v>0</v>
      </c>
      <c r="H27" s="70">
        <v>0</v>
      </c>
      <c r="I27" s="70">
        <v>0</v>
      </c>
      <c r="J27" s="70">
        <v>0</v>
      </c>
      <c r="K27" s="70">
        <v>0</v>
      </c>
      <c r="L27" s="70">
        <v>0</v>
      </c>
      <c r="M27" s="70">
        <v>0</v>
      </c>
      <c r="N27" s="70">
        <v>0</v>
      </c>
      <c r="O27" s="71" t="s">
        <v>169</v>
      </c>
    </row>
    <row r="28" spans="1:15" x14ac:dyDescent="0.25">
      <c r="A28" s="69" t="s">
        <v>170</v>
      </c>
      <c r="B28" s="70">
        <v>12.717079238835801</v>
      </c>
      <c r="C28" s="70">
        <v>12.717079238835801</v>
      </c>
      <c r="D28" s="70">
        <v>12.717079238835801</v>
      </c>
      <c r="E28" s="70">
        <v>12.717079238835801</v>
      </c>
      <c r="F28" s="70">
        <v>12.717079238835801</v>
      </c>
      <c r="G28" s="70">
        <v>12.717079238835801</v>
      </c>
      <c r="H28" s="70">
        <v>12.717079238835801</v>
      </c>
      <c r="I28" s="70">
        <v>12.717079238835801</v>
      </c>
      <c r="J28" s="70">
        <v>13.872599018426001</v>
      </c>
      <c r="K28" s="70">
        <v>13.872599018426001</v>
      </c>
      <c r="L28" s="70">
        <v>13.872599018426001</v>
      </c>
      <c r="M28" s="70">
        <v>13.872599018426001</v>
      </c>
      <c r="N28" s="70">
        <v>13.872599018426001</v>
      </c>
      <c r="O28" s="71" t="s">
        <v>171</v>
      </c>
    </row>
    <row r="29" spans="1:15" x14ac:dyDescent="0.25">
      <c r="A29" s="69" t="s">
        <v>172</v>
      </c>
      <c r="B29" s="70">
        <v>0</v>
      </c>
      <c r="C29" s="70">
        <v>0</v>
      </c>
      <c r="D29" s="70">
        <v>0</v>
      </c>
      <c r="E29" s="70">
        <v>0</v>
      </c>
      <c r="F29" s="70">
        <v>0</v>
      </c>
      <c r="G29" s="70">
        <v>0</v>
      </c>
      <c r="H29" s="70">
        <v>0</v>
      </c>
      <c r="I29" s="70">
        <v>0</v>
      </c>
      <c r="J29" s="70">
        <v>0</v>
      </c>
      <c r="K29" s="70">
        <v>0</v>
      </c>
      <c r="L29" s="70">
        <v>0</v>
      </c>
      <c r="M29" s="70">
        <v>0</v>
      </c>
      <c r="N29" s="70">
        <v>0</v>
      </c>
      <c r="O29" s="71" t="s">
        <v>173</v>
      </c>
    </row>
    <row r="30" spans="1:15" x14ac:dyDescent="0.25">
      <c r="A30" s="69" t="s">
        <v>174</v>
      </c>
      <c r="B30" s="70">
        <v>0</v>
      </c>
      <c r="C30" s="70">
        <v>0</v>
      </c>
      <c r="D30" s="70">
        <v>0</v>
      </c>
      <c r="E30" s="70">
        <v>0</v>
      </c>
      <c r="F30" s="70">
        <v>0</v>
      </c>
      <c r="G30" s="70">
        <v>0</v>
      </c>
      <c r="H30" s="70">
        <v>0</v>
      </c>
      <c r="I30" s="70">
        <v>0</v>
      </c>
      <c r="J30" s="70">
        <v>0</v>
      </c>
      <c r="K30" s="70">
        <v>0</v>
      </c>
      <c r="L30" s="70">
        <v>0</v>
      </c>
      <c r="M30" s="70">
        <v>0</v>
      </c>
      <c r="N30" s="70">
        <v>0</v>
      </c>
      <c r="O30" s="71" t="s">
        <v>175</v>
      </c>
    </row>
    <row r="31" spans="1:15" x14ac:dyDescent="0.25">
      <c r="A31" s="69" t="s">
        <v>176</v>
      </c>
      <c r="B31" s="70">
        <v>118.31069102490034</v>
      </c>
      <c r="C31" s="70">
        <v>123.5655957736502</v>
      </c>
      <c r="D31" s="70">
        <v>122.73650813632034</v>
      </c>
      <c r="E31" s="70">
        <v>122.80374858065021</v>
      </c>
      <c r="F31" s="70">
        <v>126.93329629592031</v>
      </c>
      <c r="G31" s="70">
        <v>120.85982068835013</v>
      </c>
      <c r="H31" s="70">
        <v>120.79809648305023</v>
      </c>
      <c r="I31" s="70">
        <v>122.01470602821024</v>
      </c>
      <c r="J31" s="70">
        <v>120.21470001112024</v>
      </c>
      <c r="K31" s="70">
        <v>175.84403363126026</v>
      </c>
      <c r="L31" s="70">
        <v>133.28839862423339</v>
      </c>
      <c r="M31" s="70">
        <v>132.5317582828807</v>
      </c>
      <c r="N31" s="70">
        <v>122.57570993943445</v>
      </c>
      <c r="O31" s="71" t="s">
        <v>177</v>
      </c>
    </row>
    <row r="32" spans="1:15" s="76" customFormat="1" x14ac:dyDescent="0.25">
      <c r="A32" s="73" t="s">
        <v>178</v>
      </c>
      <c r="B32" s="74">
        <v>3378.8473396947402</v>
      </c>
      <c r="C32" s="74">
        <v>3465.7688647181994</v>
      </c>
      <c r="D32" s="74">
        <v>3485.4945035054325</v>
      </c>
      <c r="E32" s="74">
        <v>3531.1151558063193</v>
      </c>
      <c r="F32" s="74">
        <v>3586.8417654909863</v>
      </c>
      <c r="G32" s="74">
        <v>3518.7439741707549</v>
      </c>
      <c r="H32" s="74">
        <v>3590.2960488865037</v>
      </c>
      <c r="I32" s="74">
        <v>3930.865088317194</v>
      </c>
      <c r="J32" s="74">
        <v>4165.8273362800155</v>
      </c>
      <c r="K32" s="74">
        <v>4162.3775707605982</v>
      </c>
      <c r="L32" s="74">
        <v>4200.7494068923634</v>
      </c>
      <c r="M32" s="74">
        <v>4271.7296977046144</v>
      </c>
      <c r="N32" s="74">
        <v>4344.9991913452004</v>
      </c>
      <c r="O32" s="75" t="s">
        <v>179</v>
      </c>
    </row>
    <row r="33" spans="1:15" s="76" customFormat="1" x14ac:dyDescent="0.25">
      <c r="A33" s="132" t="s">
        <v>180</v>
      </c>
      <c r="B33" s="142"/>
      <c r="C33" s="142"/>
      <c r="D33" s="142"/>
      <c r="E33" s="142"/>
      <c r="F33" s="142"/>
      <c r="G33" s="142"/>
      <c r="H33" s="142"/>
      <c r="I33" s="142"/>
      <c r="J33" s="142"/>
      <c r="K33" s="142"/>
      <c r="L33" s="142"/>
      <c r="M33" s="142"/>
      <c r="N33" s="142"/>
      <c r="O33" s="134" t="s">
        <v>181</v>
      </c>
    </row>
    <row r="34" spans="1:15" x14ac:dyDescent="0.25">
      <c r="A34" s="69" t="s">
        <v>128</v>
      </c>
      <c r="B34" s="70">
        <v>1690.80113255572</v>
      </c>
      <c r="C34" s="70">
        <v>1693.456922553145</v>
      </c>
      <c r="D34" s="70">
        <v>1709.6137839080429</v>
      </c>
      <c r="E34" s="70">
        <v>1718.60598368775</v>
      </c>
      <c r="F34" s="70">
        <v>1719.9626335918961</v>
      </c>
      <c r="G34" s="70">
        <v>1735.9450844622861</v>
      </c>
      <c r="H34" s="70">
        <v>1742.0584039791061</v>
      </c>
      <c r="I34" s="70">
        <v>1483.8973314017919</v>
      </c>
      <c r="J34" s="70">
        <v>1397.142947469315</v>
      </c>
      <c r="K34" s="70">
        <v>1401.6809691577109</v>
      </c>
      <c r="L34" s="70">
        <v>1423.545798811771</v>
      </c>
      <c r="M34" s="70">
        <v>1430.1738277352558</v>
      </c>
      <c r="N34" s="70">
        <v>1429.045962106859</v>
      </c>
      <c r="O34" s="71" t="s">
        <v>127</v>
      </c>
    </row>
    <row r="35" spans="1:15" x14ac:dyDescent="0.25">
      <c r="A35" s="72" t="s">
        <v>130</v>
      </c>
      <c r="B35" s="70">
        <v>850.63301759700005</v>
      </c>
      <c r="C35" s="70">
        <v>850.63301759700005</v>
      </c>
      <c r="D35" s="70">
        <v>856.63301759700005</v>
      </c>
      <c r="E35" s="70">
        <v>885.13301759700005</v>
      </c>
      <c r="F35" s="70">
        <v>885.13301759700005</v>
      </c>
      <c r="G35" s="70">
        <v>895.13301759700005</v>
      </c>
      <c r="H35" s="70">
        <v>894.13301759700005</v>
      </c>
      <c r="I35" s="70">
        <v>634.13301759700005</v>
      </c>
      <c r="J35" s="70">
        <v>551.03867759699995</v>
      </c>
      <c r="K35" s="70">
        <v>551.03867759699995</v>
      </c>
      <c r="L35" s="70">
        <v>551.03867759699995</v>
      </c>
      <c r="M35" s="70">
        <v>551.03867759699995</v>
      </c>
      <c r="N35" s="70">
        <v>551.03867759699995</v>
      </c>
      <c r="O35" s="71" t="s">
        <v>131</v>
      </c>
    </row>
    <row r="36" spans="1:15" x14ac:dyDescent="0.25">
      <c r="A36" s="72" t="s">
        <v>132</v>
      </c>
      <c r="B36" s="70">
        <v>830.73355846334994</v>
      </c>
      <c r="C36" s="70">
        <v>832.61726621895491</v>
      </c>
      <c r="D36" s="70">
        <v>839.19866578912308</v>
      </c>
      <c r="E36" s="70">
        <v>818.93351190893009</v>
      </c>
      <c r="F36" s="70">
        <v>825.40214085485593</v>
      </c>
      <c r="G36" s="70">
        <v>828.085093246886</v>
      </c>
      <c r="H36" s="70">
        <v>833.17403669731607</v>
      </c>
      <c r="I36" s="70">
        <v>834.98274540429202</v>
      </c>
      <c r="J36" s="70">
        <v>834.90007252796511</v>
      </c>
      <c r="K36" s="70">
        <v>839.93695817384105</v>
      </c>
      <c r="L36" s="70">
        <v>857.69122248726103</v>
      </c>
      <c r="M36" s="70">
        <v>862.8097312302059</v>
      </c>
      <c r="N36" s="70">
        <v>864.53195970721902</v>
      </c>
      <c r="O36" s="71" t="s">
        <v>133</v>
      </c>
    </row>
    <row r="37" spans="1:15" x14ac:dyDescent="0.25">
      <c r="A37" s="72" t="s">
        <v>134</v>
      </c>
      <c r="B37" s="70">
        <v>0</v>
      </c>
      <c r="C37" s="70">
        <v>0</v>
      </c>
      <c r="D37" s="70">
        <v>0</v>
      </c>
      <c r="E37" s="70">
        <v>0</v>
      </c>
      <c r="F37" s="70">
        <v>0</v>
      </c>
      <c r="G37" s="70">
        <v>0</v>
      </c>
      <c r="H37" s="70">
        <v>0</v>
      </c>
      <c r="I37" s="70">
        <v>0</v>
      </c>
      <c r="J37" s="70">
        <v>0</v>
      </c>
      <c r="K37" s="70">
        <v>0</v>
      </c>
      <c r="L37" s="70">
        <v>0</v>
      </c>
      <c r="M37" s="70">
        <v>0</v>
      </c>
      <c r="N37" s="70">
        <v>0</v>
      </c>
      <c r="O37" s="71" t="s">
        <v>135</v>
      </c>
    </row>
    <row r="38" spans="1:15" x14ac:dyDescent="0.25">
      <c r="A38" s="72" t="s">
        <v>136</v>
      </c>
      <c r="B38" s="70">
        <v>4.5439790000000002</v>
      </c>
      <c r="C38" s="70">
        <v>4.5597700000000003</v>
      </c>
      <c r="D38" s="70">
        <v>4.6289565000000001</v>
      </c>
      <c r="E38" s="70">
        <v>5.6302899999999996</v>
      </c>
      <c r="F38" s="70">
        <v>0</v>
      </c>
      <c r="G38" s="70">
        <v>0</v>
      </c>
      <c r="H38" s="70">
        <v>0</v>
      </c>
      <c r="I38" s="70">
        <v>0</v>
      </c>
      <c r="J38" s="70">
        <v>0</v>
      </c>
      <c r="K38" s="70">
        <v>0</v>
      </c>
      <c r="L38" s="70">
        <v>0</v>
      </c>
      <c r="M38" s="70">
        <v>0</v>
      </c>
      <c r="N38" s="70">
        <v>0</v>
      </c>
      <c r="O38" s="71" t="s">
        <v>137</v>
      </c>
    </row>
    <row r="39" spans="1:15" x14ac:dyDescent="0.25">
      <c r="A39" s="72" t="s">
        <v>138</v>
      </c>
      <c r="B39" s="70">
        <v>0</v>
      </c>
      <c r="C39" s="70">
        <v>0</v>
      </c>
      <c r="D39" s="70">
        <v>0</v>
      </c>
      <c r="E39" s="70">
        <v>0</v>
      </c>
      <c r="F39" s="70">
        <v>0</v>
      </c>
      <c r="G39" s="70">
        <v>0</v>
      </c>
      <c r="H39" s="70">
        <v>0</v>
      </c>
      <c r="I39" s="70">
        <v>0</v>
      </c>
      <c r="J39" s="70">
        <v>0</v>
      </c>
      <c r="K39" s="70">
        <v>0</v>
      </c>
      <c r="L39" s="70">
        <v>0</v>
      </c>
      <c r="M39" s="70">
        <v>0</v>
      </c>
      <c r="N39" s="70">
        <v>0</v>
      </c>
      <c r="O39" s="71" t="s">
        <v>139</v>
      </c>
    </row>
    <row r="40" spans="1:15" x14ac:dyDescent="0.25">
      <c r="A40" s="72" t="s">
        <v>140</v>
      </c>
      <c r="B40" s="70">
        <v>0</v>
      </c>
      <c r="C40" s="70">
        <v>0</v>
      </c>
      <c r="D40" s="70">
        <v>0</v>
      </c>
      <c r="E40" s="70">
        <v>0</v>
      </c>
      <c r="F40" s="70">
        <v>0</v>
      </c>
      <c r="G40" s="70">
        <v>0</v>
      </c>
      <c r="H40" s="70">
        <v>0</v>
      </c>
      <c r="I40" s="70">
        <v>0</v>
      </c>
      <c r="J40" s="70">
        <v>0</v>
      </c>
      <c r="K40" s="70">
        <v>0</v>
      </c>
      <c r="L40" s="70">
        <v>0</v>
      </c>
      <c r="M40" s="70">
        <v>0</v>
      </c>
      <c r="N40" s="70">
        <v>0</v>
      </c>
      <c r="O40" s="71" t="s">
        <v>141</v>
      </c>
    </row>
    <row r="41" spans="1:15" x14ac:dyDescent="0.25">
      <c r="A41" s="72" t="s">
        <v>182</v>
      </c>
      <c r="B41" s="70">
        <v>1</v>
      </c>
      <c r="C41" s="70">
        <v>1.75</v>
      </c>
      <c r="D41" s="70">
        <v>5.25</v>
      </c>
      <c r="E41" s="70">
        <v>3.5</v>
      </c>
      <c r="F41" s="70">
        <v>3.5</v>
      </c>
      <c r="G41" s="70">
        <v>6.7933668692700007</v>
      </c>
      <c r="H41" s="70">
        <v>8.8106479198699983</v>
      </c>
      <c r="I41" s="70">
        <v>8.8343972419300005</v>
      </c>
      <c r="J41" s="70">
        <v>5.2513572000000002</v>
      </c>
      <c r="K41" s="70">
        <v>5.2570207</v>
      </c>
      <c r="L41" s="70">
        <v>9.361903666209999</v>
      </c>
      <c r="M41" s="70">
        <v>12.364913568939999</v>
      </c>
      <c r="N41" s="70">
        <v>9.5089499929999999</v>
      </c>
      <c r="O41" s="71" t="s">
        <v>143</v>
      </c>
    </row>
    <row r="42" spans="1:15" x14ac:dyDescent="0.25">
      <c r="A42" s="72" t="s">
        <v>144</v>
      </c>
      <c r="B42" s="70">
        <v>0</v>
      </c>
      <c r="C42" s="70">
        <v>0</v>
      </c>
      <c r="D42" s="70">
        <v>0</v>
      </c>
      <c r="E42" s="70">
        <v>0</v>
      </c>
      <c r="F42" s="70">
        <v>0</v>
      </c>
      <c r="G42" s="70">
        <v>0</v>
      </c>
      <c r="H42" s="70">
        <v>0</v>
      </c>
      <c r="I42" s="70">
        <v>0</v>
      </c>
      <c r="J42" s="70">
        <v>0</v>
      </c>
      <c r="K42" s="70">
        <v>0</v>
      </c>
      <c r="L42" s="70">
        <v>0</v>
      </c>
      <c r="M42" s="70">
        <v>0</v>
      </c>
      <c r="N42" s="70">
        <v>0</v>
      </c>
      <c r="O42" s="71" t="s">
        <v>144</v>
      </c>
    </row>
    <row r="43" spans="1:15" x14ac:dyDescent="0.25">
      <c r="A43" s="72" t="s">
        <v>145</v>
      </c>
      <c r="B43" s="70">
        <v>0</v>
      </c>
      <c r="C43" s="70">
        <v>0</v>
      </c>
      <c r="D43" s="70">
        <v>0</v>
      </c>
      <c r="E43" s="70">
        <v>0</v>
      </c>
      <c r="F43" s="70">
        <v>0</v>
      </c>
      <c r="G43" s="70">
        <v>0</v>
      </c>
      <c r="H43" s="70">
        <v>0</v>
      </c>
      <c r="I43" s="70">
        <v>0</v>
      </c>
      <c r="J43" s="70">
        <v>0</v>
      </c>
      <c r="K43" s="70">
        <v>0</v>
      </c>
      <c r="L43" s="70">
        <v>0</v>
      </c>
      <c r="M43" s="70">
        <v>0</v>
      </c>
      <c r="N43" s="70">
        <v>0</v>
      </c>
      <c r="O43" s="71" t="s">
        <v>145</v>
      </c>
    </row>
    <row r="44" spans="1:15" x14ac:dyDescent="0.25">
      <c r="A44" s="72" t="s">
        <v>146</v>
      </c>
      <c r="B44" s="70">
        <v>0</v>
      </c>
      <c r="C44" s="70">
        <v>0</v>
      </c>
      <c r="D44" s="70">
        <v>0</v>
      </c>
      <c r="E44" s="70">
        <v>0</v>
      </c>
      <c r="F44" s="70">
        <v>0</v>
      </c>
      <c r="G44" s="70">
        <v>0</v>
      </c>
      <c r="H44" s="70">
        <v>0</v>
      </c>
      <c r="I44" s="70">
        <v>0</v>
      </c>
      <c r="J44" s="70">
        <v>0</v>
      </c>
      <c r="K44" s="70">
        <v>0</v>
      </c>
      <c r="L44" s="70">
        <v>0</v>
      </c>
      <c r="M44" s="70">
        <v>0</v>
      </c>
      <c r="N44" s="70">
        <v>0</v>
      </c>
      <c r="O44" s="71" t="s">
        <v>147</v>
      </c>
    </row>
    <row r="45" spans="1:15" x14ac:dyDescent="0.25">
      <c r="A45" s="72" t="s">
        <v>148</v>
      </c>
      <c r="B45" s="70">
        <v>0</v>
      </c>
      <c r="C45" s="70">
        <v>0</v>
      </c>
      <c r="D45" s="70">
        <v>0</v>
      </c>
      <c r="E45" s="70">
        <v>0</v>
      </c>
      <c r="F45" s="70">
        <v>0</v>
      </c>
      <c r="G45" s="70">
        <v>0</v>
      </c>
      <c r="H45" s="70">
        <v>0</v>
      </c>
      <c r="I45" s="70">
        <v>0</v>
      </c>
      <c r="J45" s="70">
        <v>0</v>
      </c>
      <c r="K45" s="70">
        <v>0</v>
      </c>
      <c r="L45" s="70">
        <v>0</v>
      </c>
      <c r="M45" s="70">
        <v>0</v>
      </c>
      <c r="N45" s="70">
        <v>0</v>
      </c>
      <c r="O45" s="71" t="s">
        <v>149</v>
      </c>
    </row>
    <row r="46" spans="1:15" x14ac:dyDescent="0.25">
      <c r="A46" s="72" t="s">
        <v>150</v>
      </c>
      <c r="B46" s="70">
        <v>0</v>
      </c>
      <c r="C46" s="70">
        <v>0</v>
      </c>
      <c r="D46" s="70">
        <v>0</v>
      </c>
      <c r="E46" s="70">
        <v>0</v>
      </c>
      <c r="F46" s="70">
        <v>0</v>
      </c>
      <c r="G46" s="70">
        <v>0</v>
      </c>
      <c r="H46" s="70">
        <v>0</v>
      </c>
      <c r="I46" s="70">
        <v>0</v>
      </c>
      <c r="J46" s="70">
        <v>0</v>
      </c>
      <c r="K46" s="70">
        <v>0</v>
      </c>
      <c r="L46" s="70">
        <v>0</v>
      </c>
      <c r="M46" s="70">
        <v>0</v>
      </c>
      <c r="N46" s="70">
        <v>0</v>
      </c>
      <c r="O46" s="71" t="s">
        <v>151</v>
      </c>
    </row>
    <row r="47" spans="1:15" x14ac:dyDescent="0.25">
      <c r="A47" s="72" t="s">
        <v>152</v>
      </c>
      <c r="B47" s="70">
        <v>0</v>
      </c>
      <c r="C47" s="70">
        <v>0</v>
      </c>
      <c r="D47" s="70">
        <v>0</v>
      </c>
      <c r="E47" s="70">
        <v>0</v>
      </c>
      <c r="F47" s="70">
        <v>0</v>
      </c>
      <c r="G47" s="70">
        <v>0</v>
      </c>
      <c r="H47" s="70">
        <v>0</v>
      </c>
      <c r="I47" s="70">
        <v>0</v>
      </c>
      <c r="J47" s="70">
        <v>0</v>
      </c>
      <c r="K47" s="70">
        <v>0</v>
      </c>
      <c r="L47" s="70">
        <v>0</v>
      </c>
      <c r="M47" s="70">
        <v>0</v>
      </c>
      <c r="N47" s="70">
        <v>0</v>
      </c>
      <c r="O47" s="71" t="s">
        <v>153</v>
      </c>
    </row>
    <row r="48" spans="1:15" x14ac:dyDescent="0.25">
      <c r="A48" s="72" t="s">
        <v>154</v>
      </c>
      <c r="B48" s="70">
        <v>0</v>
      </c>
      <c r="C48" s="70">
        <v>0</v>
      </c>
      <c r="D48" s="70">
        <v>0</v>
      </c>
      <c r="E48" s="70">
        <v>0</v>
      </c>
      <c r="F48" s="70">
        <v>0</v>
      </c>
      <c r="G48" s="70">
        <v>0</v>
      </c>
      <c r="H48" s="70">
        <v>0</v>
      </c>
      <c r="I48" s="70">
        <v>0</v>
      </c>
      <c r="J48" s="70">
        <v>0</v>
      </c>
      <c r="K48" s="70">
        <v>0</v>
      </c>
      <c r="L48" s="70">
        <v>0</v>
      </c>
      <c r="M48" s="70">
        <v>0</v>
      </c>
      <c r="N48" s="70">
        <v>0</v>
      </c>
      <c r="O48" s="71" t="s">
        <v>155</v>
      </c>
    </row>
    <row r="49" spans="1:15" x14ac:dyDescent="0.25">
      <c r="A49" s="72" t="s">
        <v>156</v>
      </c>
      <c r="B49" s="70">
        <v>3.8905774953700001</v>
      </c>
      <c r="C49" s="70">
        <v>3.8968687371900002</v>
      </c>
      <c r="D49" s="70">
        <v>3.9031440219200002</v>
      </c>
      <c r="E49" s="70">
        <v>5.4091641818199996</v>
      </c>
      <c r="F49" s="70">
        <v>5.9274751400400003</v>
      </c>
      <c r="G49" s="70">
        <v>5.93360674913</v>
      </c>
      <c r="H49" s="70">
        <v>5.94070176492</v>
      </c>
      <c r="I49" s="70">
        <v>5.9471711585699998</v>
      </c>
      <c r="J49" s="70">
        <v>5.9528401443500005</v>
      </c>
      <c r="K49" s="70">
        <v>5.4483126868699996</v>
      </c>
      <c r="L49" s="70">
        <v>5.4539950613000006</v>
      </c>
      <c r="M49" s="70">
        <v>3.96050533911</v>
      </c>
      <c r="N49" s="70">
        <v>3.96637480964</v>
      </c>
      <c r="O49" s="71" t="s">
        <v>183</v>
      </c>
    </row>
    <row r="50" spans="1:15" x14ac:dyDescent="0.25">
      <c r="A50" s="69" t="s">
        <v>184</v>
      </c>
      <c r="B50" s="70">
        <v>0</v>
      </c>
      <c r="C50" s="70">
        <v>0</v>
      </c>
      <c r="D50" s="70">
        <v>0</v>
      </c>
      <c r="E50" s="70">
        <v>0</v>
      </c>
      <c r="F50" s="70">
        <v>0</v>
      </c>
      <c r="G50" s="70">
        <v>0</v>
      </c>
      <c r="H50" s="70">
        <v>0</v>
      </c>
      <c r="I50" s="70">
        <v>0</v>
      </c>
      <c r="J50" s="70">
        <v>0</v>
      </c>
      <c r="K50" s="70">
        <v>0</v>
      </c>
      <c r="L50" s="70">
        <v>2.4275678820019002</v>
      </c>
      <c r="M50" s="70">
        <v>2.2614399353018797</v>
      </c>
      <c r="N50" s="70">
        <v>1.9225954142030599</v>
      </c>
      <c r="O50" s="71" t="s">
        <v>159</v>
      </c>
    </row>
    <row r="51" spans="1:15" x14ac:dyDescent="0.25">
      <c r="A51" s="69" t="s">
        <v>185</v>
      </c>
      <c r="B51" s="70">
        <v>0</v>
      </c>
      <c r="C51" s="70">
        <v>0</v>
      </c>
      <c r="D51" s="70">
        <v>0</v>
      </c>
      <c r="E51" s="70">
        <v>0</v>
      </c>
      <c r="F51" s="70">
        <v>0</v>
      </c>
      <c r="G51" s="70">
        <v>0</v>
      </c>
      <c r="H51" s="70">
        <v>0</v>
      </c>
      <c r="I51" s="70">
        <v>0</v>
      </c>
      <c r="J51" s="70">
        <v>0</v>
      </c>
      <c r="K51" s="70">
        <v>0</v>
      </c>
      <c r="L51" s="70">
        <v>0</v>
      </c>
      <c r="M51" s="70">
        <v>0</v>
      </c>
      <c r="N51" s="70">
        <v>0</v>
      </c>
      <c r="O51" s="71" t="s">
        <v>161</v>
      </c>
    </row>
    <row r="52" spans="1:15" x14ac:dyDescent="0.25">
      <c r="A52" s="69" t="s">
        <v>186</v>
      </c>
      <c r="B52" s="70">
        <v>0</v>
      </c>
      <c r="C52" s="70">
        <v>0</v>
      </c>
      <c r="D52" s="70">
        <v>0</v>
      </c>
      <c r="E52" s="70">
        <v>0</v>
      </c>
      <c r="F52" s="70">
        <v>0</v>
      </c>
      <c r="G52" s="70">
        <v>0</v>
      </c>
      <c r="H52" s="70">
        <v>0</v>
      </c>
      <c r="I52" s="70">
        <v>0</v>
      </c>
      <c r="J52" s="70">
        <v>0</v>
      </c>
      <c r="K52" s="70">
        <v>0</v>
      </c>
      <c r="L52" s="70">
        <v>0</v>
      </c>
      <c r="M52" s="70">
        <v>0</v>
      </c>
      <c r="N52" s="70">
        <v>0</v>
      </c>
      <c r="O52" s="71" t="s">
        <v>163</v>
      </c>
    </row>
    <row r="53" spans="1:15" x14ac:dyDescent="0.25">
      <c r="A53" s="69" t="s">
        <v>164</v>
      </c>
      <c r="B53" s="70">
        <v>0</v>
      </c>
      <c r="C53" s="70">
        <v>0</v>
      </c>
      <c r="D53" s="70">
        <v>0</v>
      </c>
      <c r="E53" s="70">
        <v>0</v>
      </c>
      <c r="F53" s="70">
        <v>0</v>
      </c>
      <c r="G53" s="70">
        <v>0</v>
      </c>
      <c r="H53" s="70">
        <v>0</v>
      </c>
      <c r="I53" s="70">
        <v>0</v>
      </c>
      <c r="J53" s="70">
        <v>0</v>
      </c>
      <c r="K53" s="70">
        <v>0</v>
      </c>
      <c r="L53" s="70">
        <v>0</v>
      </c>
      <c r="M53" s="70">
        <v>0</v>
      </c>
      <c r="N53" s="70">
        <v>0</v>
      </c>
      <c r="O53" s="71" t="s">
        <v>165</v>
      </c>
    </row>
    <row r="54" spans="1:15" x14ac:dyDescent="0.25">
      <c r="A54" s="69" t="s">
        <v>166</v>
      </c>
      <c r="B54" s="70">
        <v>651.05628456698389</v>
      </c>
      <c r="C54" s="70">
        <v>676.23634957393506</v>
      </c>
      <c r="D54" s="70">
        <v>669.62874051352651</v>
      </c>
      <c r="E54" s="70">
        <v>669.14714263790893</v>
      </c>
      <c r="F54" s="70">
        <v>664.18519432009077</v>
      </c>
      <c r="G54" s="70">
        <v>675.94603194137812</v>
      </c>
      <c r="H54" s="70">
        <v>669.97205569209427</v>
      </c>
      <c r="I54" s="70">
        <v>675.78243056478402</v>
      </c>
      <c r="J54" s="70">
        <v>632.6232309559955</v>
      </c>
      <c r="K54" s="70">
        <v>628.12198992461879</v>
      </c>
      <c r="L54" s="70">
        <v>633.70986576276505</v>
      </c>
      <c r="M54" s="70">
        <v>633.30692014526733</v>
      </c>
      <c r="N54" s="70">
        <v>585.10320331275636</v>
      </c>
      <c r="O54" s="71" t="s">
        <v>167</v>
      </c>
    </row>
    <row r="55" spans="1:15" x14ac:dyDescent="0.25">
      <c r="A55" s="69" t="s">
        <v>168</v>
      </c>
      <c r="B55" s="70">
        <v>0</v>
      </c>
      <c r="C55" s="70">
        <v>0</v>
      </c>
      <c r="D55" s="70">
        <v>0</v>
      </c>
      <c r="E55" s="70">
        <v>0</v>
      </c>
      <c r="F55" s="70">
        <v>0</v>
      </c>
      <c r="G55" s="70">
        <v>0</v>
      </c>
      <c r="H55" s="70">
        <v>0</v>
      </c>
      <c r="I55" s="70">
        <v>0</v>
      </c>
      <c r="J55" s="70">
        <v>0</v>
      </c>
      <c r="K55" s="70">
        <v>0</v>
      </c>
      <c r="L55" s="70">
        <v>0</v>
      </c>
      <c r="M55" s="70">
        <v>0</v>
      </c>
      <c r="N55" s="70">
        <v>0</v>
      </c>
      <c r="O55" s="71" t="s">
        <v>169</v>
      </c>
    </row>
    <row r="56" spans="1:15" x14ac:dyDescent="0.25">
      <c r="A56" s="69" t="s">
        <v>170</v>
      </c>
      <c r="B56" s="70">
        <v>52.826543032929997</v>
      </c>
      <c r="C56" s="70">
        <v>52.826543032929997</v>
      </c>
      <c r="D56" s="70">
        <v>49.435438629179998</v>
      </c>
      <c r="E56" s="70">
        <v>48.541250873239996</v>
      </c>
      <c r="F56" s="70">
        <v>48.080446590269993</v>
      </c>
      <c r="G56" s="70">
        <v>43.706628724929999</v>
      </c>
      <c r="H56" s="70">
        <v>43.02830985093</v>
      </c>
      <c r="I56" s="70">
        <v>42.762907074319997</v>
      </c>
      <c r="J56" s="70">
        <v>54.794182340319999</v>
      </c>
      <c r="K56" s="70">
        <v>47.798727800720002</v>
      </c>
      <c r="L56" s="70">
        <v>48.724162915690002</v>
      </c>
      <c r="M56" s="70">
        <v>48.555920985429999</v>
      </c>
      <c r="N56" s="70">
        <v>48.734872494519998</v>
      </c>
      <c r="O56" s="71" t="s">
        <v>171</v>
      </c>
    </row>
    <row r="57" spans="1:15" x14ac:dyDescent="0.25">
      <c r="A57" s="69" t="s">
        <v>172</v>
      </c>
      <c r="B57" s="70">
        <v>115.3578882712865</v>
      </c>
      <c r="C57" s="70">
        <v>115.1096215316709</v>
      </c>
      <c r="D57" s="70">
        <v>118.2639679595169</v>
      </c>
      <c r="E57" s="70">
        <v>122.02056778590486</v>
      </c>
      <c r="F57" s="70">
        <v>121.61134211661731</v>
      </c>
      <c r="G57" s="70">
        <v>126.47410909256091</v>
      </c>
      <c r="H57" s="70">
        <v>125.2572787479251</v>
      </c>
      <c r="I57" s="70">
        <v>124.2300363553686</v>
      </c>
      <c r="J57" s="70">
        <v>122.147683589241</v>
      </c>
      <c r="K57" s="70">
        <v>121.4986003808397</v>
      </c>
      <c r="L57" s="70">
        <v>121.01487011307199</v>
      </c>
      <c r="M57" s="70">
        <v>120.9285085081261</v>
      </c>
      <c r="N57" s="70">
        <v>120.82093097536669</v>
      </c>
      <c r="O57" s="71" t="s">
        <v>173</v>
      </c>
    </row>
    <row r="58" spans="1:15" x14ac:dyDescent="0.25">
      <c r="A58" s="69" t="s">
        <v>174</v>
      </c>
      <c r="B58" s="70">
        <v>4.1834484477450005</v>
      </c>
      <c r="C58" s="70">
        <v>4.4718755690059391</v>
      </c>
      <c r="D58" s="70">
        <v>4.6494274352817699</v>
      </c>
      <c r="E58" s="70">
        <v>4.5414786965475704</v>
      </c>
      <c r="F58" s="70">
        <v>4.4412074583133698</v>
      </c>
      <c r="G58" s="70">
        <v>5.5935412353693001</v>
      </c>
      <c r="H58" s="70">
        <v>5.480781340394131</v>
      </c>
      <c r="I58" s="70">
        <v>5.3841828160524994</v>
      </c>
      <c r="J58" s="70">
        <v>5.8575635397450307</v>
      </c>
      <c r="K58" s="70">
        <v>5.90339540402086</v>
      </c>
      <c r="L58" s="70">
        <v>5.7681137276666901</v>
      </c>
      <c r="M58" s="70">
        <v>4.6444035693024999</v>
      </c>
      <c r="N58" s="70">
        <v>4.5035785576183391</v>
      </c>
      <c r="O58" s="71" t="s">
        <v>175</v>
      </c>
    </row>
    <row r="59" spans="1:15" x14ac:dyDescent="0.25">
      <c r="A59" s="69" t="s">
        <v>176</v>
      </c>
      <c r="B59" s="70">
        <v>153.06488272790997</v>
      </c>
      <c r="C59" s="70">
        <v>232.73320622169001</v>
      </c>
      <c r="D59" s="70">
        <v>264.23662690029835</v>
      </c>
      <c r="E59" s="70">
        <v>224.3724710691117</v>
      </c>
      <c r="F59" s="70">
        <v>219.3262876719387</v>
      </c>
      <c r="G59" s="70">
        <v>174.09082473721139</v>
      </c>
      <c r="H59" s="70">
        <v>163.90879761151834</v>
      </c>
      <c r="I59" s="70">
        <v>160.52964588234838</v>
      </c>
      <c r="J59" s="70">
        <v>159.33070719451374</v>
      </c>
      <c r="K59" s="70">
        <v>171.9917485775814</v>
      </c>
      <c r="L59" s="70">
        <v>169.92560306678288</v>
      </c>
      <c r="M59" s="70">
        <v>168.81958187015775</v>
      </c>
      <c r="N59" s="70">
        <v>168.961184958145</v>
      </c>
      <c r="O59" s="71" t="s">
        <v>177</v>
      </c>
    </row>
    <row r="60" spans="1:15" s="76" customFormat="1" x14ac:dyDescent="0.25">
      <c r="A60" s="73" t="s">
        <v>187</v>
      </c>
      <c r="B60" s="74">
        <v>2667.2901796025799</v>
      </c>
      <c r="C60" s="74">
        <v>2774.8345184823816</v>
      </c>
      <c r="D60" s="74">
        <v>2815.827985345848</v>
      </c>
      <c r="E60" s="74">
        <v>2787.2288947504658</v>
      </c>
      <c r="F60" s="74">
        <v>2777.6071117491229</v>
      </c>
      <c r="G60" s="74">
        <v>2761.7562201937353</v>
      </c>
      <c r="H60" s="74">
        <v>2749.7056272219661</v>
      </c>
      <c r="I60" s="74">
        <v>2492.5865340946661</v>
      </c>
      <c r="J60" s="74">
        <v>2371.8963150891291</v>
      </c>
      <c r="K60" s="74">
        <v>2376.995431245492</v>
      </c>
      <c r="L60" s="74">
        <v>2405.1159822797499</v>
      </c>
      <c r="M60" s="74">
        <v>2408.6906027488458</v>
      </c>
      <c r="N60" s="74">
        <v>2359.09232781947</v>
      </c>
      <c r="O60" s="75" t="s">
        <v>188</v>
      </c>
    </row>
    <row r="61" spans="1:15" x14ac:dyDescent="0.25">
      <c r="A61" s="81" t="s">
        <v>189</v>
      </c>
      <c r="B61" s="74">
        <v>6046.1375192973201</v>
      </c>
      <c r="C61" s="74">
        <v>6240.6033832005796</v>
      </c>
      <c r="D61" s="74">
        <v>6301.3224888512814</v>
      </c>
      <c r="E61" s="74">
        <v>6318.3440505567851</v>
      </c>
      <c r="F61" s="74">
        <v>6364.4488772401091</v>
      </c>
      <c r="G61" s="74">
        <v>6280.5001943644902</v>
      </c>
      <c r="H61" s="74">
        <v>6340.0016761084698</v>
      </c>
      <c r="I61" s="74">
        <v>6423.4516224118597</v>
      </c>
      <c r="J61" s="74">
        <v>6537.7236513691441</v>
      </c>
      <c r="K61" s="74">
        <v>6539.3730020060902</v>
      </c>
      <c r="L61" s="74">
        <v>6605.8653891721133</v>
      </c>
      <c r="M61" s="74">
        <v>6680.4203004534611</v>
      </c>
      <c r="N61" s="74">
        <v>6704.09151916467</v>
      </c>
      <c r="O61" s="82" t="s">
        <v>190</v>
      </c>
    </row>
    <row r="62" spans="1:15" x14ac:dyDescent="0.25">
      <c r="A62" s="132" t="s">
        <v>191</v>
      </c>
      <c r="B62" s="153"/>
      <c r="C62" s="153"/>
      <c r="D62" s="153"/>
      <c r="E62" s="153"/>
      <c r="F62" s="153"/>
      <c r="G62" s="153"/>
      <c r="H62" s="153"/>
      <c r="I62" s="153"/>
      <c r="J62" s="153"/>
      <c r="K62" s="153"/>
      <c r="L62" s="153"/>
      <c r="M62" s="153"/>
      <c r="N62" s="153"/>
      <c r="O62" s="134" t="s">
        <v>192</v>
      </c>
    </row>
    <row r="63" spans="1:15" x14ac:dyDescent="0.25">
      <c r="A63" s="132" t="s">
        <v>193</v>
      </c>
      <c r="B63" s="152"/>
      <c r="C63" s="152"/>
      <c r="D63" s="152"/>
      <c r="E63" s="152"/>
      <c r="F63" s="152"/>
      <c r="G63" s="152"/>
      <c r="H63" s="152"/>
      <c r="I63" s="152"/>
      <c r="J63" s="152"/>
      <c r="K63" s="152"/>
      <c r="L63" s="152"/>
      <c r="M63" s="152"/>
      <c r="N63" s="152"/>
      <c r="O63" s="134" t="s">
        <v>194</v>
      </c>
    </row>
    <row r="64" spans="1:15" x14ac:dyDescent="0.25">
      <c r="A64" s="69" t="s">
        <v>195</v>
      </c>
      <c r="B64" s="70">
        <v>6.1039365713614702</v>
      </c>
      <c r="C64" s="70">
        <v>4.1864797018114608</v>
      </c>
      <c r="D64" s="70">
        <v>3.56973450853146</v>
      </c>
      <c r="E64" s="70">
        <v>3.8428822207714699</v>
      </c>
      <c r="F64" s="70">
        <v>8.5063624213414606</v>
      </c>
      <c r="G64" s="70">
        <v>2.91299493890146</v>
      </c>
      <c r="H64" s="70">
        <v>6.1777839790414699</v>
      </c>
      <c r="I64" s="70">
        <v>5.0092307254814594</v>
      </c>
      <c r="J64" s="70">
        <v>2.7385511025314702</v>
      </c>
      <c r="K64" s="70">
        <v>4.1096157011714602</v>
      </c>
      <c r="L64" s="70">
        <v>18.049301843831497</v>
      </c>
      <c r="M64" s="70">
        <v>4.95972602347</v>
      </c>
      <c r="N64" s="70">
        <v>3.9633086629099998</v>
      </c>
      <c r="O64" s="71" t="s">
        <v>196</v>
      </c>
    </row>
    <row r="65" spans="1:15" x14ac:dyDescent="0.25">
      <c r="A65" s="69" t="s">
        <v>197</v>
      </c>
      <c r="B65" s="70">
        <v>649.98085635568793</v>
      </c>
      <c r="C65" s="70">
        <v>739.19540816620997</v>
      </c>
      <c r="D65" s="70">
        <v>776.61313128637096</v>
      </c>
      <c r="E65" s="70">
        <v>747.75632470249093</v>
      </c>
      <c r="F65" s="70">
        <v>772.621624321642</v>
      </c>
      <c r="G65" s="70">
        <v>693.37099269305202</v>
      </c>
      <c r="H65" s="70">
        <v>716.12979591607109</v>
      </c>
      <c r="I65" s="70">
        <v>724.16891696375706</v>
      </c>
      <c r="J65" s="70">
        <v>775.79179522938102</v>
      </c>
      <c r="K65" s="70">
        <v>805.87022772224998</v>
      </c>
      <c r="L65" s="70">
        <v>803.67363792660899</v>
      </c>
      <c r="M65" s="70">
        <v>807.32049879461999</v>
      </c>
      <c r="N65" s="70">
        <v>806.88650971218601</v>
      </c>
      <c r="O65" s="71" t="s">
        <v>198</v>
      </c>
    </row>
    <row r="66" spans="1:15" x14ac:dyDescent="0.25">
      <c r="A66" s="69" t="s">
        <v>199</v>
      </c>
      <c r="B66" s="70">
        <v>57.424821334161607</v>
      </c>
      <c r="C66" s="70">
        <v>59.506671072292498</v>
      </c>
      <c r="D66" s="70">
        <v>63.675875774492901</v>
      </c>
      <c r="E66" s="70">
        <v>68.170659371745359</v>
      </c>
      <c r="F66" s="70">
        <v>71.688317658811712</v>
      </c>
      <c r="G66" s="70">
        <v>59.163308257795293</v>
      </c>
      <c r="H66" s="70">
        <v>61.384184407176399</v>
      </c>
      <c r="I66" s="70">
        <v>67.453622419532707</v>
      </c>
      <c r="J66" s="70">
        <v>71.767506439322602</v>
      </c>
      <c r="K66" s="70">
        <v>53.685340060566602</v>
      </c>
      <c r="L66" s="70">
        <v>56.061874673596606</v>
      </c>
      <c r="M66" s="70">
        <v>50.229235864660616</v>
      </c>
      <c r="N66" s="70">
        <v>48.472456321010604</v>
      </c>
      <c r="O66" s="71" t="s">
        <v>200</v>
      </c>
    </row>
    <row r="67" spans="1:15" x14ac:dyDescent="0.25">
      <c r="A67" s="69" t="s">
        <v>201</v>
      </c>
      <c r="B67" s="70">
        <v>786.83363112722839</v>
      </c>
      <c r="C67" s="70">
        <v>729.22063077147197</v>
      </c>
      <c r="D67" s="70">
        <v>835.17088194268433</v>
      </c>
      <c r="E67" s="70">
        <v>848.1380712271731</v>
      </c>
      <c r="F67" s="70">
        <v>873.16225654774598</v>
      </c>
      <c r="G67" s="70">
        <v>876.54932136890807</v>
      </c>
      <c r="H67" s="70">
        <v>882.72102279474996</v>
      </c>
      <c r="I67" s="70">
        <v>891.04675889432986</v>
      </c>
      <c r="J67" s="70">
        <v>1189.3174335730746</v>
      </c>
      <c r="K67" s="70">
        <v>912.98402183388828</v>
      </c>
      <c r="L67" s="70">
        <v>914.75621321385131</v>
      </c>
      <c r="M67" s="70">
        <v>932.13905136580911</v>
      </c>
      <c r="N67" s="70">
        <v>920.50887704894774</v>
      </c>
      <c r="O67" s="71" t="s">
        <v>202</v>
      </c>
    </row>
    <row r="68" spans="1:15" x14ac:dyDescent="0.25">
      <c r="A68" s="69" t="s">
        <v>203</v>
      </c>
      <c r="B68" s="70">
        <v>13.3531280791985</v>
      </c>
      <c r="C68" s="70">
        <v>11.043056485219401</v>
      </c>
      <c r="D68" s="70">
        <v>9.5857908169777204</v>
      </c>
      <c r="E68" s="70">
        <v>8.2218055973430495</v>
      </c>
      <c r="F68" s="70">
        <v>7.1479231829463901</v>
      </c>
      <c r="G68" s="70">
        <v>4.6593126733722201</v>
      </c>
      <c r="H68" s="70">
        <v>4.8224168839666897</v>
      </c>
      <c r="I68" s="70">
        <v>7.7011872704744002</v>
      </c>
      <c r="J68" s="70">
        <v>6.8241105664475592</v>
      </c>
      <c r="K68" s="70">
        <v>10.86004364134981</v>
      </c>
      <c r="L68" s="70">
        <v>14.3220029207952</v>
      </c>
      <c r="M68" s="70">
        <v>16.356650863085498</v>
      </c>
      <c r="N68" s="70">
        <v>17.425610808879199</v>
      </c>
      <c r="O68" s="71" t="s">
        <v>204</v>
      </c>
    </row>
    <row r="69" spans="1:15" x14ac:dyDescent="0.25">
      <c r="A69" s="69" t="s">
        <v>205</v>
      </c>
      <c r="B69" s="70">
        <v>9.5763539245262912</v>
      </c>
      <c r="C69" s="70">
        <v>9.481913345736281</v>
      </c>
      <c r="D69" s="70">
        <v>9.5847198516962813</v>
      </c>
      <c r="E69" s="70">
        <v>9.4236449427862912</v>
      </c>
      <c r="F69" s="70">
        <v>9.5859145827762884</v>
      </c>
      <c r="G69" s="70">
        <v>9.1766664191462901</v>
      </c>
      <c r="H69" s="70">
        <v>9.3327611181962791</v>
      </c>
      <c r="I69" s="70">
        <v>9.5509549345262901</v>
      </c>
      <c r="J69" s="70">
        <v>9.4672489462762908</v>
      </c>
      <c r="K69" s="70">
        <v>9.2110466300762806</v>
      </c>
      <c r="L69" s="70">
        <v>9.3286516233162811</v>
      </c>
      <c r="M69" s="70">
        <v>9.3993754879462799</v>
      </c>
      <c r="N69" s="70">
        <v>13.528202146166279</v>
      </c>
      <c r="O69" s="71" t="s">
        <v>206</v>
      </c>
    </row>
    <row r="70" spans="1:15" x14ac:dyDescent="0.25">
      <c r="A70" s="69" t="s">
        <v>207</v>
      </c>
      <c r="B70" s="70">
        <v>0</v>
      </c>
      <c r="C70" s="70">
        <v>0</v>
      </c>
      <c r="D70" s="70">
        <v>0</v>
      </c>
      <c r="E70" s="70">
        <v>0</v>
      </c>
      <c r="F70" s="70">
        <v>0</v>
      </c>
      <c r="G70" s="70">
        <v>0</v>
      </c>
      <c r="H70" s="70">
        <v>0</v>
      </c>
      <c r="I70" s="70">
        <v>0</v>
      </c>
      <c r="J70" s="70">
        <v>0</v>
      </c>
      <c r="K70" s="70">
        <v>0</v>
      </c>
      <c r="L70" s="70">
        <v>0</v>
      </c>
      <c r="M70" s="70">
        <v>0</v>
      </c>
      <c r="N70" s="70">
        <v>0</v>
      </c>
      <c r="O70" s="71" t="s">
        <v>208</v>
      </c>
    </row>
    <row r="71" spans="1:15" x14ac:dyDescent="0.25">
      <c r="A71" s="69" t="s">
        <v>209</v>
      </c>
      <c r="B71" s="70">
        <v>43.601051475465795</v>
      </c>
      <c r="C71" s="70">
        <v>50.911360720435802</v>
      </c>
      <c r="D71" s="70">
        <v>55.387276345839105</v>
      </c>
      <c r="E71" s="70">
        <v>43.029410161187805</v>
      </c>
      <c r="F71" s="70">
        <v>43.886339440269104</v>
      </c>
      <c r="G71" s="70">
        <v>45.777741741059998</v>
      </c>
      <c r="H71" s="70">
        <v>44.233330818520002</v>
      </c>
      <c r="I71" s="70">
        <v>47.820134275400001</v>
      </c>
      <c r="J71" s="70">
        <v>57.606625599890002</v>
      </c>
      <c r="K71" s="70">
        <v>40.941773343249999</v>
      </c>
      <c r="L71" s="70">
        <v>43.254775596150004</v>
      </c>
      <c r="M71" s="70">
        <v>50.073235786159998</v>
      </c>
      <c r="N71" s="70">
        <v>52.039597642055</v>
      </c>
      <c r="O71" s="71" t="s">
        <v>210</v>
      </c>
    </row>
    <row r="72" spans="1:15" x14ac:dyDescent="0.25">
      <c r="A72" s="69" t="s">
        <v>211</v>
      </c>
      <c r="B72" s="70">
        <v>137.71070031900001</v>
      </c>
      <c r="C72" s="70">
        <v>147.33963893032001</v>
      </c>
      <c r="D72" s="70">
        <v>68.859064146440005</v>
      </c>
      <c r="E72" s="70">
        <v>77.741112639330012</v>
      </c>
      <c r="F72" s="70">
        <v>71.905965436220015</v>
      </c>
      <c r="G72" s="70">
        <v>62.745808422080003</v>
      </c>
      <c r="H72" s="70">
        <v>69.344377166200019</v>
      </c>
      <c r="I72" s="70">
        <v>76.730159327130011</v>
      </c>
      <c r="J72" s="70">
        <v>78.027085605029995</v>
      </c>
      <c r="K72" s="70">
        <v>85.687889556640002</v>
      </c>
      <c r="L72" s="70">
        <v>96.421430808769998</v>
      </c>
      <c r="M72" s="70">
        <v>110.45095745032</v>
      </c>
      <c r="N72" s="70">
        <v>83.849286450950004</v>
      </c>
      <c r="O72" s="71" t="s">
        <v>212</v>
      </c>
    </row>
    <row r="73" spans="1:15" x14ac:dyDescent="0.25">
      <c r="A73" s="69" t="s">
        <v>213</v>
      </c>
      <c r="B73" s="70">
        <v>84.845258910507695</v>
      </c>
      <c r="C73" s="70">
        <v>92.021354436488295</v>
      </c>
      <c r="D73" s="70">
        <v>87.782711591962908</v>
      </c>
      <c r="E73" s="70">
        <v>90.352284058638602</v>
      </c>
      <c r="F73" s="70">
        <v>91.917003276604603</v>
      </c>
      <c r="G73" s="70">
        <v>86.288338852895507</v>
      </c>
      <c r="H73" s="70">
        <v>89.6161992684777</v>
      </c>
      <c r="I73" s="70">
        <v>91.207892170731995</v>
      </c>
      <c r="J73" s="70">
        <v>80.874504382867514</v>
      </c>
      <c r="K73" s="70">
        <v>85.804124801184997</v>
      </c>
      <c r="L73" s="70">
        <v>84.874350005274593</v>
      </c>
      <c r="M73" s="70">
        <v>88.828867520677306</v>
      </c>
      <c r="N73" s="70">
        <v>97.085471552002701</v>
      </c>
      <c r="O73" s="71" t="s">
        <v>214</v>
      </c>
    </row>
    <row r="74" spans="1:15" x14ac:dyDescent="0.25">
      <c r="A74" s="69" t="s">
        <v>215</v>
      </c>
      <c r="B74" s="70">
        <v>7.7306239999999998E-2</v>
      </c>
      <c r="C74" s="70">
        <v>7.7306239999999998E-2</v>
      </c>
      <c r="D74" s="70">
        <v>7.7306239999999998E-2</v>
      </c>
      <c r="E74" s="70">
        <v>7.7306239999999998E-2</v>
      </c>
      <c r="F74" s="70">
        <v>7.7306239999999998E-2</v>
      </c>
      <c r="G74" s="70">
        <v>7.7306239999999998E-2</v>
      </c>
      <c r="H74" s="70">
        <v>7.7306239999999998E-2</v>
      </c>
      <c r="I74" s="70">
        <v>7.7306239999999998E-2</v>
      </c>
      <c r="J74" s="70">
        <v>7.7306239999999998E-2</v>
      </c>
      <c r="K74" s="70">
        <v>7.7306239999999998E-2</v>
      </c>
      <c r="L74" s="70">
        <v>7.7306239999999998E-2</v>
      </c>
      <c r="M74" s="70">
        <v>7.7306239999999998E-2</v>
      </c>
      <c r="N74" s="70">
        <v>7.7306239999999998E-2</v>
      </c>
      <c r="O74" s="71" t="s">
        <v>216</v>
      </c>
    </row>
    <row r="75" spans="1:15" x14ac:dyDescent="0.25">
      <c r="A75" s="69" t="s">
        <v>217</v>
      </c>
      <c r="B75" s="70">
        <v>0</v>
      </c>
      <c r="C75" s="70">
        <v>0</v>
      </c>
      <c r="D75" s="70">
        <v>0</v>
      </c>
      <c r="E75" s="70">
        <v>0</v>
      </c>
      <c r="F75" s="70">
        <v>0</v>
      </c>
      <c r="G75" s="70">
        <v>0</v>
      </c>
      <c r="H75" s="70">
        <v>0</v>
      </c>
      <c r="I75" s="70">
        <v>0</v>
      </c>
      <c r="J75" s="70">
        <v>0</v>
      </c>
      <c r="K75" s="70">
        <v>0</v>
      </c>
      <c r="L75" s="70">
        <v>0</v>
      </c>
      <c r="M75" s="70">
        <v>0</v>
      </c>
      <c r="N75" s="70">
        <v>0</v>
      </c>
      <c r="O75" s="71" t="s">
        <v>218</v>
      </c>
    </row>
    <row r="76" spans="1:15" x14ac:dyDescent="0.25">
      <c r="A76" s="69" t="s">
        <v>219</v>
      </c>
      <c r="B76" s="70">
        <v>0</v>
      </c>
      <c r="C76" s="70">
        <v>0</v>
      </c>
      <c r="D76" s="70">
        <v>0</v>
      </c>
      <c r="E76" s="70">
        <v>0</v>
      </c>
      <c r="F76" s="70">
        <v>0</v>
      </c>
      <c r="G76" s="70">
        <v>0</v>
      </c>
      <c r="H76" s="70">
        <v>0</v>
      </c>
      <c r="I76" s="70">
        <v>0</v>
      </c>
      <c r="J76" s="70">
        <v>0</v>
      </c>
      <c r="K76" s="70">
        <v>0</v>
      </c>
      <c r="L76" s="70">
        <v>0</v>
      </c>
      <c r="M76" s="70">
        <v>0</v>
      </c>
      <c r="N76" s="70">
        <v>0</v>
      </c>
      <c r="O76" s="71" t="s">
        <v>220</v>
      </c>
    </row>
    <row r="77" spans="1:15" x14ac:dyDescent="0.25">
      <c r="A77" s="69" t="s">
        <v>221</v>
      </c>
      <c r="B77" s="70">
        <v>114.44716042890789</v>
      </c>
      <c r="C77" s="70">
        <v>115.34816640813669</v>
      </c>
      <c r="D77" s="70">
        <v>113.46299561437658</v>
      </c>
      <c r="E77" s="70">
        <v>110.2521753690623</v>
      </c>
      <c r="F77" s="70">
        <v>109.62655057335239</v>
      </c>
      <c r="G77" s="70">
        <v>122.59530129217151</v>
      </c>
      <c r="H77" s="70">
        <v>121.30298832833181</v>
      </c>
      <c r="I77" s="70">
        <v>120.6888720514269</v>
      </c>
      <c r="J77" s="70">
        <v>118.6100338588318</v>
      </c>
      <c r="K77" s="70">
        <v>170.72226961055139</v>
      </c>
      <c r="L77" s="70">
        <v>169.99061641244234</v>
      </c>
      <c r="M77" s="70">
        <v>165.95022414847242</v>
      </c>
      <c r="N77" s="70">
        <v>152.6042015371041</v>
      </c>
      <c r="O77" s="71" t="s">
        <v>222</v>
      </c>
    </row>
    <row r="78" spans="1:15" s="76" customFormat="1" x14ac:dyDescent="0.25">
      <c r="A78" s="73" t="s">
        <v>223</v>
      </c>
      <c r="B78" s="74">
        <v>1903.9542047660455</v>
      </c>
      <c r="C78" s="74">
        <v>1958.3319862781229</v>
      </c>
      <c r="D78" s="74">
        <v>2023.7694881193702</v>
      </c>
      <c r="E78" s="74">
        <v>2007.0056765305249</v>
      </c>
      <c r="F78" s="74">
        <v>2060.1255636817082</v>
      </c>
      <c r="G78" s="74">
        <v>1963.3170928993818</v>
      </c>
      <c r="H78" s="74">
        <v>2005.1421669207339</v>
      </c>
      <c r="I78" s="74">
        <v>2041.4550352727947</v>
      </c>
      <c r="J78" s="74">
        <v>2391.1022015436538</v>
      </c>
      <c r="K78" s="74">
        <v>2179.9536591409264</v>
      </c>
      <c r="L78" s="74">
        <v>2210.8101612646383</v>
      </c>
      <c r="M78" s="74">
        <v>2235.7851295452197</v>
      </c>
      <c r="N78" s="74">
        <v>2196.4408281222127</v>
      </c>
      <c r="O78" s="75" t="s">
        <v>224</v>
      </c>
    </row>
    <row r="79" spans="1:15" s="76" customFormat="1" x14ac:dyDescent="0.25">
      <c r="A79" s="81" t="s">
        <v>225</v>
      </c>
      <c r="B79" s="154"/>
      <c r="C79" s="154"/>
      <c r="D79" s="154"/>
      <c r="E79" s="154"/>
      <c r="F79" s="154"/>
      <c r="G79" s="154"/>
      <c r="H79" s="154"/>
      <c r="I79" s="154"/>
      <c r="J79" s="154"/>
      <c r="K79" s="154"/>
      <c r="L79" s="154"/>
      <c r="M79" s="154"/>
      <c r="N79" s="154"/>
      <c r="O79" s="82" t="s">
        <v>226</v>
      </c>
    </row>
    <row r="80" spans="1:15" x14ac:dyDescent="0.25">
      <c r="A80" s="69" t="s">
        <v>195</v>
      </c>
      <c r="B80" s="86">
        <v>0</v>
      </c>
      <c r="C80" s="86">
        <v>0</v>
      </c>
      <c r="D80" s="86">
        <v>0</v>
      </c>
      <c r="E80" s="86">
        <v>0</v>
      </c>
      <c r="F80" s="86">
        <v>0</v>
      </c>
      <c r="G80" s="86">
        <v>0</v>
      </c>
      <c r="H80" s="86">
        <v>0</v>
      </c>
      <c r="I80" s="86">
        <v>0</v>
      </c>
      <c r="J80" s="86">
        <v>0</v>
      </c>
      <c r="K80" s="86">
        <v>0</v>
      </c>
      <c r="L80" s="86">
        <v>0</v>
      </c>
      <c r="M80" s="86">
        <v>0</v>
      </c>
      <c r="N80" s="86">
        <v>0</v>
      </c>
      <c r="O80" s="71" t="s">
        <v>196</v>
      </c>
    </row>
    <row r="81" spans="1:15" x14ac:dyDescent="0.25">
      <c r="A81" s="69" t="s">
        <v>199</v>
      </c>
      <c r="B81" s="86">
        <v>0.46102184728999995</v>
      </c>
      <c r="C81" s="86">
        <v>0.52620517099999997</v>
      </c>
      <c r="D81" s="86">
        <v>0.51489450436000006</v>
      </c>
      <c r="E81" s="86">
        <v>0.59693605636000002</v>
      </c>
      <c r="F81" s="86">
        <v>0.62410428500000004</v>
      </c>
      <c r="G81" s="86">
        <v>0.71699192140000001</v>
      </c>
      <c r="H81" s="86">
        <v>1.4338118952600001</v>
      </c>
      <c r="I81" s="86">
        <v>1.0243994832600001</v>
      </c>
      <c r="J81" s="86">
        <v>1.0256388432600001</v>
      </c>
      <c r="K81" s="86">
        <v>0.68181816226000003</v>
      </c>
      <c r="L81" s="86">
        <v>0.77927716199999997</v>
      </c>
      <c r="M81" s="86">
        <v>0.72135524207000001</v>
      </c>
      <c r="N81" s="86">
        <v>0.67907225199999999</v>
      </c>
      <c r="O81" s="71" t="s">
        <v>200</v>
      </c>
    </row>
    <row r="82" spans="1:15" x14ac:dyDescent="0.25">
      <c r="A82" s="69" t="s">
        <v>201</v>
      </c>
      <c r="B82" s="86">
        <v>1508.4080006251786</v>
      </c>
      <c r="C82" s="86">
        <v>1615.1225005925901</v>
      </c>
      <c r="D82" s="86">
        <v>1555.9326513951748</v>
      </c>
      <c r="E82" s="86">
        <v>1568.727181317696</v>
      </c>
      <c r="F82" s="86">
        <v>1549.3313638735833</v>
      </c>
      <c r="G82" s="86">
        <v>1538.1354061148681</v>
      </c>
      <c r="H82" s="86">
        <v>1531.1348452778559</v>
      </c>
      <c r="I82" s="86">
        <v>1555.2084386653662</v>
      </c>
      <c r="J82" s="86">
        <v>1335.9527907151582</v>
      </c>
      <c r="K82" s="86">
        <v>1482.4196630416377</v>
      </c>
      <c r="L82" s="86">
        <v>1485.4589261420781</v>
      </c>
      <c r="M82" s="86">
        <v>1495.1823426505759</v>
      </c>
      <c r="N82" s="86">
        <v>1485.8045773135352</v>
      </c>
      <c r="O82" s="71" t="s">
        <v>202</v>
      </c>
    </row>
    <row r="83" spans="1:15" x14ac:dyDescent="0.25">
      <c r="A83" s="69" t="s">
        <v>203</v>
      </c>
      <c r="B83" s="86">
        <v>0</v>
      </c>
      <c r="C83" s="86">
        <v>0</v>
      </c>
      <c r="D83" s="86">
        <v>0</v>
      </c>
      <c r="E83" s="86">
        <v>0</v>
      </c>
      <c r="F83" s="86">
        <v>0</v>
      </c>
      <c r="G83" s="86">
        <v>0</v>
      </c>
      <c r="H83" s="86">
        <v>0</v>
      </c>
      <c r="I83" s="86">
        <v>0</v>
      </c>
      <c r="J83" s="86">
        <v>0</v>
      </c>
      <c r="K83" s="86">
        <v>0</v>
      </c>
      <c r="L83" s="86">
        <v>0</v>
      </c>
      <c r="M83" s="86">
        <v>0</v>
      </c>
      <c r="N83" s="86">
        <v>0</v>
      </c>
      <c r="O83" s="71" t="s">
        <v>204</v>
      </c>
    </row>
    <row r="84" spans="1:15" x14ac:dyDescent="0.25">
      <c r="A84" s="69" t="s">
        <v>205</v>
      </c>
      <c r="B84" s="86">
        <v>0</v>
      </c>
      <c r="C84" s="86">
        <v>0</v>
      </c>
      <c r="D84" s="86">
        <v>0</v>
      </c>
      <c r="E84" s="86">
        <v>0</v>
      </c>
      <c r="F84" s="86">
        <v>0</v>
      </c>
      <c r="G84" s="86">
        <v>0</v>
      </c>
      <c r="H84" s="86">
        <v>0</v>
      </c>
      <c r="I84" s="86">
        <v>0</v>
      </c>
      <c r="J84" s="86">
        <v>0</v>
      </c>
      <c r="K84" s="86">
        <v>0</v>
      </c>
      <c r="L84" s="86">
        <v>0</v>
      </c>
      <c r="M84" s="86">
        <v>0</v>
      </c>
      <c r="N84" s="86">
        <v>0</v>
      </c>
      <c r="O84" s="71" t="s">
        <v>206</v>
      </c>
    </row>
    <row r="85" spans="1:15" x14ac:dyDescent="0.25">
      <c r="A85" s="69" t="s">
        <v>207</v>
      </c>
      <c r="B85" s="86">
        <v>0</v>
      </c>
      <c r="C85" s="86">
        <v>0</v>
      </c>
      <c r="D85" s="86">
        <v>0</v>
      </c>
      <c r="E85" s="86">
        <v>0</v>
      </c>
      <c r="F85" s="86">
        <v>0</v>
      </c>
      <c r="G85" s="86">
        <v>0</v>
      </c>
      <c r="H85" s="86">
        <v>0</v>
      </c>
      <c r="I85" s="86">
        <v>0</v>
      </c>
      <c r="J85" s="86">
        <v>0</v>
      </c>
      <c r="K85" s="86">
        <v>0</v>
      </c>
      <c r="L85" s="86">
        <v>0</v>
      </c>
      <c r="M85" s="86">
        <v>0</v>
      </c>
      <c r="N85" s="86">
        <v>0</v>
      </c>
      <c r="O85" s="71" t="s">
        <v>208</v>
      </c>
    </row>
    <row r="86" spans="1:15" x14ac:dyDescent="0.25">
      <c r="A86" s="69" t="s">
        <v>209</v>
      </c>
      <c r="B86" s="86">
        <v>0</v>
      </c>
      <c r="C86" s="86">
        <v>0</v>
      </c>
      <c r="D86" s="86">
        <v>0</v>
      </c>
      <c r="E86" s="86">
        <v>0</v>
      </c>
      <c r="F86" s="86">
        <v>0</v>
      </c>
      <c r="G86" s="86">
        <v>0</v>
      </c>
      <c r="H86" s="86">
        <v>0</v>
      </c>
      <c r="I86" s="86">
        <v>0</v>
      </c>
      <c r="J86" s="86">
        <v>0</v>
      </c>
      <c r="K86" s="86">
        <v>0</v>
      </c>
      <c r="L86" s="86">
        <v>0</v>
      </c>
      <c r="M86" s="86">
        <v>0</v>
      </c>
      <c r="N86" s="86">
        <v>0</v>
      </c>
      <c r="O86" s="71" t="s">
        <v>210</v>
      </c>
    </row>
    <row r="87" spans="1:15" x14ac:dyDescent="0.25">
      <c r="A87" s="69" t="s">
        <v>211</v>
      </c>
      <c r="B87" s="86">
        <v>0</v>
      </c>
      <c r="C87" s="86">
        <v>0</v>
      </c>
      <c r="D87" s="86">
        <v>0</v>
      </c>
      <c r="E87" s="86">
        <v>0</v>
      </c>
      <c r="F87" s="86">
        <v>0</v>
      </c>
      <c r="G87" s="86">
        <v>0</v>
      </c>
      <c r="H87" s="86">
        <v>0</v>
      </c>
      <c r="I87" s="86">
        <v>0</v>
      </c>
      <c r="J87" s="86">
        <v>0</v>
      </c>
      <c r="K87" s="86">
        <v>0</v>
      </c>
      <c r="L87" s="86">
        <v>0</v>
      </c>
      <c r="M87" s="86">
        <v>0</v>
      </c>
      <c r="N87" s="86">
        <v>0</v>
      </c>
      <c r="O87" s="71" t="s">
        <v>212</v>
      </c>
    </row>
    <row r="88" spans="1:15" x14ac:dyDescent="0.25">
      <c r="A88" s="69" t="s">
        <v>213</v>
      </c>
      <c r="B88" s="70">
        <v>0</v>
      </c>
      <c r="C88" s="70">
        <v>0</v>
      </c>
      <c r="D88" s="70">
        <v>0</v>
      </c>
      <c r="E88" s="70">
        <v>0</v>
      </c>
      <c r="F88" s="70">
        <v>0</v>
      </c>
      <c r="G88" s="70">
        <v>0</v>
      </c>
      <c r="H88" s="70">
        <v>0</v>
      </c>
      <c r="I88" s="70">
        <v>0</v>
      </c>
      <c r="J88" s="70">
        <v>0</v>
      </c>
      <c r="K88" s="70">
        <v>0</v>
      </c>
      <c r="L88" s="70">
        <v>0</v>
      </c>
      <c r="M88" s="70">
        <v>0</v>
      </c>
      <c r="N88" s="70">
        <v>0</v>
      </c>
      <c r="O88" s="71" t="s">
        <v>214</v>
      </c>
    </row>
    <row r="89" spans="1:15" x14ac:dyDescent="0.25">
      <c r="A89" s="69" t="s">
        <v>215</v>
      </c>
      <c r="B89" s="70">
        <v>0</v>
      </c>
      <c r="C89" s="70">
        <v>0</v>
      </c>
      <c r="D89" s="70">
        <v>0</v>
      </c>
      <c r="E89" s="70">
        <v>0</v>
      </c>
      <c r="F89" s="70">
        <v>0</v>
      </c>
      <c r="G89" s="70">
        <v>0</v>
      </c>
      <c r="H89" s="70">
        <v>0</v>
      </c>
      <c r="I89" s="70">
        <v>0</v>
      </c>
      <c r="J89" s="70">
        <v>0</v>
      </c>
      <c r="K89" s="70">
        <v>0</v>
      </c>
      <c r="L89" s="70">
        <v>0</v>
      </c>
      <c r="M89" s="70">
        <v>0</v>
      </c>
      <c r="N89" s="70">
        <v>0</v>
      </c>
      <c r="O89" s="71" t="s">
        <v>216</v>
      </c>
    </row>
    <row r="90" spans="1:15" x14ac:dyDescent="0.25">
      <c r="A90" s="69" t="s">
        <v>217</v>
      </c>
      <c r="B90" s="70">
        <v>0</v>
      </c>
      <c r="C90" s="70">
        <v>0</v>
      </c>
      <c r="D90" s="70">
        <v>0</v>
      </c>
      <c r="E90" s="70">
        <v>0</v>
      </c>
      <c r="F90" s="70">
        <v>0</v>
      </c>
      <c r="G90" s="70">
        <v>0</v>
      </c>
      <c r="H90" s="70">
        <v>0</v>
      </c>
      <c r="I90" s="70">
        <v>0</v>
      </c>
      <c r="J90" s="70">
        <v>0</v>
      </c>
      <c r="K90" s="70">
        <v>0</v>
      </c>
      <c r="L90" s="70">
        <v>0</v>
      </c>
      <c r="M90" s="70">
        <v>0</v>
      </c>
      <c r="N90" s="70">
        <v>0</v>
      </c>
      <c r="O90" s="71" t="s">
        <v>218</v>
      </c>
    </row>
    <row r="91" spans="1:15" x14ac:dyDescent="0.25">
      <c r="A91" s="69" t="s">
        <v>219</v>
      </c>
      <c r="B91" s="70">
        <v>6.3539281064094295</v>
      </c>
      <c r="C91" s="70">
        <v>6.3616600739894302</v>
      </c>
      <c r="D91" s="70">
        <v>6.4896733075694302</v>
      </c>
      <c r="E91" s="70">
        <v>6.5014781921494302</v>
      </c>
      <c r="F91" s="70">
        <v>6.5132830767294303</v>
      </c>
      <c r="G91" s="70">
        <v>6.8020334553094299</v>
      </c>
      <c r="H91" s="70">
        <v>6.81383833988943</v>
      </c>
      <c r="I91" s="70">
        <v>6.8256432244694301</v>
      </c>
      <c r="J91" s="70">
        <v>6.85428035504943</v>
      </c>
      <c r="K91" s="70">
        <v>6.8396649436294297</v>
      </c>
      <c r="L91" s="70">
        <v>6.8444722082094298</v>
      </c>
      <c r="M91" s="70">
        <v>6.8562770927894299</v>
      </c>
      <c r="N91" s="70">
        <v>6.8680819773694299</v>
      </c>
      <c r="O91" s="71" t="s">
        <v>220</v>
      </c>
    </row>
    <row r="92" spans="1:15" x14ac:dyDescent="0.25">
      <c r="A92" s="69" t="s">
        <v>221</v>
      </c>
      <c r="B92" s="70">
        <v>87.201000106121114</v>
      </c>
      <c r="C92" s="70">
        <v>87.453560701530506</v>
      </c>
      <c r="D92" s="70">
        <v>87.826721345095592</v>
      </c>
      <c r="E92" s="70">
        <v>87.495043221677591</v>
      </c>
      <c r="F92" s="70">
        <v>86.782582989837294</v>
      </c>
      <c r="G92" s="70">
        <v>84.950376867311604</v>
      </c>
      <c r="H92" s="70">
        <v>85.009150871188098</v>
      </c>
      <c r="I92" s="70">
        <v>85.313149306324803</v>
      </c>
      <c r="J92" s="70">
        <v>84.5174490557594</v>
      </c>
      <c r="K92" s="70">
        <v>81.611652559041616</v>
      </c>
      <c r="L92" s="70">
        <v>80.800995086340308</v>
      </c>
      <c r="M92" s="70">
        <v>80.719674182921409</v>
      </c>
      <c r="N92" s="70">
        <v>80.451928975940803</v>
      </c>
      <c r="O92" s="71" t="s">
        <v>227</v>
      </c>
    </row>
    <row r="93" spans="1:15" s="76" customFormat="1" x14ac:dyDescent="0.25">
      <c r="A93" s="73" t="s">
        <v>228</v>
      </c>
      <c r="B93" s="74">
        <v>1602.4239506849995</v>
      </c>
      <c r="C93" s="74">
        <v>1709.4639265391102</v>
      </c>
      <c r="D93" s="74">
        <v>1650.7639405521998</v>
      </c>
      <c r="E93" s="74">
        <v>1663.3206387878831</v>
      </c>
      <c r="F93" s="74">
        <v>1643.2513342251491</v>
      </c>
      <c r="G93" s="74">
        <v>1630.6048083588889</v>
      </c>
      <c r="H93" s="74">
        <v>1624.3916463841938</v>
      </c>
      <c r="I93" s="74">
        <v>1648.3716306794211</v>
      </c>
      <c r="J93" s="74">
        <v>1428.3501589692271</v>
      </c>
      <c r="K93" s="74">
        <v>1571.5527987065689</v>
      </c>
      <c r="L93" s="74">
        <v>1573.883670598628</v>
      </c>
      <c r="M93" s="74">
        <v>1583.4796491683569</v>
      </c>
      <c r="N93" s="74">
        <v>1573.8036605188452</v>
      </c>
      <c r="O93" s="75" t="s">
        <v>229</v>
      </c>
    </row>
    <row r="94" spans="1:15" s="76" customFormat="1" x14ac:dyDescent="0.25">
      <c r="A94" s="81" t="s">
        <v>230</v>
      </c>
      <c r="B94" s="74">
        <v>3506.3781554510451</v>
      </c>
      <c r="C94" s="74">
        <v>3667.7959128172329</v>
      </c>
      <c r="D94" s="74">
        <v>3674.5334286715702</v>
      </c>
      <c r="E94" s="74">
        <v>3670.3263153184075</v>
      </c>
      <c r="F94" s="74">
        <v>3703.3768979068573</v>
      </c>
      <c r="G94" s="74">
        <v>3593.9219012582712</v>
      </c>
      <c r="H94" s="74">
        <v>3629.5338133049277</v>
      </c>
      <c r="I94" s="74">
        <v>3689.826665952216</v>
      </c>
      <c r="J94" s="74">
        <v>3819.4523605128807</v>
      </c>
      <c r="K94" s="74">
        <v>3751.5064578474953</v>
      </c>
      <c r="L94" s="74">
        <v>3784.693831863266</v>
      </c>
      <c r="M94" s="74">
        <v>3819.264778713577</v>
      </c>
      <c r="N94" s="74">
        <v>3770.2444886410576</v>
      </c>
      <c r="O94" s="82" t="s">
        <v>231</v>
      </c>
    </row>
    <row r="95" spans="1:15" s="76" customFormat="1" x14ac:dyDescent="0.25">
      <c r="A95" s="132" t="s">
        <v>232</v>
      </c>
      <c r="B95" s="155"/>
      <c r="C95" s="155"/>
      <c r="D95" s="155"/>
      <c r="E95" s="155"/>
      <c r="F95" s="155"/>
      <c r="G95" s="155"/>
      <c r="H95" s="155"/>
      <c r="I95" s="155"/>
      <c r="J95" s="155"/>
      <c r="K95" s="155"/>
      <c r="L95" s="155"/>
      <c r="M95" s="155"/>
      <c r="N95" s="155"/>
      <c r="O95" s="134" t="s">
        <v>233</v>
      </c>
    </row>
    <row r="96" spans="1:15" x14ac:dyDescent="0.25">
      <c r="A96" s="69" t="s">
        <v>234</v>
      </c>
      <c r="B96" s="70">
        <v>1379.2204999999999</v>
      </c>
      <c r="C96" s="70">
        <v>1384.2204999999999</v>
      </c>
      <c r="D96" s="70">
        <v>1419.0204999999901</v>
      </c>
      <c r="E96" s="70">
        <v>1423.9204999999999</v>
      </c>
      <c r="F96" s="70">
        <v>1423.9204999999899</v>
      </c>
      <c r="G96" s="70">
        <v>1423.9204999999899</v>
      </c>
      <c r="H96" s="70">
        <v>1423.9204999999899</v>
      </c>
      <c r="I96" s="70">
        <v>1423.9204999999899</v>
      </c>
      <c r="J96" s="70">
        <v>1443.9204999999899</v>
      </c>
      <c r="K96" s="70">
        <v>1443.9204999999899</v>
      </c>
      <c r="L96" s="70">
        <v>1443.9204999999899</v>
      </c>
      <c r="M96" s="70">
        <v>1443.9204999999899</v>
      </c>
      <c r="N96" s="70">
        <v>1493.9204999999899</v>
      </c>
      <c r="O96" s="87" t="s">
        <v>235</v>
      </c>
    </row>
    <row r="97" spans="1:15" x14ac:dyDescent="0.25">
      <c r="A97" s="88" t="s">
        <v>236</v>
      </c>
      <c r="B97" s="70">
        <v>1379.2204999999999</v>
      </c>
      <c r="C97" s="70">
        <v>1384.2204999999999</v>
      </c>
      <c r="D97" s="70">
        <v>1419.0204999999901</v>
      </c>
      <c r="E97" s="70">
        <v>649.29999999999995</v>
      </c>
      <c r="F97" s="70">
        <v>1354.9204999999899</v>
      </c>
      <c r="G97" s="70">
        <v>1354.9204999999899</v>
      </c>
      <c r="H97" s="70">
        <v>1354.9204999999899</v>
      </c>
      <c r="I97" s="70">
        <v>1354.9204999999899</v>
      </c>
      <c r="J97" s="70">
        <v>1374.9204999999899</v>
      </c>
      <c r="K97" s="70">
        <v>1374.9204999999899</v>
      </c>
      <c r="L97" s="70">
        <v>1374.9204999999899</v>
      </c>
      <c r="M97" s="70">
        <v>1374.9204999999899</v>
      </c>
      <c r="N97" s="70">
        <v>1424.9204999999899</v>
      </c>
      <c r="O97" s="89" t="s">
        <v>237</v>
      </c>
    </row>
    <row r="98" spans="1:15" x14ac:dyDescent="0.25">
      <c r="A98" s="88" t="s">
        <v>238</v>
      </c>
      <c r="B98" s="70">
        <v>0</v>
      </c>
      <c r="C98" s="70">
        <v>0</v>
      </c>
      <c r="D98" s="70">
        <v>0</v>
      </c>
      <c r="E98" s="70">
        <v>774.62049999999999</v>
      </c>
      <c r="F98" s="70">
        <v>69</v>
      </c>
      <c r="G98" s="70">
        <v>69</v>
      </c>
      <c r="H98" s="70">
        <v>69</v>
      </c>
      <c r="I98" s="70">
        <v>69</v>
      </c>
      <c r="J98" s="70">
        <v>69</v>
      </c>
      <c r="K98" s="70">
        <v>69</v>
      </c>
      <c r="L98" s="70">
        <v>69</v>
      </c>
      <c r="M98" s="70">
        <v>69</v>
      </c>
      <c r="N98" s="70">
        <v>69</v>
      </c>
      <c r="O98" s="89" t="s">
        <v>239</v>
      </c>
    </row>
    <row r="99" spans="1:15" x14ac:dyDescent="0.25">
      <c r="A99" s="69" t="s">
        <v>240</v>
      </c>
      <c r="B99" s="70">
        <v>742.75641887050801</v>
      </c>
      <c r="C99" s="70">
        <v>742.76141887089796</v>
      </c>
      <c r="D99" s="70">
        <v>746.73571646778305</v>
      </c>
      <c r="E99" s="70">
        <v>746.72597606778311</v>
      </c>
      <c r="F99" s="70">
        <v>746.72997606707304</v>
      </c>
      <c r="G99" s="70">
        <v>746.71997606707305</v>
      </c>
      <c r="H99" s="70">
        <v>746.72497606707304</v>
      </c>
      <c r="I99" s="70">
        <v>746.68884556707303</v>
      </c>
      <c r="J99" s="70">
        <v>902.20998598045708</v>
      </c>
      <c r="K99" s="70">
        <v>901.82523768806698</v>
      </c>
      <c r="L99" s="70">
        <v>901.83023768845703</v>
      </c>
      <c r="M99" s="70">
        <v>903.28341531328203</v>
      </c>
      <c r="N99" s="70">
        <v>903.28191531328196</v>
      </c>
      <c r="O99" s="71" t="s">
        <v>241</v>
      </c>
    </row>
    <row r="100" spans="1:15" x14ac:dyDescent="0.25">
      <c r="A100" s="88" t="s">
        <v>242</v>
      </c>
      <c r="B100" s="70">
        <v>742.39167057850807</v>
      </c>
      <c r="C100" s="70">
        <v>742.3916705788979</v>
      </c>
      <c r="D100" s="70">
        <v>746.055637606608</v>
      </c>
      <c r="E100" s="70">
        <v>745.87243925520295</v>
      </c>
      <c r="F100" s="70">
        <v>745.87243925489793</v>
      </c>
      <c r="G100" s="70">
        <v>745.87243925489793</v>
      </c>
      <c r="H100" s="70">
        <v>745.87243925489793</v>
      </c>
      <c r="I100" s="70">
        <v>745.87243925489793</v>
      </c>
      <c r="J100" s="70">
        <v>901.41057966828203</v>
      </c>
      <c r="K100" s="70">
        <v>901.41057966789197</v>
      </c>
      <c r="L100" s="70">
        <v>901.41057966828203</v>
      </c>
      <c r="M100" s="70">
        <v>902.33874077528196</v>
      </c>
      <c r="N100" s="70">
        <v>902.33874077528196</v>
      </c>
      <c r="O100" s="90" t="s">
        <v>243</v>
      </c>
    </row>
    <row r="101" spans="1:15" x14ac:dyDescent="0.25">
      <c r="A101" s="88" t="s">
        <v>244</v>
      </c>
      <c r="B101" s="70">
        <v>0</v>
      </c>
      <c r="C101" s="70">
        <v>0</v>
      </c>
      <c r="D101" s="70">
        <v>0.30533056917500001</v>
      </c>
      <c r="E101" s="70">
        <v>0.30533056917500001</v>
      </c>
      <c r="F101" s="70">
        <v>0.30533056917500001</v>
      </c>
      <c r="G101" s="70">
        <v>0.30533056917500001</v>
      </c>
      <c r="H101" s="70">
        <v>0.30533056917500001</v>
      </c>
      <c r="I101" s="70">
        <v>0.30533056917500001</v>
      </c>
      <c r="J101" s="70">
        <v>0.30533056917500001</v>
      </c>
      <c r="K101" s="70">
        <v>0.30533056917500001</v>
      </c>
      <c r="L101" s="70">
        <v>0.30533056917500001</v>
      </c>
      <c r="M101" s="70">
        <v>0.38674820999999998</v>
      </c>
      <c r="N101" s="70">
        <v>0.38674820999999998</v>
      </c>
      <c r="O101" s="90" t="s">
        <v>245</v>
      </c>
    </row>
    <row r="102" spans="1:15" x14ac:dyDescent="0.25">
      <c r="A102" s="88" t="s">
        <v>246</v>
      </c>
      <c r="B102" s="70">
        <v>0.36474829199999997</v>
      </c>
      <c r="C102" s="70">
        <v>0.36974829199999998</v>
      </c>
      <c r="D102" s="70">
        <v>0.37474829199999998</v>
      </c>
      <c r="E102" s="70">
        <v>0.54820624340500002</v>
      </c>
      <c r="F102" s="70">
        <v>0.55220624299999999</v>
      </c>
      <c r="G102" s="70">
        <v>0.54220624299999998</v>
      </c>
      <c r="H102" s="70">
        <v>0.54720624299999998</v>
      </c>
      <c r="I102" s="70">
        <v>0.51107574300000003</v>
      </c>
      <c r="J102" s="70">
        <v>0.49407574300000001</v>
      </c>
      <c r="K102" s="70">
        <v>0.10932745100000001</v>
      </c>
      <c r="L102" s="70">
        <v>0.114327451</v>
      </c>
      <c r="M102" s="70">
        <v>0.55792632799999997</v>
      </c>
      <c r="N102" s="70">
        <v>0.55642632800000003</v>
      </c>
      <c r="O102" s="90" t="s">
        <v>247</v>
      </c>
    </row>
    <row r="103" spans="1:15" x14ac:dyDescent="0.25">
      <c r="A103" s="69" t="s">
        <v>248</v>
      </c>
      <c r="B103" s="70">
        <v>1.057255522997E-2</v>
      </c>
      <c r="C103" s="70">
        <v>1.057255522997E-2</v>
      </c>
      <c r="D103" s="70">
        <v>1.057255522997E-2</v>
      </c>
      <c r="E103" s="70">
        <v>1.0572555000000001E-2</v>
      </c>
      <c r="F103" s="70">
        <v>1.0572555250038147E-2</v>
      </c>
      <c r="G103" s="70">
        <v>1.0572555239970001E-2</v>
      </c>
      <c r="H103" s="70">
        <v>1.057255523002E-2</v>
      </c>
      <c r="I103" s="70">
        <v>1.057255523002E-2</v>
      </c>
      <c r="J103" s="70">
        <v>1.057255523002E-2</v>
      </c>
      <c r="K103" s="70">
        <v>1.057255523002E-2</v>
      </c>
      <c r="L103" s="70">
        <v>1.057255523002E-2</v>
      </c>
      <c r="M103" s="70">
        <v>1.057255523002E-2</v>
      </c>
      <c r="N103" s="70">
        <v>1.0572554E-2</v>
      </c>
      <c r="O103" s="71" t="s">
        <v>249</v>
      </c>
    </row>
    <row r="104" spans="1:15" x14ac:dyDescent="0.25">
      <c r="A104" s="69" t="s">
        <v>250</v>
      </c>
      <c r="B104" s="70">
        <v>260.81604363910401</v>
      </c>
      <c r="C104" s="70">
        <v>260.81604363810402</v>
      </c>
      <c r="D104" s="70">
        <v>260.81604363810402</v>
      </c>
      <c r="E104" s="70">
        <v>260.81604363820401</v>
      </c>
      <c r="F104" s="70">
        <v>260.816043638194</v>
      </c>
      <c r="G104" s="70">
        <v>259.65908176976706</v>
      </c>
      <c r="H104" s="70">
        <v>535.40146502911898</v>
      </c>
      <c r="I104" s="70">
        <v>532.81401555847901</v>
      </c>
      <c r="J104" s="70">
        <v>323.62117671090698</v>
      </c>
      <c r="K104" s="70">
        <v>322.82417760909698</v>
      </c>
      <c r="L104" s="70">
        <v>322.92823242809698</v>
      </c>
      <c r="M104" s="70">
        <v>322.78227520188301</v>
      </c>
      <c r="N104" s="70">
        <v>317.64809362798303</v>
      </c>
      <c r="O104" s="71" t="s">
        <v>251</v>
      </c>
    </row>
    <row r="105" spans="1:15" x14ac:dyDescent="0.25">
      <c r="A105" s="69" t="s">
        <v>252</v>
      </c>
      <c r="B105" s="70">
        <v>173.31646313987298</v>
      </c>
      <c r="C105" s="70">
        <v>192.29067701566998</v>
      </c>
      <c r="D105" s="70">
        <v>202.71129144284899</v>
      </c>
      <c r="E105" s="70">
        <v>229.55131266257351</v>
      </c>
      <c r="F105" s="70">
        <v>243.69367501170305</v>
      </c>
      <c r="G105" s="70">
        <v>275.71640025697201</v>
      </c>
      <c r="H105" s="70">
        <v>23.165872856056023</v>
      </c>
      <c r="I105" s="70">
        <v>47.646774649120594</v>
      </c>
      <c r="J105" s="70">
        <v>73.4725439444599</v>
      </c>
      <c r="K105" s="70">
        <v>134.9134698781468</v>
      </c>
      <c r="L105" s="70">
        <v>167.73551059702044</v>
      </c>
      <c r="M105" s="70">
        <v>200.592899228352</v>
      </c>
      <c r="N105" s="70">
        <v>220.19186369582738</v>
      </c>
      <c r="O105" s="71" t="s">
        <v>253</v>
      </c>
    </row>
    <row r="106" spans="1:15" x14ac:dyDescent="0.25">
      <c r="A106" s="69" t="s">
        <v>254</v>
      </c>
      <c r="B106" s="70">
        <v>-16.3606343585902</v>
      </c>
      <c r="C106" s="70">
        <v>-7.2917416962072199</v>
      </c>
      <c r="D106" s="70">
        <v>-2.5050639245212603</v>
      </c>
      <c r="E106" s="70">
        <v>-13.006669685025619</v>
      </c>
      <c r="F106" s="70">
        <v>-14.098787938568199</v>
      </c>
      <c r="G106" s="70">
        <v>-19.448237542984</v>
      </c>
      <c r="H106" s="70">
        <v>-18.75552370427571</v>
      </c>
      <c r="I106" s="70">
        <v>-17.455751869540798</v>
      </c>
      <c r="J106" s="70">
        <v>-24.963488336550288</v>
      </c>
      <c r="K106" s="70">
        <v>-15.62741357186114</v>
      </c>
      <c r="L106" s="70">
        <v>-15.2534959592611</v>
      </c>
      <c r="M106" s="70">
        <v>-9.4341405594476999</v>
      </c>
      <c r="N106" s="70">
        <v>-1.2059146665738603</v>
      </c>
      <c r="O106" s="71" t="s">
        <v>255</v>
      </c>
    </row>
    <row r="107" spans="1:15" s="76" customFormat="1" x14ac:dyDescent="0.25">
      <c r="A107" s="81" t="s">
        <v>256</v>
      </c>
      <c r="B107" s="74">
        <v>2539.7593638461249</v>
      </c>
      <c r="C107" s="74">
        <v>2572.8074703836942</v>
      </c>
      <c r="D107" s="74">
        <v>2626.7890601794347</v>
      </c>
      <c r="E107" s="74">
        <v>2648.017735238534</v>
      </c>
      <c r="F107" s="74">
        <v>2661.0719793336407</v>
      </c>
      <c r="G107" s="74">
        <v>2686.578293106058</v>
      </c>
      <c r="H107" s="74">
        <v>2710.4678628031888</v>
      </c>
      <c r="I107" s="74">
        <v>2733.6249564603495</v>
      </c>
      <c r="J107" s="74">
        <v>2718.2712908544904</v>
      </c>
      <c r="K107" s="74">
        <v>2787.8665441586681</v>
      </c>
      <c r="L107" s="74">
        <v>2821.1715573095353</v>
      </c>
      <c r="M107" s="74">
        <v>2861.1555217392911</v>
      </c>
      <c r="N107" s="74">
        <v>2933.8470305245096</v>
      </c>
      <c r="O107" s="82" t="s">
        <v>257</v>
      </c>
    </row>
    <row r="108" spans="1:15" s="76" customFormat="1" x14ac:dyDescent="0.25">
      <c r="A108" s="91" t="s">
        <v>258</v>
      </c>
      <c r="B108" s="92">
        <v>6046.13751929717</v>
      </c>
      <c r="C108" s="92">
        <v>6240.603383200928</v>
      </c>
      <c r="D108" s="92">
        <v>6301.322488851004</v>
      </c>
      <c r="E108" s="92">
        <v>6318.3440505569415</v>
      </c>
      <c r="F108" s="92">
        <v>6364.4488772404993</v>
      </c>
      <c r="G108" s="92">
        <v>6280.5001943643292</v>
      </c>
      <c r="H108" s="92">
        <v>6340.001676108117</v>
      </c>
      <c r="I108" s="92">
        <v>6423.4516224125655</v>
      </c>
      <c r="J108" s="92">
        <v>6537.7236513673715</v>
      </c>
      <c r="K108" s="92">
        <v>6539.373002006163</v>
      </c>
      <c r="L108" s="92">
        <v>6605.8653891728</v>
      </c>
      <c r="M108" s="92">
        <v>6680.4203004528672</v>
      </c>
      <c r="N108" s="92">
        <v>6704.0915191655686</v>
      </c>
      <c r="O108" s="93" t="s">
        <v>259</v>
      </c>
    </row>
    <row r="109" spans="1:15" x14ac:dyDescent="0.25">
      <c r="A109" s="186"/>
      <c r="B109" s="187"/>
      <c r="C109" s="187"/>
      <c r="D109" s="187"/>
      <c r="E109" s="187"/>
      <c r="F109" s="187"/>
      <c r="G109" s="187"/>
      <c r="H109" s="187"/>
      <c r="I109" s="187"/>
      <c r="J109" s="187"/>
      <c r="K109" s="187"/>
      <c r="L109" s="187"/>
      <c r="M109" s="187"/>
      <c r="N109" s="187"/>
      <c r="O109" s="188"/>
    </row>
    <row r="111" spans="1:15" x14ac:dyDescent="0.25">
      <c r="A111" s="9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4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AFFB1-1631-4295-AB67-9EB0EC2305A6}">
  <sheetPr>
    <tabColor theme="5" tint="0.39997558519241921"/>
  </sheetPr>
  <dimension ref="A1:O51"/>
  <sheetViews>
    <sheetView showGridLines="0" view="pageBreakPreview" zoomScale="80" zoomScaleNormal="100" zoomScaleSheetLayoutView="80" workbookViewId="0">
      <pane xSplit="1" ySplit="3" topLeftCell="B44" activePane="bottomRight" state="frozen"/>
      <selection activeCell="C44" sqref="C44"/>
      <selection pane="topRight" activeCell="C44" sqref="C44"/>
      <selection pane="bottomLeft" activeCell="C44" sqref="C44"/>
      <selection pane="bottomRight" activeCell="M28" sqref="M28"/>
    </sheetView>
  </sheetViews>
  <sheetFormatPr defaultColWidth="9.1796875" defaultRowHeight="10.5" x14ac:dyDescent="0.25"/>
  <cols>
    <col min="1" max="1" width="58.453125" style="95" bestFit="1" customWidth="1"/>
    <col min="2" max="2" width="7.1796875" style="95" bestFit="1" customWidth="1"/>
    <col min="3" max="3" width="8" style="95" bestFit="1" customWidth="1"/>
    <col min="4" max="4" width="7.81640625" style="95" bestFit="1" customWidth="1"/>
    <col min="5" max="5" width="7.7265625" style="95" bestFit="1" customWidth="1"/>
    <col min="6" max="6" width="8.1796875" style="95" bestFit="1" customWidth="1"/>
    <col min="7" max="7" width="8" style="95" bestFit="1" customWidth="1"/>
    <col min="8" max="8" width="7.7265625" style="95" bestFit="1" customWidth="1"/>
    <col min="9" max="9" width="7.81640625" style="95" bestFit="1" customWidth="1"/>
    <col min="10" max="10" width="8" style="95" bestFit="1" customWidth="1"/>
    <col min="11" max="11" width="7.7265625" style="95" bestFit="1" customWidth="1"/>
    <col min="12" max="12" width="8.1796875" style="95" bestFit="1" customWidth="1"/>
    <col min="13" max="13" width="7.7265625" style="95" bestFit="1" customWidth="1"/>
    <col min="14" max="14" width="7.1796875" style="95" bestFit="1" customWidth="1"/>
    <col min="15" max="15" width="53.1796875" style="95" bestFit="1" customWidth="1"/>
    <col min="16" max="16384" width="9.1796875" style="95"/>
  </cols>
  <sheetData>
    <row r="1" spans="1:15" ht="12.75" customHeight="1" x14ac:dyDescent="0.25">
      <c r="A1" s="171" t="s">
        <v>377</v>
      </c>
      <c r="B1" s="172"/>
      <c r="C1" s="172"/>
      <c r="D1" s="172"/>
      <c r="E1" s="172"/>
      <c r="F1" s="172"/>
      <c r="G1" s="172"/>
      <c r="H1" s="172"/>
      <c r="I1" s="172"/>
      <c r="J1" s="172"/>
      <c r="K1" s="172"/>
      <c r="L1" s="172"/>
      <c r="M1" s="172"/>
      <c r="N1" s="172"/>
      <c r="O1" s="173"/>
    </row>
    <row r="2" spans="1:15" ht="12.75" customHeight="1" x14ac:dyDescent="0.25">
      <c r="A2" s="174" t="s">
        <v>378</v>
      </c>
      <c r="B2" s="175"/>
      <c r="C2" s="175"/>
      <c r="D2" s="175"/>
      <c r="E2" s="175"/>
      <c r="F2" s="175"/>
      <c r="G2" s="175"/>
      <c r="H2" s="175"/>
      <c r="I2" s="175"/>
      <c r="J2" s="175"/>
      <c r="K2" s="175"/>
      <c r="L2" s="175"/>
      <c r="M2" s="175"/>
      <c r="N2" s="175"/>
      <c r="O2" s="176"/>
    </row>
    <row r="3" spans="1:15" x14ac:dyDescent="0.25">
      <c r="A3" s="96" t="s">
        <v>73</v>
      </c>
      <c r="B3" s="64">
        <v>45474</v>
      </c>
      <c r="C3" s="64">
        <v>45505</v>
      </c>
      <c r="D3" s="64">
        <v>45536</v>
      </c>
      <c r="E3" s="64">
        <v>45566</v>
      </c>
      <c r="F3" s="64">
        <v>45597</v>
      </c>
      <c r="G3" s="64">
        <v>45627</v>
      </c>
      <c r="H3" s="64">
        <v>45658</v>
      </c>
      <c r="I3" s="64">
        <v>45689</v>
      </c>
      <c r="J3" s="64">
        <v>45717</v>
      </c>
      <c r="K3" s="64">
        <v>45748</v>
      </c>
      <c r="L3" s="64">
        <v>45778</v>
      </c>
      <c r="M3" s="64">
        <v>45809</v>
      </c>
      <c r="N3" s="64">
        <v>45839</v>
      </c>
      <c r="O3" s="119" t="s">
        <v>78</v>
      </c>
    </row>
    <row r="4" spans="1:15" s="101" customFormat="1" x14ac:dyDescent="0.25">
      <c r="A4" s="98" t="s">
        <v>262</v>
      </c>
      <c r="B4" s="156"/>
      <c r="C4" s="156"/>
      <c r="D4" s="156"/>
      <c r="E4" s="156"/>
      <c r="F4" s="156"/>
      <c r="G4" s="156"/>
      <c r="H4" s="156"/>
      <c r="I4" s="156"/>
      <c r="J4" s="156"/>
      <c r="K4" s="156"/>
      <c r="L4" s="156"/>
      <c r="M4" s="156"/>
      <c r="N4" s="156"/>
      <c r="O4" s="157" t="s">
        <v>263</v>
      </c>
    </row>
    <row r="5" spans="1:15" x14ac:dyDescent="0.25">
      <c r="A5" s="98" t="s">
        <v>264</v>
      </c>
      <c r="B5" s="156"/>
      <c r="C5" s="156"/>
      <c r="D5" s="156"/>
      <c r="E5" s="156"/>
      <c r="F5" s="156"/>
      <c r="G5" s="156"/>
      <c r="H5" s="156"/>
      <c r="I5" s="156"/>
      <c r="J5" s="156"/>
      <c r="K5" s="156"/>
      <c r="L5" s="156"/>
      <c r="M5" s="156"/>
      <c r="N5" s="156"/>
      <c r="O5" s="158" t="s">
        <v>265</v>
      </c>
    </row>
    <row r="6" spans="1:15" x14ac:dyDescent="0.25">
      <c r="A6" s="103" t="s">
        <v>266</v>
      </c>
      <c r="B6" s="146">
        <v>691.30895167403696</v>
      </c>
      <c r="C6" s="146">
        <v>775.57600418879997</v>
      </c>
      <c r="D6" s="146">
        <v>877.51724518246192</v>
      </c>
      <c r="E6" s="146">
        <v>971.30247401441807</v>
      </c>
      <c r="F6" s="146">
        <v>1075.7185187976452</v>
      </c>
      <c r="G6" s="146">
        <v>1193.2138185299279</v>
      </c>
      <c r="H6" s="146">
        <v>87.342925887231502</v>
      </c>
      <c r="I6" s="146">
        <v>181.37382700991321</v>
      </c>
      <c r="J6" s="146">
        <v>279.618102072422</v>
      </c>
      <c r="K6" s="146">
        <v>458.159313531728</v>
      </c>
      <c r="L6" s="146">
        <v>564.89584461446702</v>
      </c>
      <c r="M6" s="146">
        <v>672.84647389062695</v>
      </c>
      <c r="N6" s="146">
        <v>795.23770238066845</v>
      </c>
      <c r="O6" s="159" t="s">
        <v>267</v>
      </c>
    </row>
    <row r="7" spans="1:15" x14ac:dyDescent="0.25">
      <c r="A7" s="105" t="s">
        <v>268</v>
      </c>
      <c r="B7" s="146">
        <v>-230.47194251461798</v>
      </c>
      <c r="C7" s="146">
        <v>-254.959205966404</v>
      </c>
      <c r="D7" s="146">
        <v>-284.666298645322</v>
      </c>
      <c r="E7" s="146">
        <v>-313.84650226982643</v>
      </c>
      <c r="F7" s="146">
        <v>-346.14835764080652</v>
      </c>
      <c r="G7" s="146">
        <v>-382.10076224323325</v>
      </c>
      <c r="H7" s="146">
        <v>-27.331950621152703</v>
      </c>
      <c r="I7" s="146">
        <v>-58.032276173539202</v>
      </c>
      <c r="J7" s="146">
        <v>-85.610961572133107</v>
      </c>
      <c r="K7" s="146">
        <v>-152.2082447921411</v>
      </c>
      <c r="L7" s="146">
        <v>-186.42925440024041</v>
      </c>
      <c r="M7" s="146">
        <v>-214.55181821588099</v>
      </c>
      <c r="N7" s="146">
        <v>-255.51566776282203</v>
      </c>
      <c r="O7" s="159" t="s">
        <v>269</v>
      </c>
    </row>
    <row r="8" spans="1:15" x14ac:dyDescent="0.25">
      <c r="A8" s="103" t="s">
        <v>270</v>
      </c>
      <c r="B8" s="146">
        <v>54.119087708294295</v>
      </c>
      <c r="C8" s="146">
        <v>59.742723025460997</v>
      </c>
      <c r="D8" s="146">
        <v>65.627474905406203</v>
      </c>
      <c r="E8" s="146">
        <v>71.815568960905395</v>
      </c>
      <c r="F8" s="146">
        <v>79.377164559990405</v>
      </c>
      <c r="G8" s="146">
        <v>87.759523814272001</v>
      </c>
      <c r="H8" s="146">
        <v>6.1073732841858899</v>
      </c>
      <c r="I8" s="146">
        <v>13.29298928667075</v>
      </c>
      <c r="J8" s="146">
        <v>19.8320609575186</v>
      </c>
      <c r="K8" s="146">
        <v>29.047158936096402</v>
      </c>
      <c r="L8" s="146">
        <v>38.110393894908</v>
      </c>
      <c r="M8" s="146">
        <v>43.918884882427598</v>
      </c>
      <c r="N8" s="146">
        <v>51.7878618063583</v>
      </c>
      <c r="O8" s="159" t="s">
        <v>271</v>
      </c>
    </row>
    <row r="9" spans="1:15" x14ac:dyDescent="0.25">
      <c r="A9" s="103" t="s">
        <v>272</v>
      </c>
      <c r="B9" s="146">
        <v>-31.093973442503</v>
      </c>
      <c r="C9" s="146">
        <v>-34.714192810397599</v>
      </c>
      <c r="D9" s="146">
        <v>-40.171903693968204</v>
      </c>
      <c r="E9" s="146">
        <v>-44.671535159272501</v>
      </c>
      <c r="F9" s="146">
        <v>-49.913728090085108</v>
      </c>
      <c r="G9" s="146">
        <v>-55.621837295437309</v>
      </c>
      <c r="H9" s="146">
        <v>-3.5854077029109002</v>
      </c>
      <c r="I9" s="146">
        <v>-7.5438181480090289</v>
      </c>
      <c r="J9" s="146">
        <v>-11.509001623451169</v>
      </c>
      <c r="K9" s="146">
        <v>-39.507725209155836</v>
      </c>
      <c r="L9" s="146">
        <v>-44.186574387872945</v>
      </c>
      <c r="M9" s="146">
        <v>-47.940389132529283</v>
      </c>
      <c r="N9" s="146">
        <v>-53.342397086210894</v>
      </c>
      <c r="O9" s="159" t="s">
        <v>273</v>
      </c>
    </row>
    <row r="10" spans="1:15" x14ac:dyDescent="0.25">
      <c r="A10" s="106" t="s">
        <v>274</v>
      </c>
      <c r="B10" s="147">
        <v>483.86212342521105</v>
      </c>
      <c r="C10" s="147">
        <v>545.64532843745997</v>
      </c>
      <c r="D10" s="147">
        <v>618.30651774857893</v>
      </c>
      <c r="E10" s="147">
        <v>684.60000554622547</v>
      </c>
      <c r="F10" s="147">
        <v>759.03359762674415</v>
      </c>
      <c r="G10" s="147">
        <v>843.25074280552917</v>
      </c>
      <c r="H10" s="147">
        <v>62.532940847353807</v>
      </c>
      <c r="I10" s="147">
        <v>129.09072197503579</v>
      </c>
      <c r="J10" s="147">
        <v>202.33019983435602</v>
      </c>
      <c r="K10" s="147">
        <v>295.490502466527</v>
      </c>
      <c r="L10" s="147">
        <v>372.39040972126196</v>
      </c>
      <c r="M10" s="147">
        <v>454.27315142464397</v>
      </c>
      <c r="N10" s="147">
        <v>538.16749933799349</v>
      </c>
      <c r="O10" s="160" t="s">
        <v>275</v>
      </c>
    </row>
    <row r="11" spans="1:15" x14ac:dyDescent="0.25">
      <c r="A11" s="106" t="s">
        <v>276</v>
      </c>
      <c r="B11" s="156"/>
      <c r="C11" s="156"/>
      <c r="D11" s="156"/>
      <c r="E11" s="156"/>
      <c r="F11" s="156"/>
      <c r="G11" s="156"/>
      <c r="H11" s="156"/>
      <c r="I11" s="156"/>
      <c r="J11" s="156"/>
      <c r="K11" s="156"/>
      <c r="L11" s="156"/>
      <c r="M11" s="156"/>
      <c r="N11" s="156"/>
      <c r="O11" s="160" t="s">
        <v>277</v>
      </c>
    </row>
    <row r="12" spans="1:15" x14ac:dyDescent="0.25">
      <c r="A12" s="103" t="s">
        <v>379</v>
      </c>
      <c r="B12" s="146">
        <v>131.6220226417814</v>
      </c>
      <c r="C12" s="146">
        <v>152.05090459998902</v>
      </c>
      <c r="D12" s="146">
        <v>173.56283123035089</v>
      </c>
      <c r="E12" s="146">
        <v>195.27016611609699</v>
      </c>
      <c r="F12" s="146">
        <v>215.48746015865999</v>
      </c>
      <c r="G12" s="146">
        <v>237.97471214446702</v>
      </c>
      <c r="H12" s="146">
        <v>22.170587603997902</v>
      </c>
      <c r="I12" s="146">
        <v>42.937511568710001</v>
      </c>
      <c r="J12" s="146">
        <v>62.866848636133192</v>
      </c>
      <c r="K12" s="146">
        <v>87.443977688842807</v>
      </c>
      <c r="L12" s="146">
        <v>109.70941946689591</v>
      </c>
      <c r="M12" s="146">
        <v>133.17082276358593</v>
      </c>
      <c r="N12" s="146">
        <v>157.97782252115857</v>
      </c>
      <c r="O12" s="159" t="s">
        <v>279</v>
      </c>
    </row>
    <row r="13" spans="1:15" x14ac:dyDescent="0.25">
      <c r="A13" s="103" t="s">
        <v>280</v>
      </c>
      <c r="B13" s="146">
        <v>1.1966588E-2</v>
      </c>
      <c r="C13" s="146">
        <v>1.2263154E-2</v>
      </c>
      <c r="D13" s="146">
        <v>0.58455347999999996</v>
      </c>
      <c r="E13" s="146">
        <v>0.59214807105999989</v>
      </c>
      <c r="F13" s="146">
        <v>0.59827371705999999</v>
      </c>
      <c r="G13" s="146">
        <v>0.66152479805999997</v>
      </c>
      <c r="H13" s="146">
        <v>0.12665559500000001</v>
      </c>
      <c r="I13" s="146">
        <v>0.25715381300000001</v>
      </c>
      <c r="J13" s="146">
        <v>0.27041749700000001</v>
      </c>
      <c r="K13" s="146">
        <v>0.25337840499999997</v>
      </c>
      <c r="L13" s="146">
        <v>0.26098723000000001</v>
      </c>
      <c r="M13" s="146">
        <v>0.39734051799999998</v>
      </c>
      <c r="N13" s="146">
        <v>0.47589017300000003</v>
      </c>
      <c r="O13" s="159" t="s">
        <v>281</v>
      </c>
    </row>
    <row r="14" spans="1:15" x14ac:dyDescent="0.25">
      <c r="A14" s="103" t="s">
        <v>282</v>
      </c>
      <c r="B14" s="146">
        <v>0.47003476300000002</v>
      </c>
      <c r="C14" s="146">
        <v>0.73335940099999997</v>
      </c>
      <c r="D14" s="146">
        <v>0.88380908400000002</v>
      </c>
      <c r="E14" s="146">
        <v>0.79128897499999995</v>
      </c>
      <c r="F14" s="146">
        <v>0.77811523199999999</v>
      </c>
      <c r="G14" s="146">
        <v>0.75822625099999996</v>
      </c>
      <c r="H14" s="146">
        <v>0.24748514899999999</v>
      </c>
      <c r="I14" s="146">
        <v>0.27636050299999998</v>
      </c>
      <c r="J14" s="146">
        <v>0.143586503</v>
      </c>
      <c r="K14" s="146">
        <v>0.21359378500000001</v>
      </c>
      <c r="L14" s="146">
        <v>0.238520179</v>
      </c>
      <c r="M14" s="146">
        <v>0.243857771</v>
      </c>
      <c r="N14" s="146">
        <v>3.4701757E-2</v>
      </c>
      <c r="O14" s="159" t="s">
        <v>283</v>
      </c>
    </row>
    <row r="15" spans="1:15" x14ac:dyDescent="0.25">
      <c r="A15" s="103" t="s">
        <v>284</v>
      </c>
      <c r="B15" s="146">
        <v>0.132924449</v>
      </c>
      <c r="C15" s="146">
        <v>0.132924449</v>
      </c>
      <c r="D15" s="146">
        <v>0.18725477800000001</v>
      </c>
      <c r="E15" s="146">
        <v>0.18725477800000001</v>
      </c>
      <c r="F15" s="146">
        <v>0.18725477800000001</v>
      </c>
      <c r="G15" s="146">
        <v>0.33457995000000001</v>
      </c>
      <c r="H15" s="146">
        <v>1.5054682999999999E-2</v>
      </c>
      <c r="I15" s="146">
        <v>5.8003075000000001E-2</v>
      </c>
      <c r="J15" s="146">
        <v>5.8003075000000001E-2</v>
      </c>
      <c r="K15" s="146">
        <v>5.4285313000000002E-2</v>
      </c>
      <c r="L15" s="146">
        <v>5.4285313000000002E-2</v>
      </c>
      <c r="M15" s="146">
        <v>5.4285313330000001E-2</v>
      </c>
      <c r="N15" s="146">
        <v>0.11343544526459999</v>
      </c>
      <c r="O15" s="159" t="s">
        <v>285</v>
      </c>
    </row>
    <row r="16" spans="1:15" x14ac:dyDescent="0.25">
      <c r="A16" s="103" t="s">
        <v>286</v>
      </c>
      <c r="B16" s="146">
        <v>0</v>
      </c>
      <c r="C16" s="146">
        <v>0</v>
      </c>
      <c r="D16" s="146">
        <v>0</v>
      </c>
      <c r="E16" s="146">
        <v>0</v>
      </c>
      <c r="F16" s="146">
        <v>0</v>
      </c>
      <c r="G16" s="146">
        <v>0</v>
      </c>
      <c r="H16" s="146">
        <v>0</v>
      </c>
      <c r="I16" s="146">
        <v>0</v>
      </c>
      <c r="J16" s="146">
        <v>0</v>
      </c>
      <c r="K16" s="146">
        <v>0</v>
      </c>
      <c r="L16" s="146">
        <v>0</v>
      </c>
      <c r="M16" s="146">
        <v>0</v>
      </c>
      <c r="N16" s="146">
        <v>0</v>
      </c>
      <c r="O16" s="159" t="s">
        <v>287</v>
      </c>
    </row>
    <row r="17" spans="1:15" x14ac:dyDescent="0.25">
      <c r="A17" s="103" t="s">
        <v>288</v>
      </c>
      <c r="B17" s="146">
        <v>52.025210457610001</v>
      </c>
      <c r="C17" s="146">
        <v>61.046479236272006</v>
      </c>
      <c r="D17" s="146">
        <v>71.168980818701996</v>
      </c>
      <c r="E17" s="146">
        <v>86.704820292632007</v>
      </c>
      <c r="F17" s="146">
        <v>96.403279963151988</v>
      </c>
      <c r="G17" s="146">
        <v>107.73606859142201</v>
      </c>
      <c r="H17" s="146">
        <v>7.6862153500699995</v>
      </c>
      <c r="I17" s="146">
        <v>18.39954959796</v>
      </c>
      <c r="J17" s="146">
        <v>36.217565192750001</v>
      </c>
      <c r="K17" s="146">
        <v>46.101744769370001</v>
      </c>
      <c r="L17" s="146">
        <v>57.337930164600003</v>
      </c>
      <c r="M17" s="146">
        <v>69.541997427139378</v>
      </c>
      <c r="N17" s="146">
        <v>81.620166794843314</v>
      </c>
      <c r="O17" s="159" t="s">
        <v>289</v>
      </c>
    </row>
    <row r="18" spans="1:15" x14ac:dyDescent="0.25">
      <c r="A18" s="103" t="s">
        <v>290</v>
      </c>
      <c r="B18" s="146">
        <v>0.25236917736000003</v>
      </c>
      <c r="C18" s="146">
        <v>0.28446073343</v>
      </c>
      <c r="D18" s="146">
        <v>1.4620608336700001</v>
      </c>
      <c r="E18" s="146">
        <v>1.59715405731</v>
      </c>
      <c r="F18" s="146">
        <v>1.8139945049099999</v>
      </c>
      <c r="G18" s="146">
        <v>2.2821739836999999</v>
      </c>
      <c r="H18" s="146">
        <v>0.23147188768999999</v>
      </c>
      <c r="I18" s="146">
        <v>0.41075777519000001</v>
      </c>
      <c r="J18" s="146">
        <v>0.49731918679000003</v>
      </c>
      <c r="K18" s="146">
        <v>0.53028016020000002</v>
      </c>
      <c r="L18" s="146">
        <v>1.2032418810599999</v>
      </c>
      <c r="M18" s="146">
        <v>1.2837177122300001</v>
      </c>
      <c r="N18" s="146">
        <v>1.57731063607</v>
      </c>
      <c r="O18" s="159" t="s">
        <v>291</v>
      </c>
    </row>
    <row r="19" spans="1:15" x14ac:dyDescent="0.25">
      <c r="A19" s="106" t="s">
        <v>292</v>
      </c>
      <c r="B19" s="147">
        <v>184.51452807675142</v>
      </c>
      <c r="C19" s="147">
        <v>214.26039157369101</v>
      </c>
      <c r="D19" s="147">
        <v>247.84949022472301</v>
      </c>
      <c r="E19" s="147">
        <v>285.14283229009902</v>
      </c>
      <c r="F19" s="147">
        <v>315.26837835378205</v>
      </c>
      <c r="G19" s="147">
        <v>349.74728571864893</v>
      </c>
      <c r="H19" s="147">
        <v>30.477470268757898</v>
      </c>
      <c r="I19" s="147">
        <v>62.33933633286</v>
      </c>
      <c r="J19" s="147">
        <v>100.0537400906732</v>
      </c>
      <c r="K19" s="147">
        <v>134.5972601214128</v>
      </c>
      <c r="L19" s="147">
        <v>168.8043842345559</v>
      </c>
      <c r="M19" s="147">
        <v>204.6920215052848</v>
      </c>
      <c r="N19" s="147">
        <v>241.79932732733698</v>
      </c>
      <c r="O19" s="160" t="s">
        <v>293</v>
      </c>
    </row>
    <row r="20" spans="1:15" s="101" customFormat="1" x14ac:dyDescent="0.25">
      <c r="A20" s="106" t="s">
        <v>294</v>
      </c>
      <c r="B20" s="147">
        <v>1.4165265229099999</v>
      </c>
      <c r="C20" s="147">
        <v>1.5614903019499999</v>
      </c>
      <c r="D20" s="147">
        <v>1.6969602500699998</v>
      </c>
      <c r="E20" s="147">
        <v>1.99978289117</v>
      </c>
      <c r="F20" s="147">
        <v>2.1066639007500001</v>
      </c>
      <c r="G20" s="147">
        <v>6.6358367234099997</v>
      </c>
      <c r="H20" s="147">
        <v>8.7697668059999997E-2</v>
      </c>
      <c r="I20" s="147">
        <v>0.14474866781000001</v>
      </c>
      <c r="J20" s="147">
        <v>1.8264111851200002</v>
      </c>
      <c r="K20" s="147">
        <v>1.8864392565299999</v>
      </c>
      <c r="L20" s="147">
        <v>1.5967510757100001</v>
      </c>
      <c r="M20" s="147">
        <v>1.7071606154700001</v>
      </c>
      <c r="N20" s="147">
        <v>1.96577740451</v>
      </c>
      <c r="O20" s="160" t="s">
        <v>295</v>
      </c>
    </row>
    <row r="21" spans="1:15" s="101" customFormat="1" x14ac:dyDescent="0.25">
      <c r="A21" s="106" t="s">
        <v>296</v>
      </c>
      <c r="B21" s="147">
        <v>669.79317802487196</v>
      </c>
      <c r="C21" s="147">
        <v>761.46721031310108</v>
      </c>
      <c r="D21" s="147">
        <v>867.85296822337193</v>
      </c>
      <c r="E21" s="147">
        <v>971.74262072749434</v>
      </c>
      <c r="F21" s="147">
        <v>1076.4086398812763</v>
      </c>
      <c r="G21" s="147">
        <v>1199.6338652475881</v>
      </c>
      <c r="H21" s="147">
        <v>93.0981087841716</v>
      </c>
      <c r="I21" s="147">
        <v>191.574806975706</v>
      </c>
      <c r="J21" s="147">
        <v>304.21035111014896</v>
      </c>
      <c r="K21" s="147">
        <v>431.97420184446997</v>
      </c>
      <c r="L21" s="147">
        <v>542.79154503152802</v>
      </c>
      <c r="M21" s="147">
        <v>660.67233354539974</v>
      </c>
      <c r="N21" s="147">
        <v>781.9326040698395</v>
      </c>
      <c r="O21" s="157" t="s">
        <v>297</v>
      </c>
    </row>
    <row r="22" spans="1:15" x14ac:dyDescent="0.25">
      <c r="A22" s="98" t="s">
        <v>298</v>
      </c>
      <c r="B22" s="156"/>
      <c r="C22" s="156"/>
      <c r="D22" s="156"/>
      <c r="E22" s="156"/>
      <c r="F22" s="156"/>
      <c r="G22" s="156"/>
      <c r="H22" s="156"/>
      <c r="I22" s="156"/>
      <c r="J22" s="156"/>
      <c r="K22" s="156"/>
      <c r="L22" s="156"/>
      <c r="M22" s="156"/>
      <c r="N22" s="156"/>
      <c r="O22" s="157" t="s">
        <v>299</v>
      </c>
    </row>
    <row r="23" spans="1:15" x14ac:dyDescent="0.25">
      <c r="A23" s="106" t="s">
        <v>300</v>
      </c>
      <c r="B23" s="156"/>
      <c r="C23" s="156"/>
      <c r="D23" s="156"/>
      <c r="E23" s="156"/>
      <c r="F23" s="156"/>
      <c r="G23" s="156"/>
      <c r="H23" s="156"/>
      <c r="I23" s="156"/>
      <c r="J23" s="156"/>
      <c r="K23" s="156"/>
      <c r="L23" s="156"/>
      <c r="M23" s="156"/>
      <c r="N23" s="156"/>
      <c r="O23" s="160" t="s">
        <v>301</v>
      </c>
    </row>
    <row r="24" spans="1:15" x14ac:dyDescent="0.25">
      <c r="A24" s="103" t="s">
        <v>302</v>
      </c>
      <c r="B24" s="150">
        <v>262.18295906554403</v>
      </c>
      <c r="C24" s="150">
        <v>303.71149760347703</v>
      </c>
      <c r="D24" s="150">
        <v>353.49874348013697</v>
      </c>
      <c r="E24" s="150">
        <v>398.10900798507902</v>
      </c>
      <c r="F24" s="150">
        <v>443.72908679338695</v>
      </c>
      <c r="G24" s="150">
        <v>496.51353048988</v>
      </c>
      <c r="H24" s="150">
        <v>39.229375790869199</v>
      </c>
      <c r="I24" s="150">
        <v>72.774123464265401</v>
      </c>
      <c r="J24" s="150">
        <v>117.38863388095419</v>
      </c>
      <c r="K24" s="150">
        <v>156.11132857665109</v>
      </c>
      <c r="L24" s="150">
        <v>201.92072945139802</v>
      </c>
      <c r="M24" s="150">
        <v>251.073748883593</v>
      </c>
      <c r="N24" s="150">
        <v>313.07250361129297</v>
      </c>
      <c r="O24" s="159" t="s">
        <v>303</v>
      </c>
    </row>
    <row r="25" spans="1:15" x14ac:dyDescent="0.25">
      <c r="A25" s="103" t="s">
        <v>372</v>
      </c>
      <c r="B25" s="146">
        <v>29.450556306806302</v>
      </c>
      <c r="C25" s="146">
        <v>32.938458892595008</v>
      </c>
      <c r="D25" s="146">
        <v>45.875306528826798</v>
      </c>
      <c r="E25" s="146">
        <v>41.646406252141709</v>
      </c>
      <c r="F25" s="146">
        <v>58.590565519230395</v>
      </c>
      <c r="G25" s="146">
        <v>39.059021690333694</v>
      </c>
      <c r="H25" s="146">
        <v>4.1147417976200007</v>
      </c>
      <c r="I25" s="146">
        <v>14.698328390839501</v>
      </c>
      <c r="J25" s="146">
        <v>16.219990035013698</v>
      </c>
      <c r="K25" s="146">
        <v>44.047518616886002</v>
      </c>
      <c r="L25" s="146">
        <v>40.567736779388298</v>
      </c>
      <c r="M25" s="146">
        <v>40.731867652087502</v>
      </c>
      <c r="N25" s="146">
        <v>43.821805732877699</v>
      </c>
      <c r="O25" s="159" t="s">
        <v>305</v>
      </c>
    </row>
    <row r="26" spans="1:15" x14ac:dyDescent="0.25">
      <c r="A26" s="106" t="s">
        <v>306</v>
      </c>
      <c r="B26" s="147">
        <v>291.63351537234996</v>
      </c>
      <c r="C26" s="147">
        <v>336.64995649607204</v>
      </c>
      <c r="D26" s="147">
        <v>399.37405000896399</v>
      </c>
      <c r="E26" s="147">
        <v>439.75541423722103</v>
      </c>
      <c r="F26" s="147">
        <v>502.31965231261796</v>
      </c>
      <c r="G26" s="147">
        <v>535.57255218021396</v>
      </c>
      <c r="H26" s="147">
        <v>43.344117588489198</v>
      </c>
      <c r="I26" s="147">
        <v>87.472451855104907</v>
      </c>
      <c r="J26" s="147">
        <v>133.60862391596788</v>
      </c>
      <c r="K26" s="147">
        <v>200.15884719353699</v>
      </c>
      <c r="L26" s="147">
        <v>242.488466230787</v>
      </c>
      <c r="M26" s="147">
        <v>291.80561653567997</v>
      </c>
      <c r="N26" s="147">
        <v>356.89430934417004</v>
      </c>
      <c r="O26" s="160" t="s">
        <v>307</v>
      </c>
    </row>
    <row r="27" spans="1:15" x14ac:dyDescent="0.25">
      <c r="A27" s="106" t="s">
        <v>308</v>
      </c>
      <c r="B27" s="156"/>
      <c r="C27" s="156"/>
      <c r="D27" s="156"/>
      <c r="E27" s="156"/>
      <c r="F27" s="156"/>
      <c r="G27" s="156"/>
      <c r="H27" s="156"/>
      <c r="I27" s="156"/>
      <c r="J27" s="156"/>
      <c r="K27" s="156"/>
      <c r="L27" s="156"/>
      <c r="M27" s="156"/>
      <c r="N27" s="156"/>
      <c r="O27" s="160" t="s">
        <v>309</v>
      </c>
    </row>
    <row r="28" spans="1:15" x14ac:dyDescent="0.25">
      <c r="A28" s="103" t="s">
        <v>310</v>
      </c>
      <c r="B28" s="146">
        <v>92.6060485645433</v>
      </c>
      <c r="C28" s="146">
        <v>105.29065078797602</v>
      </c>
      <c r="D28" s="146">
        <v>120.11047846973871</v>
      </c>
      <c r="E28" s="146">
        <v>131.31458959317141</v>
      </c>
      <c r="F28" s="146">
        <v>143.67923198914411</v>
      </c>
      <c r="G28" s="146">
        <v>163.4301833348633</v>
      </c>
      <c r="H28" s="146">
        <v>12.421405774238471</v>
      </c>
      <c r="I28" s="146">
        <v>25.165424647836097</v>
      </c>
      <c r="J28" s="146">
        <v>39.923775440796994</v>
      </c>
      <c r="K28" s="146">
        <v>55.0171612605779</v>
      </c>
      <c r="L28" s="146">
        <v>69.971513920647908</v>
      </c>
      <c r="M28" s="146">
        <v>85.123664820209783</v>
      </c>
      <c r="N28" s="146">
        <v>100.34893711037729</v>
      </c>
      <c r="O28" s="159" t="s">
        <v>311</v>
      </c>
    </row>
    <row r="29" spans="1:15" x14ac:dyDescent="0.25">
      <c r="A29" s="103" t="s">
        <v>312</v>
      </c>
      <c r="B29" s="146">
        <v>2.8277702195400001</v>
      </c>
      <c r="C29" s="146">
        <v>3.2668413835400001</v>
      </c>
      <c r="D29" s="146">
        <v>3.9914314132600004</v>
      </c>
      <c r="E29" s="146">
        <v>4.5395270345399998</v>
      </c>
      <c r="F29" s="146">
        <v>4.9130288445400003</v>
      </c>
      <c r="G29" s="146">
        <v>6.2380561715400002</v>
      </c>
      <c r="H29" s="146">
        <v>0.41398669799999999</v>
      </c>
      <c r="I29" s="146">
        <v>0.52341522968999998</v>
      </c>
      <c r="J29" s="146">
        <v>0.71059468569000006</v>
      </c>
      <c r="K29" s="146">
        <v>0.92046461669000001</v>
      </c>
      <c r="L29" s="146">
        <v>1.5962908686900001</v>
      </c>
      <c r="M29" s="146">
        <v>1.9383457156900001</v>
      </c>
      <c r="N29" s="146">
        <v>2.8489423843029003</v>
      </c>
      <c r="O29" s="159" t="s">
        <v>313</v>
      </c>
    </row>
    <row r="30" spans="1:15" x14ac:dyDescent="0.25">
      <c r="A30" s="103" t="s">
        <v>314</v>
      </c>
      <c r="B30" s="146">
        <v>36.247944996905098</v>
      </c>
      <c r="C30" s="146">
        <v>42.569835848145097</v>
      </c>
      <c r="D30" s="146">
        <v>51.444079217237594</v>
      </c>
      <c r="E30" s="146">
        <v>58.413593844498294</v>
      </c>
      <c r="F30" s="146">
        <v>65.292191685854803</v>
      </c>
      <c r="G30" s="146">
        <v>77.515053184373073</v>
      </c>
      <c r="H30" s="146">
        <v>4.2899011129433307</v>
      </c>
      <c r="I30" s="146">
        <v>10.236657556935359</v>
      </c>
      <c r="J30" s="146">
        <v>16.936592996671379</v>
      </c>
      <c r="K30" s="146">
        <v>22.881072709520499</v>
      </c>
      <c r="L30" s="146">
        <v>29.139963150716003</v>
      </c>
      <c r="M30" s="146">
        <v>34.578206508346874</v>
      </c>
      <c r="N30" s="146">
        <v>42.454794431746123</v>
      </c>
      <c r="O30" s="159" t="s">
        <v>315</v>
      </c>
    </row>
    <row r="31" spans="1:15" x14ac:dyDescent="0.25">
      <c r="A31" s="103" t="s">
        <v>316</v>
      </c>
      <c r="B31" s="146">
        <v>10.027918079894862</v>
      </c>
      <c r="C31" s="146">
        <v>11.39783003196791</v>
      </c>
      <c r="D31" s="146">
        <v>13.41469931575098</v>
      </c>
      <c r="E31" s="146">
        <v>15.332987715465702</v>
      </c>
      <c r="F31" s="146">
        <v>17.6783577064644</v>
      </c>
      <c r="G31" s="146">
        <v>19.228167561817433</v>
      </c>
      <c r="H31" s="146">
        <v>1.7676833205429401</v>
      </c>
      <c r="I31" s="146">
        <v>3.6108017097030802</v>
      </c>
      <c r="J31" s="146">
        <v>5.5333539551614397</v>
      </c>
      <c r="K31" s="146">
        <v>7.4207002018270503</v>
      </c>
      <c r="L31" s="146">
        <v>9.4209529773689002</v>
      </c>
      <c r="M31" s="146">
        <v>11.373727683798149</v>
      </c>
      <c r="N31" s="146">
        <v>13.3285082596419</v>
      </c>
      <c r="O31" s="159" t="s">
        <v>317</v>
      </c>
    </row>
    <row r="32" spans="1:15" x14ac:dyDescent="0.25">
      <c r="A32" s="103" t="s">
        <v>318</v>
      </c>
      <c r="B32" s="146">
        <v>0.26909170832999996</v>
      </c>
      <c r="C32" s="146">
        <v>-0.2531803156700001</v>
      </c>
      <c r="D32" s="146">
        <v>-4.2576136516699998</v>
      </c>
      <c r="E32" s="146">
        <v>1.7141401510999998</v>
      </c>
      <c r="F32" s="146">
        <v>1.4672137442299999</v>
      </c>
      <c r="G32" s="146">
        <v>1.5017204775799999</v>
      </c>
      <c r="H32" s="146">
        <v>-1.9701035079999998E-2</v>
      </c>
      <c r="I32" s="146">
        <v>-8.3662427839999998E-2</v>
      </c>
      <c r="J32" s="146">
        <v>0.68673432875999996</v>
      </c>
      <c r="K32" s="146">
        <v>1.6454912052799999</v>
      </c>
      <c r="L32" s="146">
        <v>2.046130497</v>
      </c>
      <c r="M32" s="146">
        <v>0.93987396878000007</v>
      </c>
      <c r="N32" s="146">
        <v>0.96916820155960015</v>
      </c>
      <c r="O32" s="159" t="s">
        <v>319</v>
      </c>
    </row>
    <row r="33" spans="1:15" x14ac:dyDescent="0.25">
      <c r="A33" s="103" t="s">
        <v>320</v>
      </c>
      <c r="B33" s="146">
        <v>0</v>
      </c>
      <c r="C33" s="146">
        <v>0</v>
      </c>
      <c r="D33" s="146">
        <v>0</v>
      </c>
      <c r="E33" s="146">
        <v>0</v>
      </c>
      <c r="F33" s="146">
        <v>0</v>
      </c>
      <c r="G33" s="146">
        <v>0</v>
      </c>
      <c r="H33" s="146">
        <v>0</v>
      </c>
      <c r="I33" s="146">
        <v>0</v>
      </c>
      <c r="J33" s="146">
        <v>0</v>
      </c>
      <c r="K33" s="146">
        <v>0</v>
      </c>
      <c r="L33" s="146">
        <v>0</v>
      </c>
      <c r="M33" s="146">
        <v>0</v>
      </c>
      <c r="N33" s="146">
        <v>0</v>
      </c>
      <c r="O33" s="159" t="s">
        <v>321</v>
      </c>
    </row>
    <row r="34" spans="1:15" x14ac:dyDescent="0.25">
      <c r="A34" s="103" t="s">
        <v>322</v>
      </c>
      <c r="B34" s="146">
        <v>9.2252999999999999E-5</v>
      </c>
      <c r="C34" s="146">
        <v>9.2252999999999999E-5</v>
      </c>
      <c r="D34" s="146">
        <v>9.2252999999999999E-5</v>
      </c>
      <c r="E34" s="146">
        <v>9.2252999999999999E-5</v>
      </c>
      <c r="F34" s="146">
        <v>9.2252999999999999E-5</v>
      </c>
      <c r="G34" s="146">
        <v>1.7670378E-2</v>
      </c>
      <c r="H34" s="146">
        <v>0</v>
      </c>
      <c r="I34" s="146">
        <v>5.2259999999999996E-6</v>
      </c>
      <c r="J34" s="146">
        <v>5.2259999999999996E-6</v>
      </c>
      <c r="K34" s="146">
        <v>5.2259999999999996E-6</v>
      </c>
      <c r="L34" s="146">
        <v>5.2259999999999996E-6</v>
      </c>
      <c r="M34" s="146">
        <v>5.2259999999999996E-6</v>
      </c>
      <c r="N34" s="146">
        <v>5.2259999999999996E-6</v>
      </c>
      <c r="O34" s="159" t="s">
        <v>323</v>
      </c>
    </row>
    <row r="35" spans="1:15" x14ac:dyDescent="0.25">
      <c r="A35" s="103" t="s">
        <v>324</v>
      </c>
      <c r="B35" s="146">
        <v>0</v>
      </c>
      <c r="C35" s="146">
        <v>0</v>
      </c>
      <c r="D35" s="146">
        <v>0.25418871702000001</v>
      </c>
      <c r="E35" s="146">
        <v>0</v>
      </c>
      <c r="F35" s="146">
        <v>0</v>
      </c>
      <c r="G35" s="146">
        <v>0</v>
      </c>
      <c r="H35" s="146">
        <v>0</v>
      </c>
      <c r="I35" s="146">
        <v>0</v>
      </c>
      <c r="J35" s="146">
        <v>0</v>
      </c>
      <c r="K35" s="146">
        <v>0</v>
      </c>
      <c r="L35" s="146">
        <v>0</v>
      </c>
      <c r="M35" s="146">
        <v>0</v>
      </c>
      <c r="N35" s="146">
        <v>0</v>
      </c>
      <c r="O35" s="159" t="s">
        <v>325</v>
      </c>
    </row>
    <row r="36" spans="1:15" x14ac:dyDescent="0.25">
      <c r="A36" s="103" t="s">
        <v>326</v>
      </c>
      <c r="B36" s="146">
        <v>0</v>
      </c>
      <c r="C36" s="146">
        <v>0</v>
      </c>
      <c r="D36" s="146">
        <v>0</v>
      </c>
      <c r="E36" s="146">
        <v>0</v>
      </c>
      <c r="F36" s="146">
        <v>0</v>
      </c>
      <c r="G36" s="146">
        <v>0</v>
      </c>
      <c r="H36" s="146">
        <v>0</v>
      </c>
      <c r="I36" s="146">
        <v>0</v>
      </c>
      <c r="J36" s="146">
        <v>0</v>
      </c>
      <c r="K36" s="146">
        <v>0</v>
      </c>
      <c r="L36" s="146">
        <v>0</v>
      </c>
      <c r="M36" s="146">
        <v>0</v>
      </c>
      <c r="N36" s="146">
        <v>0</v>
      </c>
      <c r="O36" s="159" t="s">
        <v>327</v>
      </c>
    </row>
    <row r="37" spans="1:15" x14ac:dyDescent="0.25">
      <c r="A37" s="103" t="s">
        <v>328</v>
      </c>
      <c r="B37" s="146">
        <v>19.546991297960002</v>
      </c>
      <c r="C37" s="146">
        <v>22.983761024779998</v>
      </c>
      <c r="D37" s="146">
        <v>24.777004216390001</v>
      </c>
      <c r="E37" s="146">
        <v>28.090849716560001</v>
      </c>
      <c r="F37" s="146">
        <v>31.001104984800001</v>
      </c>
      <c r="G37" s="146">
        <v>49.265813649299993</v>
      </c>
      <c r="H37" s="146">
        <v>1.8733764294799999</v>
      </c>
      <c r="I37" s="146">
        <v>4.7579130027399996</v>
      </c>
      <c r="J37" s="146">
        <v>14.232921847729999</v>
      </c>
      <c r="K37" s="146">
        <v>-26.052170178040001</v>
      </c>
      <c r="L37" s="146">
        <v>-21.912074791549998</v>
      </c>
      <c r="M37" s="146">
        <v>-16.042542470367501</v>
      </c>
      <c r="N37" s="146">
        <v>-11.781769079930001</v>
      </c>
      <c r="O37" s="159" t="s">
        <v>329</v>
      </c>
    </row>
    <row r="38" spans="1:15" s="101" customFormat="1" x14ac:dyDescent="0.25">
      <c r="A38" s="106" t="s">
        <v>330</v>
      </c>
      <c r="B38" s="147">
        <v>161.52585712017321</v>
      </c>
      <c r="C38" s="147">
        <v>185.25583101373903</v>
      </c>
      <c r="D38" s="147">
        <v>209.734359950727</v>
      </c>
      <c r="E38" s="147">
        <v>239.40578030833586</v>
      </c>
      <c r="F38" s="147">
        <v>264.031221208033</v>
      </c>
      <c r="G38" s="147">
        <v>317.19666475747414</v>
      </c>
      <c r="H38" s="147">
        <v>20.746652300124701</v>
      </c>
      <c r="I38" s="147">
        <v>44.210554945064601</v>
      </c>
      <c r="J38" s="147">
        <v>78.023978480809802</v>
      </c>
      <c r="K38" s="147">
        <v>61.832725041855397</v>
      </c>
      <c r="L38" s="147">
        <v>90.262781848872805</v>
      </c>
      <c r="M38" s="147">
        <v>117.9112814524573</v>
      </c>
      <c r="N38" s="147">
        <v>148.16858653369786</v>
      </c>
      <c r="O38" s="160" t="s">
        <v>331</v>
      </c>
    </row>
    <row r="39" spans="1:15" s="101" customFormat="1" x14ac:dyDescent="0.25">
      <c r="A39" s="106" t="s">
        <v>332</v>
      </c>
      <c r="B39" s="147">
        <v>13.033583616700099</v>
      </c>
      <c r="C39" s="147">
        <v>14.569565166152099</v>
      </c>
      <c r="D39" s="147">
        <v>15.8577124431957</v>
      </c>
      <c r="E39" s="147">
        <v>18.558833135852598</v>
      </c>
      <c r="F39" s="147">
        <v>19.785726147421201</v>
      </c>
      <c r="G39" s="147">
        <v>19.768412709343298</v>
      </c>
      <c r="H39" s="147">
        <v>1.7684716487871202</v>
      </c>
      <c r="I39" s="147">
        <v>3.9752165714936201</v>
      </c>
      <c r="J39" s="147">
        <v>5.6505420429240196</v>
      </c>
      <c r="K39" s="147">
        <v>7.9253735575505999</v>
      </c>
      <c r="L39" s="147">
        <v>9.6270712161425998</v>
      </c>
      <c r="M39" s="147">
        <v>11.976406011784499</v>
      </c>
      <c r="N39" s="147">
        <v>13.8720826240171</v>
      </c>
      <c r="O39" s="161" t="s">
        <v>333</v>
      </c>
    </row>
    <row r="40" spans="1:15" s="101" customFormat="1" x14ac:dyDescent="0.25">
      <c r="A40" s="106" t="s">
        <v>334</v>
      </c>
      <c r="B40" s="147">
        <v>466.19295610922302</v>
      </c>
      <c r="C40" s="147">
        <v>536.47535267596299</v>
      </c>
      <c r="D40" s="147">
        <v>624.96612240288698</v>
      </c>
      <c r="E40" s="147">
        <v>697.72002768140885</v>
      </c>
      <c r="F40" s="147">
        <v>786.13659966807199</v>
      </c>
      <c r="G40" s="147">
        <v>872.53762964703117</v>
      </c>
      <c r="H40" s="147">
        <v>65.859241537401104</v>
      </c>
      <c r="I40" s="147">
        <v>135.6582233716631</v>
      </c>
      <c r="J40" s="147">
        <v>217.283144439702</v>
      </c>
      <c r="K40" s="147">
        <v>269.91694579294301</v>
      </c>
      <c r="L40" s="147">
        <v>342.37831929580199</v>
      </c>
      <c r="M40" s="147">
        <v>421.69330399992185</v>
      </c>
      <c r="N40" s="147">
        <v>518.93497850188555</v>
      </c>
      <c r="O40" s="157" t="s">
        <v>335</v>
      </c>
    </row>
    <row r="41" spans="1:15" x14ac:dyDescent="0.25">
      <c r="A41" s="106" t="s">
        <v>336</v>
      </c>
      <c r="B41" s="147">
        <v>203.60022191564897</v>
      </c>
      <c r="C41" s="147">
        <v>224.991857637138</v>
      </c>
      <c r="D41" s="147">
        <v>242.88684582048498</v>
      </c>
      <c r="E41" s="147">
        <v>274.02259304608555</v>
      </c>
      <c r="F41" s="147">
        <v>290.27204021320421</v>
      </c>
      <c r="G41" s="147">
        <v>327.09623560055707</v>
      </c>
      <c r="H41" s="147">
        <v>27.238867246770621</v>
      </c>
      <c r="I41" s="147">
        <v>55.916583604042799</v>
      </c>
      <c r="J41" s="147">
        <v>86.927206670447504</v>
      </c>
      <c r="K41" s="147">
        <v>162.05725605152671</v>
      </c>
      <c r="L41" s="147">
        <v>200.41322573572558</v>
      </c>
      <c r="M41" s="147">
        <v>238.97902954547791</v>
      </c>
      <c r="N41" s="147">
        <v>262.99762556795491</v>
      </c>
      <c r="O41" s="157" t="s">
        <v>337</v>
      </c>
    </row>
    <row r="42" spans="1:15" x14ac:dyDescent="0.25">
      <c r="A42" s="111" t="s">
        <v>338</v>
      </c>
      <c r="B42" s="146">
        <v>30.283758775760102</v>
      </c>
      <c r="C42" s="146">
        <v>32.701180621840997</v>
      </c>
      <c r="D42" s="146">
        <v>40.175554377629304</v>
      </c>
      <c r="E42" s="146">
        <v>44.471280383504599</v>
      </c>
      <c r="F42" s="146">
        <v>46.578365202268003</v>
      </c>
      <c r="G42" s="146">
        <v>51.379835344053802</v>
      </c>
      <c r="H42" s="146">
        <v>4.0729943907145199</v>
      </c>
      <c r="I42" s="146">
        <v>8.2698089549222296</v>
      </c>
      <c r="J42" s="146">
        <v>13.454662725987561</v>
      </c>
      <c r="K42" s="146">
        <v>27.143786173379823</v>
      </c>
      <c r="L42" s="146">
        <v>32.6777151384752</v>
      </c>
      <c r="M42" s="146">
        <v>38.3861303173355</v>
      </c>
      <c r="N42" s="146">
        <v>42.805761872129196</v>
      </c>
      <c r="O42" s="116" t="s">
        <v>339</v>
      </c>
    </row>
    <row r="43" spans="1:15" x14ac:dyDescent="0.25">
      <c r="A43" s="106" t="s">
        <v>340</v>
      </c>
      <c r="B43" s="147">
        <v>173.31646313988898</v>
      </c>
      <c r="C43" s="147">
        <v>192.29067701529701</v>
      </c>
      <c r="D43" s="147">
        <v>202.71129144285601</v>
      </c>
      <c r="E43" s="147">
        <v>229.55131266258053</v>
      </c>
      <c r="F43" s="147">
        <v>243.69367501093618</v>
      </c>
      <c r="G43" s="147">
        <v>275.71640025650311</v>
      </c>
      <c r="H43" s="147">
        <v>23.165872856056023</v>
      </c>
      <c r="I43" s="147">
        <v>47.646774649120502</v>
      </c>
      <c r="J43" s="147">
        <v>73.4725439444599</v>
      </c>
      <c r="K43" s="147">
        <v>134.9134698781468</v>
      </c>
      <c r="L43" s="147">
        <v>167.73551059725031</v>
      </c>
      <c r="M43" s="147">
        <v>200.5928992281419</v>
      </c>
      <c r="N43" s="147">
        <v>220.1918636958259</v>
      </c>
      <c r="O43" s="157" t="s">
        <v>341</v>
      </c>
    </row>
    <row r="44" spans="1:15" x14ac:dyDescent="0.25">
      <c r="A44" s="111" t="s">
        <v>254</v>
      </c>
      <c r="B44" s="146">
        <v>-6.7251901058752299</v>
      </c>
      <c r="C44" s="146">
        <v>2.34370255741185</v>
      </c>
      <c r="D44" s="146">
        <v>7.13038032860615</v>
      </c>
      <c r="E44" s="146">
        <v>-3.3712254318981798</v>
      </c>
      <c r="F44" s="146">
        <v>-4.4633436851194093</v>
      </c>
      <c r="G44" s="146">
        <v>-9.8127932898565291</v>
      </c>
      <c r="H44" s="146">
        <v>0.71861836824227998</v>
      </c>
      <c r="I44" s="146">
        <v>2.01839020297724</v>
      </c>
      <c r="J44" s="146">
        <v>-6.6166961611157999</v>
      </c>
      <c r="K44" s="146">
        <v>2.7193786035733698</v>
      </c>
      <c r="L44" s="146">
        <v>3.0993347845979407</v>
      </c>
      <c r="M44" s="146">
        <v>8.9186901839954889</v>
      </c>
      <c r="N44" s="146">
        <v>17.146916078285148</v>
      </c>
      <c r="O44" s="116" t="s">
        <v>255</v>
      </c>
    </row>
    <row r="45" spans="1:15" x14ac:dyDescent="0.25">
      <c r="A45" s="113" t="s">
        <v>342</v>
      </c>
      <c r="B45" s="151">
        <v>166.59127303401362</v>
      </c>
      <c r="C45" s="151">
        <v>194.63437957270918</v>
      </c>
      <c r="D45" s="151">
        <v>209.84167177146216</v>
      </c>
      <c r="E45" s="151">
        <v>226.18008723068192</v>
      </c>
      <c r="F45" s="151">
        <v>239.23033132581705</v>
      </c>
      <c r="G45" s="151">
        <v>265.90360696664686</v>
      </c>
      <c r="H45" s="151">
        <v>23.884491224298319</v>
      </c>
      <c r="I45" s="151">
        <v>49.665164852097718</v>
      </c>
      <c r="J45" s="151">
        <v>66.855847783344117</v>
      </c>
      <c r="K45" s="151">
        <v>137.63284848172017</v>
      </c>
      <c r="L45" s="151">
        <v>170.83484538184831</v>
      </c>
      <c r="M45" s="151">
        <v>209.5115894121376</v>
      </c>
      <c r="N45" s="151">
        <v>237.33877977411069</v>
      </c>
      <c r="O45" s="157" t="s">
        <v>343</v>
      </c>
    </row>
    <row r="46" spans="1:15" x14ac:dyDescent="0.25">
      <c r="A46" s="186"/>
      <c r="B46" s="187"/>
      <c r="C46" s="187"/>
      <c r="D46" s="187"/>
      <c r="E46" s="187"/>
      <c r="F46" s="187"/>
      <c r="G46" s="187"/>
      <c r="H46" s="187"/>
      <c r="I46" s="187"/>
      <c r="J46" s="187"/>
      <c r="K46" s="187"/>
      <c r="L46" s="187"/>
      <c r="M46" s="187"/>
      <c r="N46" s="187"/>
      <c r="O46" s="188"/>
    </row>
    <row r="48" spans="1:15" x14ac:dyDescent="0.25">
      <c r="A48" s="115"/>
    </row>
    <row r="50" spans="1:1" x14ac:dyDescent="0.25">
      <c r="A50" s="116"/>
    </row>
    <row r="51" spans="1:1" x14ac:dyDescent="0.25">
      <c r="A51"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BD2FB-742C-4667-9E21-BB0ACD7DBB95}">
  <sheetPr>
    <tabColor theme="5" tint="0.39997558519241921"/>
  </sheetPr>
  <dimension ref="A1:O17"/>
  <sheetViews>
    <sheetView showGridLines="0" tabSelected="1" view="pageBreakPreview" zoomScaleNormal="100" zoomScaleSheetLayoutView="100" workbookViewId="0">
      <pane xSplit="1" ySplit="3" topLeftCell="B4" activePane="bottomRight" state="frozen"/>
      <selection activeCell="C44" sqref="C44"/>
      <selection pane="topRight" activeCell="C44" sqref="C44"/>
      <selection pane="bottomLeft" activeCell="C44" sqref="C44"/>
      <selection pane="bottomRight" activeCell="N8" sqref="N8"/>
    </sheetView>
  </sheetViews>
  <sheetFormatPr defaultColWidth="9.1796875" defaultRowHeight="10.5" x14ac:dyDescent="0.25"/>
  <cols>
    <col min="1" max="1" width="30" style="118" bestFit="1" customWidth="1"/>
    <col min="2" max="14" width="6.54296875" style="118" customWidth="1"/>
    <col min="15" max="15" width="24.1796875" style="118" customWidth="1"/>
    <col min="16" max="16384" width="9.1796875" style="118"/>
  </cols>
  <sheetData>
    <row r="1" spans="1:15" ht="13" x14ac:dyDescent="0.25">
      <c r="A1" s="171" t="s">
        <v>380</v>
      </c>
      <c r="B1" s="172"/>
      <c r="C1" s="172"/>
      <c r="D1" s="172"/>
      <c r="E1" s="172"/>
      <c r="F1" s="172"/>
      <c r="G1" s="172"/>
      <c r="H1" s="172"/>
      <c r="I1" s="172"/>
      <c r="J1" s="172"/>
      <c r="K1" s="172"/>
      <c r="L1" s="172"/>
      <c r="M1" s="172"/>
      <c r="N1" s="172"/>
      <c r="O1" s="173"/>
    </row>
    <row r="2" spans="1:15" ht="13" x14ac:dyDescent="0.25">
      <c r="A2" s="174" t="s">
        <v>381</v>
      </c>
      <c r="B2" s="175"/>
      <c r="C2" s="175"/>
      <c r="D2" s="175"/>
      <c r="E2" s="175"/>
      <c r="F2" s="175"/>
      <c r="G2" s="175"/>
      <c r="H2" s="175"/>
      <c r="I2" s="175"/>
      <c r="J2" s="175"/>
      <c r="K2" s="175"/>
      <c r="L2" s="175"/>
      <c r="M2" s="175"/>
      <c r="N2" s="175"/>
      <c r="O2" s="176"/>
    </row>
    <row r="3" spans="1:15"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119" t="s">
        <v>78</v>
      </c>
    </row>
    <row r="4" spans="1:15" x14ac:dyDescent="0.25">
      <c r="A4" s="120" t="s">
        <v>346</v>
      </c>
      <c r="B4" s="162">
        <v>30036.828375657071</v>
      </c>
      <c r="C4" s="162">
        <v>30541.721915911883</v>
      </c>
      <c r="D4" s="162">
        <v>30864.06587761483</v>
      </c>
      <c r="E4" s="162">
        <v>37247.124506930151</v>
      </c>
      <c r="F4" s="162">
        <v>30700.371517412172</v>
      </c>
      <c r="G4" s="162">
        <v>30483.497880990704</v>
      </c>
      <c r="H4" s="162">
        <v>31473.916785504956</v>
      </c>
      <c r="I4" s="162">
        <v>31763.885417455109</v>
      </c>
      <c r="J4" s="162">
        <v>32147.527526875328</v>
      </c>
      <c r="K4" s="162">
        <v>32321.577346654121</v>
      </c>
      <c r="L4" s="162">
        <v>32365.198325899688</v>
      </c>
      <c r="M4" s="162">
        <v>33186.39306016628</v>
      </c>
      <c r="N4" s="162">
        <v>33834.51454023167</v>
      </c>
      <c r="O4" s="122" t="s">
        <v>347</v>
      </c>
    </row>
    <row r="5" spans="1:15" x14ac:dyDescent="0.25">
      <c r="A5" s="69" t="s">
        <v>348</v>
      </c>
      <c r="B5" s="70">
        <v>24377.261889814552</v>
      </c>
      <c r="C5" s="70">
        <v>25200.666515285</v>
      </c>
      <c r="D5" s="70">
        <v>25680.292690141312</v>
      </c>
      <c r="E5" s="70">
        <v>29591.196145109261</v>
      </c>
      <c r="F5" s="70">
        <v>26626.613705105472</v>
      </c>
      <c r="G5" s="70">
        <v>26837.165535181353</v>
      </c>
      <c r="H5" s="70">
        <v>27096.818026108172</v>
      </c>
      <c r="I5" s="70">
        <v>27409.217184239784</v>
      </c>
      <c r="J5" s="70">
        <v>29287.614678447881</v>
      </c>
      <c r="K5" s="70">
        <v>29040.14586766134</v>
      </c>
      <c r="L5" s="70">
        <v>29798.223674655648</v>
      </c>
      <c r="M5" s="70">
        <v>30906.486607625302</v>
      </c>
      <c r="N5" s="70">
        <v>31686.587243948816</v>
      </c>
      <c r="O5" s="71" t="s">
        <v>349</v>
      </c>
    </row>
    <row r="6" spans="1:15" x14ac:dyDescent="0.25">
      <c r="A6" s="81" t="s">
        <v>350</v>
      </c>
      <c r="B6" s="74">
        <v>54414.090265471626</v>
      </c>
      <c r="C6" s="74">
        <v>55742.388431196894</v>
      </c>
      <c r="D6" s="74">
        <v>56544.358567756142</v>
      </c>
      <c r="E6" s="74">
        <v>66838.320652039401</v>
      </c>
      <c r="F6" s="74">
        <v>57326.985222517651</v>
      </c>
      <c r="G6" s="74">
        <v>57320.663416172058</v>
      </c>
      <c r="H6" s="74">
        <v>58570.73481161314</v>
      </c>
      <c r="I6" s="74">
        <v>59173.102601694889</v>
      </c>
      <c r="J6" s="74">
        <v>61435.142205323195</v>
      </c>
      <c r="K6" s="74">
        <v>61361.723214315462</v>
      </c>
      <c r="L6" s="74">
        <v>62163.422000555336</v>
      </c>
      <c r="M6" s="74">
        <v>64092.879667791582</v>
      </c>
      <c r="N6" s="74">
        <v>65521.101784180479</v>
      </c>
      <c r="O6" s="82" t="s">
        <v>351</v>
      </c>
    </row>
    <row r="7" spans="1:15" x14ac:dyDescent="0.25">
      <c r="A7" s="69" t="s">
        <v>352</v>
      </c>
      <c r="B7" s="163">
        <v>11.826643422694314</v>
      </c>
      <c r="C7" s="163">
        <v>11.870970629355744</v>
      </c>
      <c r="D7" s="163">
        <v>11.749731390881658</v>
      </c>
      <c r="E7" s="163">
        <v>14.066040423847433</v>
      </c>
      <c r="F7" s="163">
        <v>11.536843706535084</v>
      </c>
      <c r="G7" s="163">
        <v>11.34658831987641</v>
      </c>
      <c r="H7" s="163">
        <v>11.611986704374486</v>
      </c>
      <c r="I7" s="163">
        <v>11.61969396803604</v>
      </c>
      <c r="J7" s="163">
        <v>11.826460307708924</v>
      </c>
      <c r="K7" s="163">
        <v>11.593660182327071</v>
      </c>
      <c r="L7" s="163">
        <v>11.472254582335781</v>
      </c>
      <c r="M7" s="163">
        <v>11.598947630778326</v>
      </c>
      <c r="N7" s="163">
        <v>11.532473979798045</v>
      </c>
      <c r="O7" s="71" t="s">
        <v>353</v>
      </c>
    </row>
    <row r="8" spans="1:15" x14ac:dyDescent="0.25">
      <c r="A8" s="69" t="s">
        <v>354</v>
      </c>
      <c r="B8" s="163">
        <v>9.5982565265153532</v>
      </c>
      <c r="C8" s="163">
        <v>9.7950067408373584</v>
      </c>
      <c r="D8" s="163">
        <v>9.7763056346774579</v>
      </c>
      <c r="E8" s="163">
        <v>11.174848170887978</v>
      </c>
      <c r="F8" s="163">
        <v>10.00597274778454</v>
      </c>
      <c r="G8" s="163">
        <v>9.9893480134367714</v>
      </c>
      <c r="H8" s="163">
        <v>9.9970999095648416</v>
      </c>
      <c r="I8" s="163">
        <v>10.026692622725676</v>
      </c>
      <c r="J8" s="163">
        <v>10.77435308866515</v>
      </c>
      <c r="K8" s="163">
        <v>10.416619808616117</v>
      </c>
      <c r="L8" s="163">
        <v>10.562357896119334</v>
      </c>
      <c r="M8" s="163">
        <v>10.802099491899449</v>
      </c>
      <c r="N8" s="163">
        <v>10.800354249650134</v>
      </c>
      <c r="O8" s="71" t="s">
        <v>355</v>
      </c>
    </row>
    <row r="9" spans="1:15" x14ac:dyDescent="0.25">
      <c r="A9" s="69" t="s">
        <v>356</v>
      </c>
      <c r="B9" s="163">
        <v>21.424899949209671</v>
      </c>
      <c r="C9" s="163">
        <v>21.665977370193104</v>
      </c>
      <c r="D9" s="163">
        <v>21.526037025559116</v>
      </c>
      <c r="E9" s="163">
        <v>25.240888594735406</v>
      </c>
      <c r="F9" s="163">
        <v>21.542816454319627</v>
      </c>
      <c r="G9" s="163">
        <v>21.335936333313182</v>
      </c>
      <c r="H9" s="163">
        <v>21.609086613939333</v>
      </c>
      <c r="I9" s="163">
        <v>21.646386590761715</v>
      </c>
      <c r="J9" s="163">
        <v>22.600813396374068</v>
      </c>
      <c r="K9" s="163">
        <v>22.010279990943186</v>
      </c>
      <c r="L9" s="163">
        <v>22.034612478455117</v>
      </c>
      <c r="M9" s="163">
        <v>22.401047122677777</v>
      </c>
      <c r="N9" s="163">
        <v>22.332828229448175</v>
      </c>
      <c r="O9" s="71" t="s">
        <v>357</v>
      </c>
    </row>
    <row r="10" spans="1:15" x14ac:dyDescent="0.25">
      <c r="A10" s="69" t="s">
        <v>358</v>
      </c>
      <c r="B10" s="164">
        <v>483.86212342521105</v>
      </c>
      <c r="C10" s="164">
        <v>545.64532843745997</v>
      </c>
      <c r="D10" s="164">
        <v>618.30651774857893</v>
      </c>
      <c r="E10" s="164">
        <v>684.60000554622547</v>
      </c>
      <c r="F10" s="164">
        <v>759.03359762674415</v>
      </c>
      <c r="G10" s="164">
        <v>843.25074280552917</v>
      </c>
      <c r="H10" s="164">
        <v>62.532940847353807</v>
      </c>
      <c r="I10" s="164">
        <v>129.09072197503579</v>
      </c>
      <c r="J10" s="164">
        <v>202.33019983435602</v>
      </c>
      <c r="K10" s="164">
        <v>295.490502466527</v>
      </c>
      <c r="L10" s="164">
        <v>372.39040972126196</v>
      </c>
      <c r="M10" s="164">
        <v>454.27315142464397</v>
      </c>
      <c r="N10" s="164">
        <v>538.16749933799349</v>
      </c>
      <c r="O10" s="71" t="s">
        <v>359</v>
      </c>
    </row>
    <row r="11" spans="1:15" x14ac:dyDescent="0.25">
      <c r="A11" s="69" t="s">
        <v>360</v>
      </c>
      <c r="B11" s="164">
        <v>407.13487000487004</v>
      </c>
      <c r="C11" s="164">
        <v>346.37187348815502</v>
      </c>
      <c r="D11" s="164">
        <v>451.630991734205</v>
      </c>
      <c r="E11" s="164">
        <v>603.19027851089493</v>
      </c>
      <c r="F11" s="164">
        <v>660.87552712298498</v>
      </c>
      <c r="G11" s="164">
        <v>751.43215170380302</v>
      </c>
      <c r="H11" s="164">
        <v>62.383260231730006</v>
      </c>
      <c r="I11" s="164">
        <v>109.63544604483999</v>
      </c>
      <c r="J11" s="164">
        <v>178.25937027986001</v>
      </c>
      <c r="K11" s="164">
        <v>225.88609164564002</v>
      </c>
      <c r="L11" s="164">
        <v>287.54158367040998</v>
      </c>
      <c r="M11" s="164">
        <v>401.98391565649905</v>
      </c>
      <c r="N11" s="164">
        <v>468.92721486242317</v>
      </c>
      <c r="O11" s="71" t="s">
        <v>361</v>
      </c>
    </row>
    <row r="12" spans="1:15" x14ac:dyDescent="0.25">
      <c r="A12" s="124" t="s">
        <v>362</v>
      </c>
      <c r="B12" s="165">
        <v>5577974</v>
      </c>
      <c r="C12" s="165">
        <v>7407926</v>
      </c>
      <c r="D12" s="165">
        <v>8220201</v>
      </c>
      <c r="E12" s="165">
        <v>9403001</v>
      </c>
      <c r="F12" s="165">
        <v>9777435</v>
      </c>
      <c r="G12" s="165">
        <v>10487403</v>
      </c>
      <c r="H12" s="165">
        <v>3410893</v>
      </c>
      <c r="I12" s="165">
        <v>4057900</v>
      </c>
      <c r="J12" s="165">
        <v>5387933</v>
      </c>
      <c r="K12" s="165">
        <v>5742728</v>
      </c>
      <c r="L12" s="165">
        <v>6356024</v>
      </c>
      <c r="M12" s="165">
        <v>7327626</v>
      </c>
      <c r="N12" s="165">
        <v>8182748</v>
      </c>
      <c r="O12" s="126" t="s">
        <v>363</v>
      </c>
    </row>
    <row r="13" spans="1:15" x14ac:dyDescent="0.25">
      <c r="A13" s="189"/>
      <c r="B13" s="190"/>
      <c r="C13" s="190"/>
      <c r="D13" s="190"/>
      <c r="E13" s="190"/>
      <c r="F13" s="190"/>
      <c r="G13" s="190"/>
      <c r="H13" s="190"/>
      <c r="I13" s="190"/>
      <c r="J13" s="190"/>
      <c r="K13" s="190"/>
      <c r="L13" s="190"/>
      <c r="M13" s="190"/>
      <c r="N13" s="190"/>
      <c r="O13" s="191"/>
    </row>
    <row r="15" spans="1:15" x14ac:dyDescent="0.25">
      <c r="A15" s="127"/>
    </row>
    <row r="17" spans="2:14" x14ac:dyDescent="0.25">
      <c r="B17" s="128"/>
      <c r="C17" s="128"/>
      <c r="D17" s="128"/>
      <c r="E17" s="128"/>
      <c r="F17" s="128"/>
      <c r="G17" s="128"/>
      <c r="H17" s="128"/>
      <c r="I17" s="128"/>
      <c r="J17" s="128"/>
      <c r="K17" s="128"/>
      <c r="L17" s="128"/>
      <c r="M17" s="128"/>
      <c r="N17" s="128"/>
    </row>
  </sheetData>
  <mergeCells count="3">
    <mergeCell ref="A1:O1"/>
    <mergeCell ref="A2:O2"/>
    <mergeCell ref="A13:O13"/>
  </mergeCells>
  <pageMargins left="0.39370078740157483" right="0.39370078740157483" top="0.39370078740157483" bottom="0.3937007874015748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FB598-F82E-40DF-BFF6-71404D1D9BD2}">
  <sheetPr>
    <tabColor rgb="FFFFC000"/>
  </sheetPr>
  <dimension ref="A1"/>
  <sheetViews>
    <sheetView view="pageBreakPreview" zoomScale="80" zoomScaleNormal="85" zoomScaleSheetLayoutView="80" workbookViewId="0">
      <selection activeCell="C44" sqref="C44"/>
    </sheetView>
  </sheetViews>
  <sheetFormatPr defaultColWidth="8.7265625" defaultRowHeight="14.5" x14ac:dyDescent="0.35"/>
  <cols>
    <col min="1" max="16384" width="8.7265625" style="2"/>
  </cols>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130D7-BB52-4C62-BE74-3EDF2FF767DA}">
  <sheetPr>
    <tabColor rgb="FFFFC000"/>
  </sheetPr>
  <dimension ref="A1:C23"/>
  <sheetViews>
    <sheetView showGridLines="0" view="pageBreakPreview" topLeftCell="A4" zoomScale="80" zoomScaleNormal="100" zoomScaleSheetLayoutView="80" workbookViewId="0">
      <selection activeCell="A16" sqref="A16:C16"/>
    </sheetView>
  </sheetViews>
  <sheetFormatPr defaultColWidth="8.7265625" defaultRowHeight="14.5" x14ac:dyDescent="0.35"/>
  <cols>
    <col min="1" max="1" width="35.81640625" style="2" customWidth="1"/>
    <col min="2" max="2" width="4.81640625" style="2" customWidth="1"/>
    <col min="3" max="3" width="35.81640625" style="2" customWidth="1"/>
    <col min="4" max="16384" width="8.7265625" style="2"/>
  </cols>
  <sheetData>
    <row r="1" spans="1:3" ht="45" x14ac:dyDescent="0.35">
      <c r="A1" s="10" t="s">
        <v>6</v>
      </c>
    </row>
    <row r="2" spans="1:3" ht="27.5" x14ac:dyDescent="0.35">
      <c r="A2" s="11" t="s">
        <v>7</v>
      </c>
    </row>
    <row r="3" spans="1:3" ht="27.5" x14ac:dyDescent="0.35">
      <c r="A3" s="12"/>
    </row>
    <row r="4" spans="1:3" ht="117" x14ac:dyDescent="0.35">
      <c r="A4" s="13" t="s">
        <v>8</v>
      </c>
      <c r="B4" s="14"/>
      <c r="C4" s="15" t="s">
        <v>9</v>
      </c>
    </row>
    <row r="5" spans="1:3" x14ac:dyDescent="0.35">
      <c r="A5" s="16"/>
      <c r="B5" s="14"/>
      <c r="C5" s="16"/>
    </row>
    <row r="6" spans="1:3" ht="50" x14ac:dyDescent="0.35">
      <c r="A6" s="13" t="s">
        <v>10</v>
      </c>
      <c r="B6" s="14"/>
      <c r="C6" s="15" t="s">
        <v>11</v>
      </c>
    </row>
    <row r="7" spans="1:3" x14ac:dyDescent="0.35">
      <c r="A7" s="13"/>
      <c r="B7" s="14"/>
      <c r="C7" s="15"/>
    </row>
    <row r="8" spans="1:3" ht="117" x14ac:dyDescent="0.35">
      <c r="A8" s="13" t="s">
        <v>12</v>
      </c>
      <c r="B8" s="14"/>
      <c r="C8" s="15" t="s">
        <v>13</v>
      </c>
    </row>
    <row r="9" spans="1:3" x14ac:dyDescent="0.35">
      <c r="A9" s="13"/>
      <c r="B9" s="14"/>
      <c r="C9" s="15"/>
    </row>
    <row r="10" spans="1:3" ht="117" x14ac:dyDescent="0.35">
      <c r="A10" s="13" t="s">
        <v>14</v>
      </c>
      <c r="B10" s="14"/>
      <c r="C10" s="15" t="s">
        <v>15</v>
      </c>
    </row>
    <row r="11" spans="1:3" x14ac:dyDescent="0.35">
      <c r="A11" s="13"/>
      <c r="B11" s="14"/>
      <c r="C11" s="15"/>
    </row>
    <row r="12" spans="1:3" ht="50" x14ac:dyDescent="0.35">
      <c r="A12" s="13" t="s">
        <v>16</v>
      </c>
      <c r="B12" s="14"/>
      <c r="C12" s="15" t="s">
        <v>17</v>
      </c>
    </row>
    <row r="13" spans="1:3" x14ac:dyDescent="0.35">
      <c r="A13" s="16"/>
      <c r="B13" s="14"/>
      <c r="C13" s="16"/>
    </row>
    <row r="14" spans="1:3" x14ac:dyDescent="0.35">
      <c r="A14" s="17"/>
      <c r="B14" s="14"/>
      <c r="C14" s="15"/>
    </row>
    <row r="15" spans="1:3" x14ac:dyDescent="0.35">
      <c r="A15" s="167" t="s">
        <v>382</v>
      </c>
      <c r="B15" s="167"/>
      <c r="C15" s="167"/>
    </row>
    <row r="16" spans="1:3" x14ac:dyDescent="0.35">
      <c r="A16" s="166" t="s">
        <v>383</v>
      </c>
      <c r="B16" s="166"/>
      <c r="C16" s="166"/>
    </row>
    <row r="17" spans="1:3" x14ac:dyDescent="0.35">
      <c r="A17" s="18"/>
      <c r="B17" s="19"/>
      <c r="C17" s="19"/>
    </row>
    <row r="18" spans="1:3" x14ac:dyDescent="0.35">
      <c r="A18" s="167"/>
      <c r="B18" s="167"/>
      <c r="C18" s="167"/>
    </row>
    <row r="19" spans="1:3" x14ac:dyDescent="0.35">
      <c r="A19" s="167" t="s">
        <v>18</v>
      </c>
      <c r="B19" s="167"/>
      <c r="C19" s="167"/>
    </row>
    <row r="20" spans="1:3" x14ac:dyDescent="0.35">
      <c r="A20" s="167" t="s">
        <v>19</v>
      </c>
      <c r="B20" s="167"/>
      <c r="C20" s="167"/>
    </row>
    <row r="21" spans="1:3" x14ac:dyDescent="0.35">
      <c r="A21" s="166"/>
      <c r="B21" s="166"/>
      <c r="C21" s="166"/>
    </row>
    <row r="22" spans="1:3" x14ac:dyDescent="0.35">
      <c r="A22" s="166" t="s">
        <v>20</v>
      </c>
      <c r="B22" s="166"/>
      <c r="C22" s="166"/>
    </row>
    <row r="23" spans="1:3" x14ac:dyDescent="0.35">
      <c r="A23" s="166" t="s">
        <v>21</v>
      </c>
      <c r="B23" s="166"/>
      <c r="C23" s="166"/>
    </row>
  </sheetData>
  <mergeCells count="8">
    <mergeCell ref="A22:C22"/>
    <mergeCell ref="A23:C23"/>
    <mergeCell ref="A15:C15"/>
    <mergeCell ref="A16:C16"/>
    <mergeCell ref="A18:C18"/>
    <mergeCell ref="A19:C19"/>
    <mergeCell ref="A20:C20"/>
    <mergeCell ref="A21:C21"/>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01E3-79A7-4822-BF52-6DE5313F34F7}">
  <sheetPr>
    <tabColor theme="5" tint="0.39997558519241921"/>
  </sheetPr>
  <dimension ref="A1:F32"/>
  <sheetViews>
    <sheetView showGridLines="0" view="pageBreakPreview" zoomScaleNormal="100" zoomScaleSheetLayoutView="100" workbookViewId="0">
      <selection activeCell="C44" sqref="C44"/>
    </sheetView>
  </sheetViews>
  <sheetFormatPr defaultColWidth="8.7265625" defaultRowHeight="14.5" x14ac:dyDescent="0.35"/>
  <cols>
    <col min="1" max="1" width="86.81640625" style="2" bestFit="1" customWidth="1"/>
    <col min="2" max="2" width="10.81640625" style="29" bestFit="1" customWidth="1"/>
    <col min="3" max="16384" width="8.7265625" style="2"/>
  </cols>
  <sheetData>
    <row r="1" spans="1:6" ht="25" x14ac:dyDescent="0.35">
      <c r="A1" s="20" t="s">
        <v>22</v>
      </c>
      <c r="B1" s="21"/>
    </row>
    <row r="2" spans="1:6" ht="25" x14ac:dyDescent="0.35">
      <c r="A2" s="22" t="s">
        <v>23</v>
      </c>
      <c r="B2" s="21"/>
    </row>
    <row r="3" spans="1:6" ht="25" x14ac:dyDescent="0.35">
      <c r="A3" s="22"/>
      <c r="B3" s="21"/>
    </row>
    <row r="4" spans="1:6" x14ac:dyDescent="0.35">
      <c r="A4" s="23" t="s">
        <v>24</v>
      </c>
      <c r="B4" s="23">
        <v>2</v>
      </c>
    </row>
    <row r="5" spans="1:6" x14ac:dyDescent="0.35">
      <c r="A5" s="23" t="s">
        <v>25</v>
      </c>
      <c r="B5" s="24">
        <v>3</v>
      </c>
    </row>
    <row r="6" spans="1:6" s="27" customFormat="1" x14ac:dyDescent="0.35">
      <c r="A6" s="25" t="s">
        <v>7</v>
      </c>
      <c r="B6" s="26">
        <v>3</v>
      </c>
    </row>
    <row r="7" spans="1:6" x14ac:dyDescent="0.35">
      <c r="A7" s="23" t="s">
        <v>22</v>
      </c>
      <c r="B7" s="23">
        <v>4</v>
      </c>
      <c r="F7" s="28"/>
    </row>
    <row r="8" spans="1:6" s="27" customFormat="1" x14ac:dyDescent="0.35">
      <c r="A8" s="25" t="s">
        <v>23</v>
      </c>
      <c r="B8" s="25">
        <v>4</v>
      </c>
    </row>
    <row r="9" spans="1:6" x14ac:dyDescent="0.35">
      <c r="A9" s="23" t="s">
        <v>26</v>
      </c>
      <c r="B9" s="24">
        <v>5</v>
      </c>
    </row>
    <row r="10" spans="1:6" s="27" customFormat="1" x14ac:dyDescent="0.35">
      <c r="A10" s="25" t="s">
        <v>27</v>
      </c>
      <c r="B10" s="26">
        <v>5</v>
      </c>
    </row>
    <row r="11" spans="1:6" x14ac:dyDescent="0.35">
      <c r="A11" s="23" t="str">
        <f>"Tabel 1.1 Overview Perusahaan Penjaminan per "&amp;VLOOKUP('[1]Pivot Statistik'!$A$2,[1]Bulan!$A:$C,2,0)&amp;" "&amp;'[1]Pivot Statistik'!$G$1</f>
        <v>Tabel 1.1 Overview Perusahaan Penjaminan per Juli 2025</v>
      </c>
      <c r="B11" s="24">
        <v>6</v>
      </c>
    </row>
    <row r="12" spans="1:6" s="27" customFormat="1" x14ac:dyDescent="0.35">
      <c r="A12" s="25" t="str">
        <f>"Table 1.1 Guarantee Companies Overview as of "&amp;VLOOKUP('[1]Pivot Statistik'!$A$2,[1]Bulan!$A:$C,3,0)&amp;" "&amp;'[1]Pivot Statistik'!$G$1</f>
        <v>Table 1.1 Guarantee Companies Overview as of July 2025</v>
      </c>
      <c r="B12" s="26">
        <v>6</v>
      </c>
    </row>
    <row r="13" spans="1:6" x14ac:dyDescent="0.35">
      <c r="A13" s="23" t="str">
        <f>"Tabel 1.2 Ikhtisar Keuangan Perusahaan Penjaminan berdasarkan Lokasi per "&amp;VLOOKUP('[1]Pivot Statistik'!$A$2,[1]Bulan!$A:$C,2,0)&amp;" "&amp;'[1]Pivot Statistik'!$G$1</f>
        <v>Tabel 1.2 Ikhtisar Keuangan Perusahaan Penjaminan berdasarkan Lokasi per Juli 2025</v>
      </c>
      <c r="B13" s="24">
        <v>7</v>
      </c>
    </row>
    <row r="14" spans="1:6" s="27" customFormat="1" x14ac:dyDescent="0.35">
      <c r="A14" s="25" t="str">
        <f>"Table 1.2 Financial Highlights of Guarantee Companies by Location as of "&amp;VLOOKUP('[1]Pivot Statistik'!$A$2,[1]Bulan!$A:$C,3,0)&amp;" "&amp;'[1]Pivot Statistik'!$G$1</f>
        <v>Table 1.2 Financial Highlights of Guarantee Companies by Location as of July 2025</v>
      </c>
      <c r="B14" s="26">
        <v>7</v>
      </c>
    </row>
    <row r="15" spans="1:6" x14ac:dyDescent="0.35">
      <c r="A15" s="23" t="s">
        <v>28</v>
      </c>
      <c r="B15" s="24">
        <v>8</v>
      </c>
    </row>
    <row r="16" spans="1:6" s="27" customFormat="1" x14ac:dyDescent="0.35">
      <c r="A16" s="25" t="s">
        <v>29</v>
      </c>
      <c r="B16" s="26">
        <v>8</v>
      </c>
    </row>
    <row r="17" spans="1:2" x14ac:dyDescent="0.35">
      <c r="A17" s="23" t="s">
        <v>30</v>
      </c>
      <c r="B17" s="24">
        <v>9</v>
      </c>
    </row>
    <row r="18" spans="1:2" s="27" customFormat="1" x14ac:dyDescent="0.35">
      <c r="A18" s="25" t="s">
        <v>31</v>
      </c>
      <c r="B18" s="26">
        <v>9</v>
      </c>
    </row>
    <row r="19" spans="1:2" x14ac:dyDescent="0.35">
      <c r="A19" s="23" t="s">
        <v>32</v>
      </c>
      <c r="B19" s="24">
        <v>10</v>
      </c>
    </row>
    <row r="20" spans="1:2" s="27" customFormat="1" x14ac:dyDescent="0.35">
      <c r="A20" s="25" t="s">
        <v>33</v>
      </c>
      <c r="B20" s="26">
        <v>10</v>
      </c>
    </row>
    <row r="21" spans="1:2" x14ac:dyDescent="0.35">
      <c r="A21" s="23" t="s">
        <v>34</v>
      </c>
      <c r="B21" s="24">
        <v>11</v>
      </c>
    </row>
    <row r="22" spans="1:2" s="27" customFormat="1" x14ac:dyDescent="0.35">
      <c r="A22" s="25" t="s">
        <v>35</v>
      </c>
      <c r="B22" s="26">
        <v>11</v>
      </c>
    </row>
    <row r="23" spans="1:2" x14ac:dyDescent="0.35">
      <c r="A23" s="23" t="s">
        <v>36</v>
      </c>
      <c r="B23" s="24">
        <v>12</v>
      </c>
    </row>
    <row r="24" spans="1:2" s="27" customFormat="1" x14ac:dyDescent="0.35">
      <c r="A24" s="25" t="s">
        <v>37</v>
      </c>
      <c r="B24" s="26">
        <v>12</v>
      </c>
    </row>
    <row r="25" spans="1:2" x14ac:dyDescent="0.35">
      <c r="A25" s="23" t="s">
        <v>38</v>
      </c>
      <c r="B25" s="24">
        <v>13</v>
      </c>
    </row>
    <row r="26" spans="1:2" s="27" customFormat="1" x14ac:dyDescent="0.35">
      <c r="A26" s="25" t="s">
        <v>39</v>
      </c>
      <c r="B26" s="26">
        <v>13</v>
      </c>
    </row>
    <row r="27" spans="1:2" x14ac:dyDescent="0.35">
      <c r="A27" s="23" t="s">
        <v>40</v>
      </c>
      <c r="B27" s="24">
        <v>14</v>
      </c>
    </row>
    <row r="28" spans="1:2" s="27" customFormat="1" x14ac:dyDescent="0.35">
      <c r="A28" s="25" t="s">
        <v>41</v>
      </c>
      <c r="B28" s="26">
        <v>14</v>
      </c>
    </row>
    <row r="29" spans="1:2" x14ac:dyDescent="0.35">
      <c r="A29" s="23" t="s">
        <v>42</v>
      </c>
      <c r="B29" s="24">
        <v>15</v>
      </c>
    </row>
    <row r="30" spans="1:2" s="27" customFormat="1" x14ac:dyDescent="0.35">
      <c r="A30" s="25" t="s">
        <v>43</v>
      </c>
      <c r="B30" s="26">
        <v>15</v>
      </c>
    </row>
    <row r="31" spans="1:2" x14ac:dyDescent="0.35">
      <c r="A31" s="23" t="s">
        <v>44</v>
      </c>
      <c r="B31" s="24">
        <v>16</v>
      </c>
    </row>
    <row r="32" spans="1:2" s="27" customFormat="1" x14ac:dyDescent="0.35">
      <c r="A32" s="25" t="s">
        <v>45</v>
      </c>
      <c r="B32" s="26">
        <v>16</v>
      </c>
    </row>
  </sheetData>
  <hyperlinks>
    <hyperlink ref="A5" location="_Toc473812250" display="_Toc473812250" xr:uid="{7CA03B1F-DF6F-43EF-BABB-C6A02A265457}"/>
    <hyperlink ref="B5" location="_Toc473812250" display="_Toc473812250" xr:uid="{23EB1623-760A-4DFC-A300-1B2A58E8B8B2}"/>
    <hyperlink ref="A6" location="_Toc473812251" display="_Toc473812251" xr:uid="{0A7E5094-F645-479D-A100-5468470AB8AF}"/>
    <hyperlink ref="B6" location="_Toc473812251" display="_Toc473812251" xr:uid="{151B768B-1D05-4D91-AB38-C3D31289B84F}"/>
    <hyperlink ref="A7" location="_Toc473812252" display="_Toc473812252" xr:uid="{E8791A72-EB27-49B2-B5D8-DC4DECB1929C}"/>
    <hyperlink ref="A8" location="_Toc473812253" display="_Toc473812253" xr:uid="{BED723B8-9DBA-4528-BCDF-F5A1141BC763}"/>
    <hyperlink ref="A9" location="_Toc473812254" display="_Toc473812254" xr:uid="{586C2F74-F74E-403B-BD4C-D5DD61B1A8A7}"/>
    <hyperlink ref="B9" location="_Toc473812254" display="_Toc473812254" xr:uid="{5D2A7328-5C09-44E5-8D8F-5BC87B63BA3B}"/>
    <hyperlink ref="A10" location="_Toc473812255" display="_Toc473812255" xr:uid="{D49EEE7F-2200-4E9C-ABFB-D87215ADBC1E}"/>
    <hyperlink ref="B10" location="_Toc473812255" display="_Toc473812255" xr:uid="{AE3D2071-7F83-4309-B6A5-E93358FF0AF7}"/>
    <hyperlink ref="A11" location="_Toc473812256" display="_Toc473812256" xr:uid="{F55F227A-1081-4BEB-A86D-CDE8B1982908}"/>
    <hyperlink ref="B11" location="_Toc473812256" display="_Toc473812256" xr:uid="{F322C5DB-F0AD-4FF8-8727-965A2150C33E}"/>
    <hyperlink ref="A12" location="_Toc473812257" display="_Toc473812257" xr:uid="{559F03F4-14AE-4C21-B808-FBD142AC5A39}"/>
    <hyperlink ref="B12" location="_Toc473812257" display="_Toc473812257" xr:uid="{48A3BBE7-0DA3-498C-8873-74C28BDB66C9}"/>
    <hyperlink ref="A5:A6" location="Pengantar!A1" display="Kata Pengantar" xr:uid="{57F11580-57D9-456D-A726-2372494C8C48}"/>
    <hyperlink ref="A7:A8" location="Isi!A1" display="Daftar Isi" xr:uid="{9CCAA0A0-3902-4E50-B1B8-2F0BB5B27AD5}"/>
    <hyperlink ref="A9:A10" location="Istilah!A1" display="Daftar Istilah" xr:uid="{CA92CE8A-D465-434F-BE9F-BC1A447B1116}"/>
    <hyperlink ref="A11:A12" location="'1.1'!A1" display="Tabel 1.1 Overview Lembaga Penjamin per Januari 2018" xr:uid="{A1531479-25E3-4AD7-A8B2-85EEC484C388}"/>
    <hyperlink ref="B5:B6" location="Pengantar!A1" display="Pengantar!A1" xr:uid="{5A39541C-75B9-4DB9-B5F3-8C0A3EC0E665}"/>
    <hyperlink ref="B9:B10" location="Istilah!A1" display="Istilah!A1" xr:uid="{35647E05-A2C8-4741-B2EB-F49E983A6541}"/>
    <hyperlink ref="B11:B12" location="'1.1'!A1" display="'1.1'!A1" xr:uid="{5B2A11E6-D9F8-46A7-89F8-E852447CA0C7}"/>
    <hyperlink ref="B13" location="'1.2'!A1" display="'1.2'!A1" xr:uid="{CF19447E-B8A3-4A1E-9D78-B10D920792A7}"/>
    <hyperlink ref="B14" location="'1.2'!A1" display="'1.2'!A1" xr:uid="{9F299B60-043E-4FB0-BB67-282C5C84BE9F}"/>
    <hyperlink ref="A13" location="'1.2'!A1" display="Tabel 1.2 Ikhtisar Keuangan Perusahaan Penjaminan berdasarkan Lokasi per Juli 2023" xr:uid="{5ABE6E60-22A0-4B2A-959F-DA47F60F73F5}"/>
    <hyperlink ref="A14" location="'1.2'!A1" display="Table 1.2 Financial Highlights of Guarantee Companies by Location as of July 2023" xr:uid="{8516998F-8732-4E06-8C1E-070F7DC9FB21}"/>
    <hyperlink ref="A15" location="'1.3'!A1" display="Tabel 1.3 Posisi Keuangan Perusahaan Penjaminan" xr:uid="{040069F2-FC44-47E4-9B10-78DB679ECDB2}"/>
    <hyperlink ref="A16" location="'1.3'!A1" display="Table 1.3 Financial Position of Guarantee Companies" xr:uid="{1FAE1CBA-F077-411A-804D-93CF3FD9E3C8}"/>
    <hyperlink ref="A17" location="'1.4'!A1" display="Tabel 1.4 Laba Rugi Komprehensif Perusahaan Penjaminan" xr:uid="{86E1670B-B81A-4733-BE19-A51C9911CB96}"/>
    <hyperlink ref="A18" location="'1.4'!A1" display="Table 1.4 Comprehensive Income of Guarantee Companies" xr:uid="{AA41EAA4-926D-4078-8469-CAD21513683C}"/>
    <hyperlink ref="A19" location="'1.5'!A1" display="Tabel 1.5  Portofolio Investasi Perusahaan Penjaminan" xr:uid="{35FDE1B8-755A-4700-97B3-E39C68F01A99}"/>
    <hyperlink ref="A20" location="'1.5'!A1" display="Table 1.5 Investments Portfolio of Guarantee Companies" xr:uid="{C9BF416D-E442-4007-9232-79BD52FE2AA4}"/>
    <hyperlink ref="A21" location="'1.6'!A1" display="Tabel 1.6 Kinerja Operasional Perusahaan Penjaminan" xr:uid="{C8A92D43-923C-4B22-AB7E-7430EF0206A1}"/>
    <hyperlink ref="A22" location="'1.6'!A1" display="Table 1.6 Operational Performance of Guarantee Companies" xr:uid="{777B11CC-E8DE-4980-BD65-3A7C8F50395B}"/>
    <hyperlink ref="B15" location="'1.3'!A1" display="Tabel 1.3 Posisi Keuangan Perusahaan Penjaminan" xr:uid="{7BE644D6-9CCF-4BA6-9ACD-BE9ACEE51990}"/>
    <hyperlink ref="B16" location="'1.3'!A1" display="Table 1.3 Financial Position of Guarantee Companies" xr:uid="{C563F7C9-87D7-4A6A-AB4F-5FB82FE4198E}"/>
    <hyperlink ref="B17" location="'1.4'!A1" display="Tabel 1.4 Laba Rugi Komprehensif Perusahaan Penjaminan" xr:uid="{CEBDF840-C292-4828-8F41-741A13522FD8}"/>
    <hyperlink ref="B18" location="'1.4'!A1" display="Table 1.4 Comprehensive Income of Guarantee Companies" xr:uid="{FE8BC828-EAED-44B0-AAFA-2E878D96501E}"/>
    <hyperlink ref="B19" location="'1.5'!A1" display="Tabel 1.5  Portofolio Investasi Perusahaan Penjaminan" xr:uid="{F3B2DF59-CB3E-4A60-9A28-A679E60A0A0E}"/>
    <hyperlink ref="B20" location="'1.5'!A1" display="Table 1.5 Investments Portfolio of Guarantee Companies" xr:uid="{87620FC4-0BE9-4892-BC46-AC4F0432AB6E}"/>
    <hyperlink ref="B21" location="'1.6'!A1" display="Tabel 1.6 Kinerja Operasional Perusahaan Penjaminan" xr:uid="{A10462B2-7130-4328-8C6A-5213FB2A945D}"/>
    <hyperlink ref="B22" location="'1.6'!A1" display="Table 1.6 Operational Performance of Guarantee Companies" xr:uid="{AD24ECD9-B415-4EA8-8E2E-0597211B50A3}"/>
    <hyperlink ref="A4" location="Disclaimer!A1" display="Disclaimer" xr:uid="{845AE315-0E75-443E-B28A-21E4EB31F02F}"/>
    <hyperlink ref="A23" location="'1.7'!A1" display="Tabel 1.7 Laba Rugi Komprehensif Perusahaan Penjaminan Perusahaan Penjaminan Konvensional " xr:uid="{976CC484-3B04-48F9-A525-2B2245038314}"/>
    <hyperlink ref="A24" location="'1.7'!A1" display="Table 1.7 Comprehensive Income of Conventional Guarantee Companies" xr:uid="{646C048C-B36F-4D16-83CC-DD00ECE9193A}"/>
    <hyperlink ref="A25" location="'1.8'!A1" display="Tabel 1.8 Kinerja Operasional Perusahaan Penjaminan Konvensional " xr:uid="{BA799F83-C40C-425F-8541-EA5D07F88A9A}"/>
    <hyperlink ref="A26" location="'1.8'!A1" display="Table 1.8 Operational Performance of Conventional Guarantee Companies" xr:uid="{C4AE155D-4D4D-49D8-A512-1E3462665BF9}"/>
    <hyperlink ref="A27" location="'1.9'!A1" display="Tabel 1.9 Posisi Keuangan Perusahaan Penjaminan Syariah " xr:uid="{A3A56A81-0D49-4704-8C9E-7680C0CC7F92}"/>
    <hyperlink ref="A28" location="'1.9'!A1" display="Table 1.9 Financial Position of Sharia Guarantee Companies" xr:uid="{266DAF72-D51B-4D15-9CCD-AD147B357CC8}"/>
    <hyperlink ref="A29" location="'1.10'!A1" display="Tabel 1.10 Laba Rugi Komprehensif Perusahaan Penjaminan Perusahaan Penjaminan Syariah" xr:uid="{AEF2E471-CE18-444A-BCDC-E8E9726DE817}"/>
    <hyperlink ref="A30" location="'1.10'!A1" display="Table 1.10 Comprehensive Income of Sharia Guarantee Companies " xr:uid="{EE8B3402-A945-476B-8C3D-183A6CBB7DEB}"/>
    <hyperlink ref="A31" location="'1.11'!A1" display="Tabel 1.11 Kinerja Operasional Perusahaan Penjaminan Syariah" xr:uid="{B14F2167-7E0B-41E2-A2C2-BD65123EB2DD}"/>
    <hyperlink ref="A32" location="'1.11'!A1" display="Table 1.11 Operational Performance of Sharia Guarantee Companies" xr:uid="{1A227D6B-A641-4450-83D1-5542CC7E2F77}"/>
    <hyperlink ref="B23" location="'1.7'!A1" display="Tabel 1.7 Laba Rugi Komprehensif Perusahaan Penjaminan Perusahaan Penjaminan Konvensional " xr:uid="{E40679C6-6DF6-482D-B604-321D00CB8EF4}"/>
    <hyperlink ref="B24" location="'1.7'!A1" display="Table 1.7 Comprehensive Income of Conventional Guarantee Companies" xr:uid="{EBF1032D-2A0B-4DE1-8164-7AFF3B4B65D8}"/>
    <hyperlink ref="B25" location="'1.8'!A1" display="Tabel 1.8 Kinerja Operasional Perusahaan Penjaminan Konvensional " xr:uid="{E3277F4E-32F3-47DC-A8AE-550F2694F2B5}"/>
    <hyperlink ref="B26" location="'1.8'!A1" display="Table 1.8 Operational Performance of Conventional Guarantee Companies" xr:uid="{64E32414-01D2-427C-A51C-31D451E1AD1E}"/>
    <hyperlink ref="B27" location="'1.9'!A1" display="Tabel 1.9 Posisi Keuangan Perusahaan Penjaminan Syariah " xr:uid="{60DEB877-F9EF-4CA9-BE68-C2059DE46876}"/>
    <hyperlink ref="B28" location="'1.9'!A1" display="Table 1.9 Financial Position of Sharia Guarantee Companies" xr:uid="{3045503D-9097-4069-A500-D00EEE0C0CA0}"/>
    <hyperlink ref="B29" location="'1.10'!A1" display="Tabel 1.10 Laba Rugi Komprehensif Perusahaan Penjaminan Perusahaan Penjaminan Syariah" xr:uid="{EF97255F-40C0-4E00-8EA9-3EEBC0A13CBF}"/>
    <hyperlink ref="B30" location="'1.10'!A1" display="Table 1.10 Comprehensive Income of Sharia Guarantee Companies " xr:uid="{3B55C7D9-47F9-43F4-A58B-092161132056}"/>
    <hyperlink ref="B31" location="'1.11'!A1" display="Tabel 1.11 Kinerja Operasional Perusahaan Penjaminan Syariah" xr:uid="{D8218165-7397-462E-B88C-68FB24BAD70D}"/>
    <hyperlink ref="B32" location="'1.11'!A1" display="Table 1.11 Operational Performance of Sharia Guarantee Companies" xr:uid="{C026B877-03A7-4E49-A932-810B6888A1CB}"/>
    <hyperlink ref="B4" location="Disclaimer!A1" display="Disclaimer" xr:uid="{339D12B9-1AB7-4D3F-963B-FF0B5C5DBBE3}"/>
    <hyperlink ref="B7" location="_Toc473812252" display="_Toc473812252" xr:uid="{8CB29F32-E552-49E7-880D-E4C738AE9F0B}"/>
    <hyperlink ref="B8" location="_Toc473812253" display="_Toc473812253" xr:uid="{52A3EB52-B8A0-49A1-9F5E-A670ABAE69DA}"/>
  </hyperlinks>
  <pageMargins left="0.51181102362204722" right="0.51181102362204722" top="0.55118110236220474"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AE6D1-D3FA-4F00-B5BC-503F12CE845D}">
  <sheetPr>
    <tabColor theme="5" tint="0.39997558519241921"/>
  </sheetPr>
  <dimension ref="A1:C24"/>
  <sheetViews>
    <sheetView showGridLines="0" view="pageBreakPreview" zoomScale="80" zoomScaleNormal="100" zoomScaleSheetLayoutView="80" workbookViewId="0">
      <selection activeCell="C22" sqref="C22"/>
    </sheetView>
  </sheetViews>
  <sheetFormatPr defaultColWidth="8.7265625" defaultRowHeight="14.5" x14ac:dyDescent="0.35"/>
  <cols>
    <col min="1" max="1" width="40.81640625" style="2" customWidth="1"/>
    <col min="2" max="2" width="4.54296875" style="2" customWidth="1"/>
    <col min="3" max="3" width="40.81640625" style="2" customWidth="1"/>
    <col min="4" max="16384" width="8.7265625" style="2"/>
  </cols>
  <sheetData>
    <row r="1" spans="1:3" ht="28" x14ac:dyDescent="0.35">
      <c r="A1" s="10" t="s">
        <v>26</v>
      </c>
    </row>
    <row r="2" spans="1:3" ht="27.5" x14ac:dyDescent="0.35">
      <c r="A2" s="11" t="s">
        <v>27</v>
      </c>
    </row>
    <row r="3" spans="1:3" ht="27.5" x14ac:dyDescent="0.35">
      <c r="A3" s="12"/>
    </row>
    <row r="4" spans="1:3" ht="26" x14ac:dyDescent="0.35">
      <c r="A4" s="30" t="s">
        <v>46</v>
      </c>
      <c r="B4" s="31"/>
      <c r="C4" s="32" t="s">
        <v>47</v>
      </c>
    </row>
    <row r="5" spans="1:3" ht="52" x14ac:dyDescent="0.35">
      <c r="A5" s="13" t="s">
        <v>48</v>
      </c>
      <c r="B5" s="31"/>
      <c r="C5" s="15" t="s">
        <v>49</v>
      </c>
    </row>
    <row r="6" spans="1:3" x14ac:dyDescent="0.35">
      <c r="A6" s="13"/>
      <c r="B6" s="31"/>
      <c r="C6" s="31"/>
    </row>
    <row r="7" spans="1:3" x14ac:dyDescent="0.35">
      <c r="A7" s="31" t="s">
        <v>50</v>
      </c>
      <c r="B7" s="31"/>
      <c r="C7" s="33" t="s">
        <v>50</v>
      </c>
    </row>
    <row r="8" spans="1:3" ht="39" x14ac:dyDescent="0.35">
      <c r="A8" s="13" t="s">
        <v>51</v>
      </c>
      <c r="B8" s="31"/>
      <c r="C8" s="15" t="s">
        <v>52</v>
      </c>
    </row>
    <row r="9" spans="1:3" x14ac:dyDescent="0.35">
      <c r="A9" s="13"/>
      <c r="B9" s="31"/>
      <c r="C9" s="31"/>
    </row>
    <row r="10" spans="1:3" x14ac:dyDescent="0.35">
      <c r="A10" s="31" t="s">
        <v>53</v>
      </c>
      <c r="B10" s="168"/>
      <c r="C10" s="33" t="s">
        <v>54</v>
      </c>
    </row>
    <row r="11" spans="1:3" ht="52" x14ac:dyDescent="0.35">
      <c r="A11" s="13" t="s">
        <v>55</v>
      </c>
      <c r="B11" s="168"/>
      <c r="C11" s="15" t="s">
        <v>56</v>
      </c>
    </row>
    <row r="12" spans="1:3" x14ac:dyDescent="0.35">
      <c r="A12" s="13"/>
      <c r="B12" s="31"/>
      <c r="C12" s="15"/>
    </row>
    <row r="13" spans="1:3" ht="26" x14ac:dyDescent="0.35">
      <c r="A13" s="31" t="s">
        <v>57</v>
      </c>
      <c r="B13" s="31"/>
      <c r="C13" s="33" t="s">
        <v>58</v>
      </c>
    </row>
    <row r="14" spans="1:3" ht="39" x14ac:dyDescent="0.35">
      <c r="A14" s="13" t="s">
        <v>59</v>
      </c>
      <c r="B14" s="31"/>
      <c r="C14" s="15" t="s">
        <v>60</v>
      </c>
    </row>
    <row r="15" spans="1:3" x14ac:dyDescent="0.35">
      <c r="A15" s="13"/>
      <c r="B15" s="31"/>
      <c r="C15" s="15"/>
    </row>
    <row r="16" spans="1:3" x14ac:dyDescent="0.35">
      <c r="A16" s="31" t="s">
        <v>61</v>
      </c>
      <c r="B16" s="169"/>
      <c r="C16" s="33" t="s">
        <v>62</v>
      </c>
    </row>
    <row r="17" spans="1:3" ht="37.5" x14ac:dyDescent="0.35">
      <c r="A17" s="13" t="s">
        <v>63</v>
      </c>
      <c r="B17" s="169"/>
      <c r="C17" s="15" t="s">
        <v>64</v>
      </c>
    </row>
    <row r="18" spans="1:3" x14ac:dyDescent="0.35">
      <c r="A18" s="31"/>
      <c r="B18" s="33"/>
      <c r="C18" s="33"/>
    </row>
    <row r="19" spans="1:3" x14ac:dyDescent="0.35">
      <c r="A19" s="31" t="s">
        <v>65</v>
      </c>
      <c r="B19" s="169"/>
      <c r="C19" s="33" t="s">
        <v>66</v>
      </c>
    </row>
    <row r="20" spans="1:3" ht="26" x14ac:dyDescent="0.35">
      <c r="A20" s="13" t="s">
        <v>67</v>
      </c>
      <c r="B20" s="169"/>
      <c r="C20" s="15" t="s">
        <v>68</v>
      </c>
    </row>
    <row r="21" spans="1:3" x14ac:dyDescent="0.35">
      <c r="A21" s="13"/>
      <c r="B21" s="31"/>
      <c r="C21" s="31"/>
    </row>
    <row r="22" spans="1:3" ht="26" x14ac:dyDescent="0.35">
      <c r="A22" s="34" t="s">
        <v>69</v>
      </c>
      <c r="B22" s="34"/>
      <c r="C22" s="35" t="s">
        <v>70</v>
      </c>
    </row>
    <row r="23" spans="1:3" ht="50" x14ac:dyDescent="0.35">
      <c r="A23" s="13" t="s">
        <v>71</v>
      </c>
      <c r="B23" s="34"/>
      <c r="C23" s="15" t="s">
        <v>72</v>
      </c>
    </row>
    <row r="24" spans="1:3" x14ac:dyDescent="0.35">
      <c r="A24" s="13"/>
      <c r="B24" s="34"/>
      <c r="C24" s="15"/>
    </row>
  </sheetData>
  <mergeCells count="3">
    <mergeCell ref="B10:B11"/>
    <mergeCell ref="B16:B17"/>
    <mergeCell ref="B19:B20"/>
  </mergeCells>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622F8-2B7D-4BDF-A469-3F91F12EBCA5}">
  <sheetPr>
    <tabColor theme="5" tint="0.39997558519241921"/>
  </sheetPr>
  <dimension ref="A1:F16"/>
  <sheetViews>
    <sheetView showGridLines="0" view="pageBreakPreview" zoomScale="80" zoomScaleNormal="100" zoomScaleSheetLayoutView="80" workbookViewId="0">
      <pane xSplit="1" ySplit="4" topLeftCell="B5" activePane="bottomRight" state="frozen"/>
      <selection activeCell="C44" sqref="C44"/>
      <selection pane="topRight" activeCell="C44" sqref="C44"/>
      <selection pane="bottomLeft" activeCell="C44" sqref="C44"/>
      <selection pane="bottomRight" activeCell="M14" sqref="M14"/>
    </sheetView>
  </sheetViews>
  <sheetFormatPr defaultColWidth="8.7265625" defaultRowHeight="14.5" x14ac:dyDescent="0.35"/>
  <cols>
    <col min="1" max="1" width="31.453125" style="2" customWidth="1"/>
    <col min="2" max="2" width="21.1796875" style="2" customWidth="1"/>
    <col min="3" max="3" width="15" style="2" customWidth="1"/>
    <col min="4" max="4" width="16" style="2" customWidth="1"/>
    <col min="5" max="5" width="17.1796875" style="2" customWidth="1"/>
    <col min="6" max="6" width="29.81640625" style="2" bestFit="1" customWidth="1"/>
    <col min="7" max="16384" width="8.7265625" style="2"/>
  </cols>
  <sheetData>
    <row r="1" spans="1:6" x14ac:dyDescent="0.35">
      <c r="A1" s="171" t="s">
        <v>384</v>
      </c>
      <c r="B1" s="172"/>
      <c r="C1" s="172"/>
      <c r="D1" s="172"/>
      <c r="E1" s="172"/>
      <c r="F1" s="173"/>
    </row>
    <row r="2" spans="1:6" x14ac:dyDescent="0.35">
      <c r="A2" s="174" t="s">
        <v>385</v>
      </c>
      <c r="B2" s="175"/>
      <c r="C2" s="175"/>
      <c r="D2" s="175"/>
      <c r="E2" s="175"/>
      <c r="F2" s="176"/>
    </row>
    <row r="3" spans="1:6" ht="26.25" customHeight="1" x14ac:dyDescent="0.35">
      <c r="A3" s="177" t="s">
        <v>73</v>
      </c>
      <c r="B3" s="36" t="s">
        <v>74</v>
      </c>
      <c r="C3" s="36" t="s">
        <v>75</v>
      </c>
      <c r="D3" s="36" t="s">
        <v>76</v>
      </c>
      <c r="E3" s="36" t="s">
        <v>77</v>
      </c>
      <c r="F3" s="179" t="s">
        <v>78</v>
      </c>
    </row>
    <row r="4" spans="1:6" x14ac:dyDescent="0.35">
      <c r="A4" s="178"/>
      <c r="B4" s="37" t="s">
        <v>79</v>
      </c>
      <c r="C4" s="37" t="s">
        <v>80</v>
      </c>
      <c r="D4" s="37" t="s">
        <v>81</v>
      </c>
      <c r="E4" s="37" t="s">
        <v>82</v>
      </c>
      <c r="F4" s="180"/>
    </row>
    <row r="5" spans="1:6" x14ac:dyDescent="0.35">
      <c r="A5" s="38" t="s">
        <v>83</v>
      </c>
      <c r="B5" s="39">
        <v>1</v>
      </c>
      <c r="C5" s="40">
        <v>30855.199259019402</v>
      </c>
      <c r="D5" s="40">
        <v>17398.336171649709</v>
      </c>
      <c r="E5" s="40">
        <v>13456.863087369698</v>
      </c>
      <c r="F5" s="41" t="s">
        <v>84</v>
      </c>
    </row>
    <row r="6" spans="1:6" x14ac:dyDescent="0.35">
      <c r="A6" s="42" t="s">
        <v>85</v>
      </c>
      <c r="B6" s="39">
        <v>17</v>
      </c>
      <c r="C6" s="40">
        <v>7251.5065116299529</v>
      </c>
      <c r="D6" s="40">
        <v>4505.5807159606975</v>
      </c>
      <c r="E6" s="40">
        <v>2745.9257956697052</v>
      </c>
      <c r="F6" s="43" t="s">
        <v>86</v>
      </c>
    </row>
    <row r="7" spans="1:6" x14ac:dyDescent="0.35">
      <c r="A7" s="42" t="s">
        <v>87</v>
      </c>
      <c r="B7" s="44">
        <v>2</v>
      </c>
      <c r="C7" s="45">
        <v>188.78102613709001</v>
      </c>
      <c r="D7" s="45">
        <v>118.68805882151001</v>
      </c>
      <c r="E7" s="45">
        <v>70.092967315580012</v>
      </c>
      <c r="F7" s="46" t="s">
        <v>88</v>
      </c>
    </row>
    <row r="8" spans="1:6" x14ac:dyDescent="0.35">
      <c r="A8" s="47" t="s">
        <v>89</v>
      </c>
      <c r="B8" s="48">
        <v>1</v>
      </c>
      <c r="C8" s="49">
        <v>59.030036678999998</v>
      </c>
      <c r="D8" s="49">
        <v>21.120091259999999</v>
      </c>
      <c r="E8" s="49">
        <v>37.909945419000003</v>
      </c>
      <c r="F8" s="50" t="s">
        <v>89</v>
      </c>
    </row>
    <row r="9" spans="1:6" x14ac:dyDescent="0.35">
      <c r="A9" s="47" t="s">
        <v>90</v>
      </c>
      <c r="B9" s="48">
        <v>1</v>
      </c>
      <c r="C9" s="49">
        <v>129.75098945809</v>
      </c>
      <c r="D9" s="49">
        <v>97.567967561510017</v>
      </c>
      <c r="E9" s="49">
        <v>32.183021896580001</v>
      </c>
      <c r="F9" s="50" t="s">
        <v>91</v>
      </c>
    </row>
    <row r="10" spans="1:6" x14ac:dyDescent="0.35">
      <c r="A10" s="42" t="s">
        <v>92</v>
      </c>
      <c r="B10" s="39">
        <v>2</v>
      </c>
      <c r="C10" s="40">
        <v>3560.5531662824301</v>
      </c>
      <c r="D10" s="40">
        <v>3050.8397048960496</v>
      </c>
      <c r="E10" s="40">
        <v>509.71346138620004</v>
      </c>
      <c r="F10" s="43" t="s">
        <v>93</v>
      </c>
    </row>
    <row r="11" spans="1:6" x14ac:dyDescent="0.35">
      <c r="A11" s="42" t="s">
        <v>94</v>
      </c>
      <c r="B11" s="51">
        <v>9</v>
      </c>
      <c r="C11" s="51">
        <v>6515.3104930275804</v>
      </c>
      <c r="D11" s="51">
        <v>3651.5564298195477</v>
      </c>
      <c r="E11" s="51">
        <v>2863.7540632089299</v>
      </c>
      <c r="F11" s="43" t="s">
        <v>95</v>
      </c>
    </row>
    <row r="12" spans="1:6" x14ac:dyDescent="0.35">
      <c r="A12" s="47" t="s">
        <v>89</v>
      </c>
      <c r="B12" s="48">
        <v>2</v>
      </c>
      <c r="C12" s="52">
        <v>5649.0514665689007</v>
      </c>
      <c r="D12" s="52">
        <v>3195.4775629748178</v>
      </c>
      <c r="E12" s="52">
        <v>2453.5739035940201</v>
      </c>
      <c r="F12" s="50" t="s">
        <v>89</v>
      </c>
    </row>
    <row r="13" spans="1:6" x14ac:dyDescent="0.35">
      <c r="A13" s="47" t="s">
        <v>90</v>
      </c>
      <c r="B13" s="48">
        <v>7</v>
      </c>
      <c r="C13" s="52">
        <v>866.25902645867995</v>
      </c>
      <c r="D13" s="52">
        <v>456.07886684472999</v>
      </c>
      <c r="E13" s="52">
        <v>410.18015961491</v>
      </c>
      <c r="F13" s="50" t="s">
        <v>91</v>
      </c>
    </row>
    <row r="14" spans="1:6" x14ac:dyDescent="0.35">
      <c r="A14" s="53" t="s">
        <v>96</v>
      </c>
      <c r="B14" s="54">
        <v>23</v>
      </c>
      <c r="C14" s="54">
        <v>48371.350456096457</v>
      </c>
      <c r="D14" s="54">
        <v>28725.001081147515</v>
      </c>
      <c r="E14" s="54">
        <v>19646.349374950114</v>
      </c>
      <c r="F14" s="55" t="s">
        <v>97</v>
      </c>
    </row>
    <row r="15" spans="1:6" x14ac:dyDescent="0.35">
      <c r="A15" s="181"/>
      <c r="B15" s="182"/>
      <c r="C15" s="182"/>
      <c r="D15" s="182"/>
      <c r="E15" s="182"/>
      <c r="F15" s="183"/>
    </row>
    <row r="16" spans="1:6" ht="45" customHeight="1" x14ac:dyDescent="0.35">
      <c r="A16" s="170" t="s">
        <v>98</v>
      </c>
      <c r="B16" s="170"/>
      <c r="C16" s="56"/>
      <c r="D16" s="56"/>
      <c r="E16" s="57"/>
      <c r="F16" s="56"/>
    </row>
  </sheetData>
  <mergeCells count="6">
    <mergeCell ref="A16:B16"/>
    <mergeCell ref="A1:F1"/>
    <mergeCell ref="A2:F2"/>
    <mergeCell ref="A3:A4"/>
    <mergeCell ref="F3:F4"/>
    <mergeCell ref="A15:F15"/>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4F6C4-6873-4757-8E95-506E5915A12E}">
  <sheetPr>
    <tabColor theme="5" tint="0.39997558519241921"/>
  </sheetPr>
  <dimension ref="A1:F24"/>
  <sheetViews>
    <sheetView showGridLines="0" view="pageBreakPreview" zoomScale="80" zoomScaleNormal="100" zoomScaleSheetLayoutView="80" workbookViewId="0">
      <pane xSplit="1" ySplit="4" topLeftCell="B8" activePane="bottomRight" state="frozen"/>
      <selection activeCell="C44" sqref="C44"/>
      <selection pane="topRight" activeCell="C44" sqref="C44"/>
      <selection pane="bottomLeft" activeCell="C44" sqref="C44"/>
      <selection pane="bottomRight" activeCell="F8" sqref="F8"/>
    </sheetView>
  </sheetViews>
  <sheetFormatPr defaultColWidth="8.7265625" defaultRowHeight="14.5" x14ac:dyDescent="0.35"/>
  <cols>
    <col min="1" max="1" width="22.1796875" style="2" bestFit="1" customWidth="1"/>
    <col min="2" max="5" width="17.1796875" style="2" customWidth="1"/>
    <col min="6" max="6" width="25.81640625" style="2" customWidth="1"/>
    <col min="7" max="16384" width="8.7265625" style="2"/>
  </cols>
  <sheetData>
    <row r="1" spans="1:6" s="9" customFormat="1" x14ac:dyDescent="0.35">
      <c r="A1" s="171" t="s">
        <v>386</v>
      </c>
      <c r="B1" s="172"/>
      <c r="C1" s="172"/>
      <c r="D1" s="172"/>
      <c r="E1" s="172"/>
      <c r="F1" s="173"/>
    </row>
    <row r="2" spans="1:6" s="9" customFormat="1" x14ac:dyDescent="0.35">
      <c r="A2" s="174" t="s">
        <v>387</v>
      </c>
      <c r="B2" s="175"/>
      <c r="C2" s="175"/>
      <c r="D2" s="175"/>
      <c r="E2" s="175"/>
      <c r="F2" s="176"/>
    </row>
    <row r="3" spans="1:6" x14ac:dyDescent="0.35">
      <c r="A3" s="177" t="s">
        <v>99</v>
      </c>
      <c r="B3" s="36" t="s">
        <v>75</v>
      </c>
      <c r="C3" s="36" t="s">
        <v>100</v>
      </c>
      <c r="D3" s="36" t="s">
        <v>76</v>
      </c>
      <c r="E3" s="36" t="s">
        <v>77</v>
      </c>
      <c r="F3" s="36" t="s">
        <v>101</v>
      </c>
    </row>
    <row r="4" spans="1:6" x14ac:dyDescent="0.35">
      <c r="A4" s="178"/>
      <c r="B4" s="37" t="s">
        <v>80</v>
      </c>
      <c r="C4" s="37" t="s">
        <v>102</v>
      </c>
      <c r="D4" s="37" t="s">
        <v>81</v>
      </c>
      <c r="E4" s="37" t="s">
        <v>82</v>
      </c>
      <c r="F4" s="37" t="s">
        <v>103</v>
      </c>
    </row>
    <row r="5" spans="1:6" x14ac:dyDescent="0.35">
      <c r="A5" s="58" t="s">
        <v>104</v>
      </c>
      <c r="B5" s="59">
        <v>517.36015752236995</v>
      </c>
      <c r="C5" s="59">
        <v>180.52086407162</v>
      </c>
      <c r="D5" s="59">
        <v>384.46319608309005</v>
      </c>
      <c r="E5" s="59">
        <v>132.89696143928001</v>
      </c>
      <c r="F5" s="59">
        <v>3925.6423716593399</v>
      </c>
    </row>
    <row r="6" spans="1:6" x14ac:dyDescent="0.35">
      <c r="A6" s="58" t="s">
        <v>105</v>
      </c>
      <c r="B6" s="59">
        <v>287.44106705019999</v>
      </c>
      <c r="C6" s="59">
        <v>105.74411143297999</v>
      </c>
      <c r="D6" s="59">
        <v>135.02118973972</v>
      </c>
      <c r="E6" s="59">
        <v>152.41987731060999</v>
      </c>
      <c r="F6" s="59">
        <v>3312.0417201171199</v>
      </c>
    </row>
    <row r="7" spans="1:6" x14ac:dyDescent="0.35">
      <c r="A7" s="58" t="s">
        <v>106</v>
      </c>
      <c r="B7" s="59">
        <v>43.144960578999999</v>
      </c>
      <c r="C7" s="59">
        <v>39.307239093</v>
      </c>
      <c r="D7" s="59">
        <v>5.5715196499999999</v>
      </c>
      <c r="E7" s="59">
        <v>37.573440929</v>
      </c>
      <c r="F7" s="59">
        <v>313.57775035768896</v>
      </c>
    </row>
    <row r="8" spans="1:6" x14ac:dyDescent="0.35">
      <c r="A8" s="58" t="s">
        <v>107</v>
      </c>
      <c r="B8" s="59">
        <v>209.56621925401899</v>
      </c>
      <c r="C8" s="59">
        <v>54.247883059000003</v>
      </c>
      <c r="D8" s="59">
        <v>157.57748796000001</v>
      </c>
      <c r="E8" s="59">
        <v>51.988731294008993</v>
      </c>
      <c r="F8" s="59">
        <v>1874.9259268172202</v>
      </c>
    </row>
    <row r="9" spans="1:6" x14ac:dyDescent="0.35">
      <c r="A9" s="58" t="s">
        <v>108</v>
      </c>
      <c r="B9" s="59">
        <v>41896.464432629997</v>
      </c>
      <c r="C9" s="59">
        <v>28096.942066421459</v>
      </c>
      <c r="D9" s="59">
        <v>24621.436836552948</v>
      </c>
      <c r="E9" s="59">
        <v>17275.027596077787</v>
      </c>
      <c r="F9" s="59">
        <v>343379.85510805587</v>
      </c>
    </row>
    <row r="10" spans="1:6" x14ac:dyDescent="0.35">
      <c r="A10" s="58" t="s">
        <v>109</v>
      </c>
      <c r="B10" s="59">
        <v>757.4112818768001</v>
      </c>
      <c r="C10" s="59">
        <v>107.86199367532001</v>
      </c>
      <c r="D10" s="59">
        <v>680.92867621040989</v>
      </c>
      <c r="E10" s="59">
        <v>76.48260566639</v>
      </c>
      <c r="F10" s="59">
        <v>7819.6444467984975</v>
      </c>
    </row>
    <row r="11" spans="1:6" x14ac:dyDescent="0.35">
      <c r="A11" s="58" t="s">
        <v>110</v>
      </c>
      <c r="B11" s="59">
        <v>880.18582905699998</v>
      </c>
      <c r="C11" s="59">
        <v>467.88965311999999</v>
      </c>
      <c r="D11" s="59">
        <v>485.16307595900003</v>
      </c>
      <c r="E11" s="59">
        <v>395.02275309801001</v>
      </c>
      <c r="F11" s="59">
        <v>12323.884503653358</v>
      </c>
    </row>
    <row r="12" spans="1:6" x14ac:dyDescent="0.35">
      <c r="A12" s="58" t="s">
        <v>111</v>
      </c>
      <c r="B12" s="59">
        <v>673.200913603</v>
      </c>
      <c r="C12" s="59">
        <v>126.59556000000001</v>
      </c>
      <c r="D12" s="59">
        <v>475.89950335899999</v>
      </c>
      <c r="E12" s="59">
        <v>197.30141024400001</v>
      </c>
      <c r="F12" s="59">
        <v>2546.8428406651701</v>
      </c>
    </row>
    <row r="13" spans="1:6" x14ac:dyDescent="0.35">
      <c r="A13" s="58" t="s">
        <v>112</v>
      </c>
      <c r="B13" s="59">
        <v>792.7981333516899</v>
      </c>
      <c r="C13" s="59">
        <v>549.50042839720993</v>
      </c>
      <c r="D13" s="59">
        <v>552.75318871637</v>
      </c>
      <c r="E13" s="59">
        <v>240.04494463581</v>
      </c>
      <c r="F13" s="59">
        <v>8046.2245905958398</v>
      </c>
    </row>
    <row r="14" spans="1:6" x14ac:dyDescent="0.35">
      <c r="A14" s="58" t="s">
        <v>113</v>
      </c>
      <c r="B14" s="59">
        <v>551.90609517430596</v>
      </c>
      <c r="C14" s="59">
        <v>324.93800926330664</v>
      </c>
      <c r="D14" s="59">
        <v>292.65869574747779</v>
      </c>
      <c r="E14" s="59">
        <v>259.247399426828</v>
      </c>
      <c r="F14" s="59">
        <v>9284.4368436670702</v>
      </c>
    </row>
    <row r="15" spans="1:6" x14ac:dyDescent="0.35">
      <c r="A15" s="58" t="s">
        <v>114</v>
      </c>
      <c r="B15" s="59">
        <v>59.030036678999998</v>
      </c>
      <c r="C15" s="59">
        <v>43.116693493</v>
      </c>
      <c r="D15" s="59">
        <v>21.120091259999999</v>
      </c>
      <c r="E15" s="59">
        <v>37.909945419000003</v>
      </c>
      <c r="F15" s="59">
        <v>578.66251721289996</v>
      </c>
    </row>
    <row r="16" spans="1:6" x14ac:dyDescent="0.35">
      <c r="A16" s="58" t="s">
        <v>115</v>
      </c>
      <c r="B16" s="59">
        <v>273.35575308400001</v>
      </c>
      <c r="C16" s="59">
        <v>129.25200410299999</v>
      </c>
      <c r="D16" s="59">
        <v>115.116232427</v>
      </c>
      <c r="E16" s="59">
        <v>158.23952065700001</v>
      </c>
      <c r="F16" s="59">
        <v>3762.3097105060001</v>
      </c>
    </row>
    <row r="17" spans="1:6" x14ac:dyDescent="0.35">
      <c r="A17" s="58" t="s">
        <v>116</v>
      </c>
      <c r="B17" s="59">
        <v>332.95407282923998</v>
      </c>
      <c r="C17" s="59">
        <v>110.82930120937</v>
      </c>
      <c r="D17" s="59">
        <v>254.25042746377002</v>
      </c>
      <c r="E17" s="59">
        <v>78.703645365469995</v>
      </c>
      <c r="F17" s="59">
        <v>2001.506971520007</v>
      </c>
    </row>
    <row r="18" spans="1:6" x14ac:dyDescent="0.35">
      <c r="A18" s="58" t="s">
        <v>117</v>
      </c>
      <c r="B18" s="59">
        <v>401.84682041500002</v>
      </c>
      <c r="C18" s="59">
        <v>166.467103549</v>
      </c>
      <c r="D18" s="59">
        <v>239.277177768</v>
      </c>
      <c r="E18" s="59">
        <v>162.56964264699999</v>
      </c>
      <c r="F18" s="59">
        <v>3874.0001684919998</v>
      </c>
    </row>
    <row r="19" spans="1:6" x14ac:dyDescent="0.35">
      <c r="A19" s="58" t="s">
        <v>118</v>
      </c>
      <c r="B19" s="59">
        <v>272.90370636669002</v>
      </c>
      <c r="C19" s="59">
        <v>92.67</v>
      </c>
      <c r="D19" s="59">
        <v>176.42202454781</v>
      </c>
      <c r="E19" s="59">
        <v>96.4816818189</v>
      </c>
      <c r="F19" s="59">
        <v>2951.703780719</v>
      </c>
    </row>
    <row r="20" spans="1:6" x14ac:dyDescent="0.35">
      <c r="A20" s="58" t="s">
        <v>119</v>
      </c>
      <c r="B20" s="59">
        <v>201.78780856735997</v>
      </c>
      <c r="C20" s="59">
        <v>194.32176464</v>
      </c>
      <c r="D20" s="59">
        <v>33.782843310539995</v>
      </c>
      <c r="E20" s="59">
        <v>168.00496525682001</v>
      </c>
      <c r="F20" s="59">
        <v>1282.50267057</v>
      </c>
    </row>
    <row r="21" spans="1:6" x14ac:dyDescent="0.35">
      <c r="A21" s="58" t="s">
        <v>120</v>
      </c>
      <c r="B21" s="59">
        <v>140.76767516624</v>
      </c>
      <c r="C21" s="59">
        <v>30.81444233621</v>
      </c>
      <c r="D21" s="59">
        <v>90.868288078960006</v>
      </c>
      <c r="E21" s="59">
        <v>49.899387087080001</v>
      </c>
      <c r="F21" s="59">
        <v>894.03127229744996</v>
      </c>
    </row>
    <row r="22" spans="1:6" x14ac:dyDescent="0.35">
      <c r="A22" s="58" t="s">
        <v>121</v>
      </c>
      <c r="B22" s="59">
        <v>79.225492890540011</v>
      </c>
      <c r="C22" s="59">
        <v>67.949932680000003</v>
      </c>
      <c r="D22" s="59">
        <v>2.6906263134200001</v>
      </c>
      <c r="E22" s="59">
        <v>76.534866577119999</v>
      </c>
      <c r="F22" s="59">
        <v>185.28397635648003</v>
      </c>
    </row>
    <row r="23" spans="1:6" x14ac:dyDescent="0.35">
      <c r="A23" s="60" t="s">
        <v>96</v>
      </c>
      <c r="B23" s="61">
        <v>48371.35045609645</v>
      </c>
      <c r="C23" s="61">
        <v>30888.969050544478</v>
      </c>
      <c r="D23" s="61">
        <v>28725.001081147515</v>
      </c>
      <c r="E23" s="61">
        <v>19646.34937495011</v>
      </c>
      <c r="F23" s="61">
        <v>408357.07717006101</v>
      </c>
    </row>
    <row r="24" spans="1:6" x14ac:dyDescent="0.35">
      <c r="A24" s="181"/>
      <c r="B24" s="184"/>
      <c r="C24" s="184"/>
      <c r="D24" s="184"/>
      <c r="E24" s="184"/>
      <c r="F24" s="185"/>
    </row>
  </sheetData>
  <mergeCells count="4">
    <mergeCell ref="A1:F1"/>
    <mergeCell ref="A2:F2"/>
    <mergeCell ref="A3:A4"/>
    <mergeCell ref="A24:F2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1FA0D-E65C-4B42-A183-AB82742FDE29}">
  <sheetPr>
    <tabColor theme="5" tint="0.39997558519241921"/>
  </sheetPr>
  <dimension ref="A1:O113"/>
  <sheetViews>
    <sheetView showGridLines="0" view="pageBreakPreview" zoomScaleNormal="100" zoomScaleSheetLayoutView="100" workbookViewId="0">
      <pane xSplit="1" ySplit="3" topLeftCell="G4" activePane="bottomRight" state="frozen"/>
      <selection activeCell="C44" sqref="C44"/>
      <selection pane="topRight" activeCell="C44" sqref="C44"/>
      <selection pane="bottomLeft" activeCell="C44" sqref="C44"/>
      <selection pane="bottomRight" activeCell="N49" sqref="N49"/>
    </sheetView>
  </sheetViews>
  <sheetFormatPr defaultColWidth="9.1796875" defaultRowHeight="10.5" x14ac:dyDescent="0.25"/>
  <cols>
    <col min="1" max="1" width="62.453125" style="62" bestFit="1" customWidth="1"/>
    <col min="2" max="14" width="8.81640625" style="62" bestFit="1" customWidth="1"/>
    <col min="15" max="15" width="62.26953125" style="62" bestFit="1" customWidth="1"/>
    <col min="16" max="16384" width="9.1796875" style="62"/>
  </cols>
  <sheetData>
    <row r="1" spans="1:15" ht="13" x14ac:dyDescent="0.25">
      <c r="A1" s="171" t="s">
        <v>122</v>
      </c>
      <c r="B1" s="172"/>
      <c r="C1" s="172"/>
      <c r="D1" s="172"/>
      <c r="E1" s="172"/>
      <c r="F1" s="172"/>
      <c r="G1" s="172"/>
      <c r="H1" s="172"/>
      <c r="I1" s="172"/>
      <c r="J1" s="172"/>
      <c r="K1" s="172"/>
      <c r="L1" s="172"/>
      <c r="M1" s="172"/>
      <c r="N1" s="172"/>
      <c r="O1" s="173"/>
    </row>
    <row r="2" spans="1:15" ht="13" x14ac:dyDescent="0.25">
      <c r="A2" s="174" t="s">
        <v>123</v>
      </c>
      <c r="B2" s="175"/>
      <c r="C2" s="175"/>
      <c r="D2" s="175"/>
      <c r="E2" s="175"/>
      <c r="F2" s="175"/>
      <c r="G2" s="175"/>
      <c r="H2" s="175"/>
      <c r="I2" s="175"/>
      <c r="J2" s="175"/>
      <c r="K2" s="175"/>
      <c r="L2" s="175"/>
      <c r="M2" s="175"/>
      <c r="N2" s="175"/>
      <c r="O2" s="176"/>
    </row>
    <row r="3" spans="1:15" ht="16.399999999999999" customHeight="1" x14ac:dyDescent="0.25">
      <c r="A3" s="63" t="s">
        <v>73</v>
      </c>
      <c r="B3" s="64">
        <v>45474</v>
      </c>
      <c r="C3" s="64">
        <v>45505</v>
      </c>
      <c r="D3" s="64">
        <v>45536</v>
      </c>
      <c r="E3" s="64">
        <v>45566</v>
      </c>
      <c r="F3" s="64">
        <v>45597</v>
      </c>
      <c r="G3" s="64">
        <v>45627</v>
      </c>
      <c r="H3" s="64">
        <v>45658</v>
      </c>
      <c r="I3" s="64">
        <v>45689</v>
      </c>
      <c r="J3" s="64">
        <v>45717</v>
      </c>
      <c r="K3" s="64">
        <v>45748</v>
      </c>
      <c r="L3" s="64">
        <v>45778</v>
      </c>
      <c r="M3" s="64">
        <v>45809</v>
      </c>
      <c r="N3" s="64">
        <v>45839</v>
      </c>
      <c r="O3" s="65" t="s">
        <v>78</v>
      </c>
    </row>
    <row r="4" spans="1:15" x14ac:dyDescent="0.25">
      <c r="A4" s="66" t="s">
        <v>124</v>
      </c>
      <c r="B4" s="67"/>
      <c r="C4" s="67"/>
      <c r="D4" s="67"/>
      <c r="E4" s="67"/>
      <c r="F4" s="67"/>
      <c r="G4" s="67"/>
      <c r="H4" s="67"/>
      <c r="I4" s="67"/>
      <c r="J4" s="67"/>
      <c r="K4" s="67"/>
      <c r="L4" s="67"/>
      <c r="M4" s="67"/>
      <c r="N4" s="67"/>
      <c r="O4" s="68" t="s">
        <v>125</v>
      </c>
    </row>
    <row r="5" spans="1:15" x14ac:dyDescent="0.25">
      <c r="A5" s="69" t="s">
        <v>126</v>
      </c>
      <c r="B5" s="70">
        <v>571.8437284543196</v>
      </c>
      <c r="C5" s="70">
        <v>575.96653432493838</v>
      </c>
      <c r="D5" s="70">
        <v>663.82740351915334</v>
      </c>
      <c r="E5" s="70">
        <v>592.98685219561901</v>
      </c>
      <c r="F5" s="70">
        <v>580.97925427663347</v>
      </c>
      <c r="G5" s="70">
        <v>601.949377846174</v>
      </c>
      <c r="H5" s="70">
        <v>664.50136394901904</v>
      </c>
      <c r="I5" s="70">
        <v>638.23695075799844</v>
      </c>
      <c r="J5" s="70">
        <v>617.54295466157191</v>
      </c>
      <c r="K5" s="70">
        <v>654.03351626014478</v>
      </c>
      <c r="L5" s="70">
        <v>751.83806284332525</v>
      </c>
      <c r="M5" s="70">
        <v>810.13861822315039</v>
      </c>
      <c r="N5" s="70">
        <v>769.35552515295035</v>
      </c>
      <c r="O5" s="71" t="s">
        <v>127</v>
      </c>
    </row>
    <row r="6" spans="1:15" x14ac:dyDescent="0.25">
      <c r="A6" s="69" t="s">
        <v>128</v>
      </c>
      <c r="B6" s="70">
        <v>19869.253800792652</v>
      </c>
      <c r="C6" s="70">
        <v>19279.666168355005</v>
      </c>
      <c r="D6" s="70">
        <v>18811.279868779489</v>
      </c>
      <c r="E6" s="70">
        <v>17631.359121282243</v>
      </c>
      <c r="F6" s="70">
        <v>18179.618414518722</v>
      </c>
      <c r="G6" s="70">
        <v>18322.003725091494</v>
      </c>
      <c r="H6" s="70">
        <v>18228.785332935659</v>
      </c>
      <c r="I6" s="70">
        <v>18640.849925795792</v>
      </c>
      <c r="J6" s="70">
        <v>18631.811482256282</v>
      </c>
      <c r="K6" s="70">
        <v>18894.236444153292</v>
      </c>
      <c r="L6" s="70">
        <v>18925.952894325448</v>
      </c>
      <c r="M6" s="70">
        <v>18612.682161019471</v>
      </c>
      <c r="N6" s="70">
        <v>19218.871758896334</v>
      </c>
      <c r="O6" s="71" t="s">
        <v>129</v>
      </c>
    </row>
    <row r="7" spans="1:15" x14ac:dyDescent="0.25">
      <c r="A7" s="72" t="s">
        <v>130</v>
      </c>
      <c r="B7" s="70">
        <v>8120.2471707998302</v>
      </c>
      <c r="C7" s="70">
        <v>7392.7248187619398</v>
      </c>
      <c r="D7" s="70">
        <v>6889.1870163859103</v>
      </c>
      <c r="E7" s="70">
        <v>5681.400833522619</v>
      </c>
      <c r="F7" s="70">
        <v>6106.61470051368</v>
      </c>
      <c r="G7" s="70">
        <v>6277.3150267607061</v>
      </c>
      <c r="H7" s="70">
        <v>6115.2738771411796</v>
      </c>
      <c r="I7" s="70">
        <v>6477.0205280277196</v>
      </c>
      <c r="J7" s="70">
        <v>6395.3243543012477</v>
      </c>
      <c r="K7" s="70">
        <v>7231.8257081459806</v>
      </c>
      <c r="L7" s="70">
        <v>7207.7087575490405</v>
      </c>
      <c r="M7" s="70">
        <v>6850.2871293441704</v>
      </c>
      <c r="N7" s="70">
        <v>7235.2802525183206</v>
      </c>
      <c r="O7" s="71" t="s">
        <v>131</v>
      </c>
    </row>
    <row r="8" spans="1:15" x14ac:dyDescent="0.25">
      <c r="A8" s="72" t="s">
        <v>132</v>
      </c>
      <c r="B8" s="70">
        <v>7875.7422869304501</v>
      </c>
      <c r="C8" s="70">
        <v>7900.5603607416297</v>
      </c>
      <c r="D8" s="70">
        <v>7954.3556489073108</v>
      </c>
      <c r="E8" s="70">
        <v>7811.9691062424999</v>
      </c>
      <c r="F8" s="70">
        <v>7769.2479755550403</v>
      </c>
      <c r="G8" s="70">
        <v>7793.1902278795396</v>
      </c>
      <c r="H8" s="70">
        <v>7824.5822147307499</v>
      </c>
      <c r="I8" s="70">
        <v>7892.6857306898773</v>
      </c>
      <c r="J8" s="70">
        <v>7916.0886748046287</v>
      </c>
      <c r="K8" s="70">
        <v>7904.9926904681797</v>
      </c>
      <c r="L8" s="70">
        <v>7973.4353983749506</v>
      </c>
      <c r="M8" s="70">
        <v>7992.0100008811505</v>
      </c>
      <c r="N8" s="70">
        <v>8135.6511897128703</v>
      </c>
      <c r="O8" s="71" t="s">
        <v>133</v>
      </c>
    </row>
    <row r="9" spans="1:15" x14ac:dyDescent="0.25">
      <c r="A9" s="72" t="s">
        <v>134</v>
      </c>
      <c r="B9" s="70">
        <v>14.158362</v>
      </c>
      <c r="C9" s="70">
        <v>14.158362</v>
      </c>
      <c r="D9" s="70">
        <v>24.951934900000001</v>
      </c>
      <c r="E9" s="70">
        <v>121.94124009799999</v>
      </c>
      <c r="F9" s="70">
        <v>126.611954717</v>
      </c>
      <c r="G9" s="70">
        <v>138.503580935</v>
      </c>
      <c r="H9" s="70">
        <v>123.836305381</v>
      </c>
      <c r="I9" s="70">
        <v>99.329999240999996</v>
      </c>
      <c r="J9" s="70">
        <v>93.390336316000003</v>
      </c>
      <c r="K9" s="70">
        <v>59.512905345</v>
      </c>
      <c r="L9" s="70">
        <v>54.783010433999998</v>
      </c>
      <c r="M9" s="70">
        <v>4.6707100239999999</v>
      </c>
      <c r="N9" s="70">
        <v>4.670714619</v>
      </c>
      <c r="O9" s="71" t="s">
        <v>135</v>
      </c>
    </row>
    <row r="10" spans="1:15" x14ac:dyDescent="0.25">
      <c r="A10" s="72" t="s">
        <v>136</v>
      </c>
      <c r="B10" s="70">
        <v>2030.4146960118101</v>
      </c>
      <c r="C10" s="70">
        <v>2142.6840360614201</v>
      </c>
      <c r="D10" s="70">
        <v>2106.4458525250602</v>
      </c>
      <c r="E10" s="70">
        <v>2156.55694700503</v>
      </c>
      <c r="F10" s="70">
        <v>2323.2319297773702</v>
      </c>
      <c r="G10" s="70">
        <v>2292.3100602527734</v>
      </c>
      <c r="H10" s="70">
        <v>2302.0449796325433</v>
      </c>
      <c r="I10" s="70">
        <v>2311.41760109898</v>
      </c>
      <c r="J10" s="70">
        <v>2326.6377216936944</v>
      </c>
      <c r="K10" s="70">
        <v>2342.7345116009401</v>
      </c>
      <c r="L10" s="70">
        <v>2323.22268337164</v>
      </c>
      <c r="M10" s="70">
        <v>2386.9745108292404</v>
      </c>
      <c r="N10" s="70">
        <v>2409.73133808698</v>
      </c>
      <c r="O10" s="71" t="s">
        <v>137</v>
      </c>
    </row>
    <row r="11" spans="1:15" x14ac:dyDescent="0.25">
      <c r="A11" s="72" t="s">
        <v>138</v>
      </c>
      <c r="B11" s="70">
        <v>224.4058957</v>
      </c>
      <c r="C11" s="70">
        <v>235.70333370099999</v>
      </c>
      <c r="D11" s="70">
        <v>239.19329280100001</v>
      </c>
      <c r="E11" s="70">
        <v>236.65062790100001</v>
      </c>
      <c r="F11" s="70">
        <v>223.94455173899999</v>
      </c>
      <c r="G11" s="70">
        <v>213.8246556926124</v>
      </c>
      <c r="H11" s="70">
        <v>212.418703037</v>
      </c>
      <c r="I11" s="70">
        <v>192.10713713600001</v>
      </c>
      <c r="J11" s="70">
        <v>205.77885825362</v>
      </c>
      <c r="K11" s="70">
        <v>216.07109631661999</v>
      </c>
      <c r="L11" s="70">
        <v>219.02581781661999</v>
      </c>
      <c r="M11" s="70">
        <v>211.33354165361999</v>
      </c>
      <c r="N11" s="70">
        <v>214.66250805362</v>
      </c>
      <c r="O11" s="71" t="s">
        <v>139</v>
      </c>
    </row>
    <row r="12" spans="1:15" x14ac:dyDescent="0.25">
      <c r="A12" s="72" t="s">
        <v>140</v>
      </c>
      <c r="B12" s="70">
        <v>1.44354788885</v>
      </c>
      <c r="C12" s="70">
        <v>1.4416633127</v>
      </c>
      <c r="D12" s="70">
        <v>1.11993836424</v>
      </c>
      <c r="E12" s="70">
        <v>0.90514744887999998</v>
      </c>
      <c r="F12" s="70">
        <v>0.90414679496000006</v>
      </c>
      <c r="G12" s="70">
        <v>0.62787402798000003</v>
      </c>
      <c r="H12" s="70">
        <v>0.44963370283999998</v>
      </c>
      <c r="I12" s="70">
        <v>0.44920088674999997</v>
      </c>
      <c r="J12" s="70">
        <v>0.20060126066999998</v>
      </c>
      <c r="K12" s="70">
        <v>9.2607308730000004E-2</v>
      </c>
      <c r="L12" s="70">
        <v>9.2533493120000004E-2</v>
      </c>
      <c r="M12" s="70">
        <v>0</v>
      </c>
      <c r="N12" s="70">
        <v>0</v>
      </c>
      <c r="O12" s="71" t="s">
        <v>141</v>
      </c>
    </row>
    <row r="13" spans="1:15" x14ac:dyDescent="0.25">
      <c r="A13" s="72" t="s">
        <v>142</v>
      </c>
      <c r="B13" s="70">
        <v>1600.2148746417097</v>
      </c>
      <c r="C13" s="70">
        <v>1589.7666269563138</v>
      </c>
      <c r="D13" s="70">
        <v>1593.399218075969</v>
      </c>
      <c r="E13" s="70">
        <v>1616.3646320092153</v>
      </c>
      <c r="F13" s="70">
        <v>1623.4963688696726</v>
      </c>
      <c r="G13" s="70">
        <v>1600.6764819428788</v>
      </c>
      <c r="H13" s="70">
        <v>1646.0290542933431</v>
      </c>
      <c r="I13" s="70">
        <v>1663.6708303444664</v>
      </c>
      <c r="J13" s="70">
        <v>1690.2297565624158</v>
      </c>
      <c r="K13" s="70">
        <v>1136.3799581478424</v>
      </c>
      <c r="L13" s="70">
        <v>1145.0577264660751</v>
      </c>
      <c r="M13" s="70">
        <v>1164.7793014672905</v>
      </c>
      <c r="N13" s="70">
        <v>1216.2487890855418</v>
      </c>
      <c r="O13" s="71" t="s">
        <v>143</v>
      </c>
    </row>
    <row r="14" spans="1:15" x14ac:dyDescent="0.25">
      <c r="A14" s="72" t="s">
        <v>144</v>
      </c>
      <c r="B14" s="70">
        <v>0</v>
      </c>
      <c r="C14" s="70">
        <v>0</v>
      </c>
      <c r="D14" s="70">
        <v>0</v>
      </c>
      <c r="E14" s="70">
        <v>0</v>
      </c>
      <c r="F14" s="70">
        <v>0</v>
      </c>
      <c r="G14" s="70">
        <v>0</v>
      </c>
      <c r="H14" s="70">
        <v>0</v>
      </c>
      <c r="I14" s="70">
        <v>0</v>
      </c>
      <c r="J14" s="70">
        <v>0</v>
      </c>
      <c r="K14" s="70">
        <v>0</v>
      </c>
      <c r="L14" s="70">
        <v>0</v>
      </c>
      <c r="M14" s="70">
        <v>0</v>
      </c>
      <c r="N14" s="70">
        <v>0</v>
      </c>
      <c r="O14" s="71" t="s">
        <v>144</v>
      </c>
    </row>
    <row r="15" spans="1:15" x14ac:dyDescent="0.25">
      <c r="A15" s="72" t="s">
        <v>145</v>
      </c>
      <c r="B15" s="70">
        <v>0</v>
      </c>
      <c r="C15" s="70">
        <v>0</v>
      </c>
      <c r="D15" s="70">
        <v>0</v>
      </c>
      <c r="E15" s="70">
        <v>0</v>
      </c>
      <c r="F15" s="70">
        <v>0</v>
      </c>
      <c r="G15" s="70">
        <v>0</v>
      </c>
      <c r="H15" s="70">
        <v>0</v>
      </c>
      <c r="I15" s="70">
        <v>0</v>
      </c>
      <c r="J15" s="70">
        <v>0</v>
      </c>
      <c r="K15" s="70">
        <v>0</v>
      </c>
      <c r="L15" s="70">
        <v>0</v>
      </c>
      <c r="M15" s="70">
        <v>0</v>
      </c>
      <c r="N15" s="70">
        <v>0</v>
      </c>
      <c r="O15" s="71" t="s">
        <v>145</v>
      </c>
    </row>
    <row r="16" spans="1:15" x14ac:dyDescent="0.25">
      <c r="A16" s="72" t="s">
        <v>146</v>
      </c>
      <c r="B16" s="70">
        <v>0</v>
      </c>
      <c r="C16" s="70">
        <v>0</v>
      </c>
      <c r="D16" s="70">
        <v>0</v>
      </c>
      <c r="E16" s="70">
        <v>0</v>
      </c>
      <c r="F16" s="70">
        <v>0</v>
      </c>
      <c r="G16" s="70">
        <v>0</v>
      </c>
      <c r="H16" s="70">
        <v>0</v>
      </c>
      <c r="I16" s="70">
        <v>0</v>
      </c>
      <c r="J16" s="70">
        <v>0</v>
      </c>
      <c r="K16" s="70">
        <v>0</v>
      </c>
      <c r="L16" s="70">
        <v>0</v>
      </c>
      <c r="M16" s="70">
        <v>0</v>
      </c>
      <c r="N16" s="70">
        <v>0</v>
      </c>
      <c r="O16" s="71" t="s">
        <v>147</v>
      </c>
    </row>
    <row r="17" spans="1:15" x14ac:dyDescent="0.25">
      <c r="A17" s="72" t="s">
        <v>148</v>
      </c>
      <c r="B17" s="70">
        <v>2.6269668199999998</v>
      </c>
      <c r="C17" s="70">
        <v>2.6269668199999998</v>
      </c>
      <c r="D17" s="70">
        <v>2.6269668199999998</v>
      </c>
      <c r="E17" s="70">
        <v>2.6269668199999998</v>
      </c>
      <c r="F17" s="70">
        <v>2.6269668199999998</v>
      </c>
      <c r="G17" s="70">
        <v>2.6269668199999998</v>
      </c>
      <c r="H17" s="70">
        <v>2.6269668199999998</v>
      </c>
      <c r="I17" s="70">
        <v>2.6269668199999998</v>
      </c>
      <c r="J17" s="70">
        <v>2.6269668199999998</v>
      </c>
      <c r="K17" s="70">
        <v>2.6269668199999998</v>
      </c>
      <c r="L17" s="70">
        <v>2.6269668199999998</v>
      </c>
      <c r="M17" s="70">
        <v>2.6269668199999998</v>
      </c>
      <c r="N17" s="70">
        <v>2.6269668199999998</v>
      </c>
      <c r="O17" s="71" t="s">
        <v>149</v>
      </c>
    </row>
    <row r="18" spans="1:15" x14ac:dyDescent="0.25">
      <c r="A18" s="72" t="s">
        <v>150</v>
      </c>
      <c r="B18" s="70">
        <v>0</v>
      </c>
      <c r="C18" s="70">
        <v>0</v>
      </c>
      <c r="D18" s="70">
        <v>0</v>
      </c>
      <c r="E18" s="70">
        <v>0</v>
      </c>
      <c r="F18" s="70">
        <v>0</v>
      </c>
      <c r="G18" s="70">
        <v>0</v>
      </c>
      <c r="H18" s="70">
        <v>0</v>
      </c>
      <c r="I18" s="70">
        <v>0</v>
      </c>
      <c r="J18" s="70">
        <v>0</v>
      </c>
      <c r="K18" s="70">
        <v>0</v>
      </c>
      <c r="L18" s="70">
        <v>0</v>
      </c>
      <c r="M18" s="70">
        <v>0</v>
      </c>
      <c r="N18" s="70">
        <v>0</v>
      </c>
      <c r="O18" s="71" t="s">
        <v>151</v>
      </c>
    </row>
    <row r="19" spans="1:15" x14ac:dyDescent="0.25">
      <c r="A19" s="72" t="s">
        <v>152</v>
      </c>
      <c r="B19" s="70">
        <v>0</v>
      </c>
      <c r="C19" s="70">
        <v>0</v>
      </c>
      <c r="D19" s="70">
        <v>0</v>
      </c>
      <c r="E19" s="70">
        <v>0</v>
      </c>
      <c r="F19" s="70">
        <v>0</v>
      </c>
      <c r="G19" s="70">
        <v>0</v>
      </c>
      <c r="H19" s="70">
        <v>0</v>
      </c>
      <c r="I19" s="70">
        <v>0</v>
      </c>
      <c r="J19" s="70">
        <v>0</v>
      </c>
      <c r="K19" s="70">
        <v>0</v>
      </c>
      <c r="L19" s="70">
        <v>0</v>
      </c>
      <c r="M19" s="70">
        <v>0</v>
      </c>
      <c r="N19" s="70">
        <v>0</v>
      </c>
      <c r="O19" s="71" t="s">
        <v>153</v>
      </c>
    </row>
    <row r="20" spans="1:15" x14ac:dyDescent="0.25">
      <c r="A20" s="72" t="s">
        <v>154</v>
      </c>
      <c r="B20" s="70">
        <v>0</v>
      </c>
      <c r="C20" s="70">
        <v>0</v>
      </c>
      <c r="D20" s="70">
        <v>0</v>
      </c>
      <c r="E20" s="70">
        <v>0</v>
      </c>
      <c r="F20" s="70">
        <v>0</v>
      </c>
      <c r="G20" s="70">
        <v>0</v>
      </c>
      <c r="H20" s="70">
        <v>0</v>
      </c>
      <c r="I20" s="70">
        <v>0</v>
      </c>
      <c r="J20" s="70">
        <v>0</v>
      </c>
      <c r="K20" s="70">
        <v>0</v>
      </c>
      <c r="L20" s="70">
        <v>0</v>
      </c>
      <c r="M20" s="70">
        <v>0</v>
      </c>
      <c r="N20" s="70">
        <v>0</v>
      </c>
      <c r="O20" s="71" t="s">
        <v>155</v>
      </c>
    </row>
    <row r="21" spans="1:15" x14ac:dyDescent="0.25">
      <c r="A21" s="72" t="s">
        <v>156</v>
      </c>
      <c r="B21" s="70">
        <v>0</v>
      </c>
      <c r="C21" s="70">
        <v>0</v>
      </c>
      <c r="D21" s="70">
        <v>0</v>
      </c>
      <c r="E21" s="70">
        <v>2.943620235</v>
      </c>
      <c r="F21" s="70">
        <v>2.9398197320000001</v>
      </c>
      <c r="G21" s="70">
        <v>2.9288507799999999</v>
      </c>
      <c r="H21" s="70">
        <v>1.5235981970000001</v>
      </c>
      <c r="I21" s="70">
        <v>1.541931551</v>
      </c>
      <c r="J21" s="70">
        <v>1.5342122439999999</v>
      </c>
      <c r="K21" s="70">
        <v>0</v>
      </c>
      <c r="L21" s="70">
        <v>0</v>
      </c>
      <c r="M21" s="70">
        <v>0</v>
      </c>
      <c r="N21" s="70">
        <v>0</v>
      </c>
      <c r="O21" s="71" t="s">
        <v>157</v>
      </c>
    </row>
    <row r="22" spans="1:15" x14ac:dyDescent="0.25">
      <c r="A22" s="69" t="s">
        <v>158</v>
      </c>
      <c r="B22" s="70">
        <v>2753.237030926</v>
      </c>
      <c r="C22" s="70">
        <v>2908.3201355178671</v>
      </c>
      <c r="D22" s="70">
        <v>2968.9518229789887</v>
      </c>
      <c r="E22" s="70">
        <v>3108.6115441089496</v>
      </c>
      <c r="F22" s="70">
        <v>2713.2730149581744</v>
      </c>
      <c r="G22" s="70">
        <v>2334.7311146771049</v>
      </c>
      <c r="H22" s="70">
        <v>2423.845491452264</v>
      </c>
      <c r="I22" s="70">
        <v>2562.9406377904616</v>
      </c>
      <c r="J22" s="70">
        <v>2216.7621586765936</v>
      </c>
      <c r="K22" s="70">
        <v>2241.4088331653384</v>
      </c>
      <c r="L22" s="70">
        <v>2243.0301626532146</v>
      </c>
      <c r="M22" s="70">
        <v>2113.8346694016468</v>
      </c>
      <c r="N22" s="70">
        <v>1951.4219244711212</v>
      </c>
      <c r="O22" s="71" t="s">
        <v>159</v>
      </c>
    </row>
    <row r="23" spans="1:15" x14ac:dyDescent="0.25">
      <c r="A23" s="69" t="s">
        <v>160</v>
      </c>
      <c r="B23" s="70">
        <v>17.419889738261659</v>
      </c>
      <c r="C23" s="70">
        <v>19.056529401267497</v>
      </c>
      <c r="D23" s="70">
        <v>20.314412951793329</v>
      </c>
      <c r="E23" s="70">
        <v>22.503810400120003</v>
      </c>
      <c r="F23" s="70">
        <v>25.759344837350003</v>
      </c>
      <c r="G23" s="70">
        <v>8.7972592695199996</v>
      </c>
      <c r="H23" s="70">
        <v>9.5923583619799988</v>
      </c>
      <c r="I23" s="70">
        <v>14.11034988544</v>
      </c>
      <c r="J23" s="70">
        <v>19.618975178900001</v>
      </c>
      <c r="K23" s="70">
        <v>20.848003784359999</v>
      </c>
      <c r="L23" s="70">
        <v>24.71049019738</v>
      </c>
      <c r="M23" s="70">
        <v>25.64142333429</v>
      </c>
      <c r="N23" s="86">
        <v>41.3262268354</v>
      </c>
      <c r="O23" s="71" t="s">
        <v>161</v>
      </c>
    </row>
    <row r="24" spans="1:15" ht="12.75" customHeight="1" x14ac:dyDescent="0.25">
      <c r="A24" s="69" t="s">
        <v>162</v>
      </c>
      <c r="B24" s="70">
        <v>1315.851084102585</v>
      </c>
      <c r="C24" s="70">
        <v>1404.6265047272816</v>
      </c>
      <c r="D24" s="70">
        <v>1180.1908227263393</v>
      </c>
      <c r="E24" s="70">
        <v>1325.4219678165066</v>
      </c>
      <c r="F24" s="70">
        <v>1294.7209232274056</v>
      </c>
      <c r="G24" s="70">
        <v>1204.2540857521913</v>
      </c>
      <c r="H24" s="70">
        <v>1290.6559797286739</v>
      </c>
      <c r="I24" s="70">
        <v>1083.6168703576773</v>
      </c>
      <c r="J24" s="70">
        <v>1131.6350140555185</v>
      </c>
      <c r="K24" s="70">
        <v>1178.4819887143215</v>
      </c>
      <c r="L24" s="70">
        <v>1037.9125891595345</v>
      </c>
      <c r="M24" s="70">
        <v>1120.35184917424</v>
      </c>
      <c r="N24" s="70">
        <v>1210.3876642969251</v>
      </c>
      <c r="O24" s="71" t="s">
        <v>163</v>
      </c>
    </row>
    <row r="25" spans="1:15" x14ac:dyDescent="0.25">
      <c r="A25" s="69" t="s">
        <v>164</v>
      </c>
      <c r="B25" s="70">
        <v>91.753867353601862</v>
      </c>
      <c r="C25" s="70">
        <v>89.050538565700364</v>
      </c>
      <c r="D25" s="70">
        <v>99.752524058960475</v>
      </c>
      <c r="E25" s="70">
        <v>94.072103118090055</v>
      </c>
      <c r="F25" s="70">
        <v>89.964110528926952</v>
      </c>
      <c r="G25" s="70">
        <v>93.959767127813222</v>
      </c>
      <c r="H25" s="70">
        <v>98.199330566784027</v>
      </c>
      <c r="I25" s="70">
        <v>96.446479700355994</v>
      </c>
      <c r="J25" s="70">
        <v>104.95089535253696</v>
      </c>
      <c r="K25" s="70">
        <v>90.945505246287411</v>
      </c>
      <c r="L25" s="70">
        <v>87.446935226096329</v>
      </c>
      <c r="M25" s="70">
        <v>87.564495628222829</v>
      </c>
      <c r="N25" s="70">
        <v>92.730086163922138</v>
      </c>
      <c r="O25" s="71" t="s">
        <v>165</v>
      </c>
    </row>
    <row r="26" spans="1:15" x14ac:dyDescent="0.25">
      <c r="A26" s="69" t="s">
        <v>166</v>
      </c>
      <c r="B26" s="70">
        <v>2928.661470565944</v>
      </c>
      <c r="C26" s="70">
        <v>3000.2613159285424</v>
      </c>
      <c r="D26" s="70">
        <v>3075.4810147190215</v>
      </c>
      <c r="E26" s="70">
        <v>3135.1002704849766</v>
      </c>
      <c r="F26" s="70">
        <v>3161.626945014179</v>
      </c>
      <c r="G26" s="70">
        <v>3094.7204264669535</v>
      </c>
      <c r="H26" s="70">
        <v>3150.8691175920189</v>
      </c>
      <c r="I26" s="70">
        <v>3183.0109698602059</v>
      </c>
      <c r="J26" s="70">
        <v>4212.5936843562386</v>
      </c>
      <c r="K26" s="70">
        <v>4157.4033825115257</v>
      </c>
      <c r="L26" s="70">
        <v>4133.0965783764505</v>
      </c>
      <c r="M26" s="70">
        <v>4165.9499189463841</v>
      </c>
      <c r="N26" s="70">
        <v>4224.042711198168</v>
      </c>
      <c r="O26" s="71" t="s">
        <v>167</v>
      </c>
    </row>
    <row r="27" spans="1:15" x14ac:dyDescent="0.25">
      <c r="A27" s="69" t="s">
        <v>168</v>
      </c>
      <c r="B27" s="70">
        <v>0</v>
      </c>
      <c r="C27" s="70">
        <v>0</v>
      </c>
      <c r="D27" s="70">
        <v>0</v>
      </c>
      <c r="E27" s="70">
        <v>0</v>
      </c>
      <c r="F27" s="70">
        <v>0</v>
      </c>
      <c r="G27" s="70">
        <v>0</v>
      </c>
      <c r="H27" s="70">
        <v>0</v>
      </c>
      <c r="I27" s="70">
        <v>0</v>
      </c>
      <c r="J27" s="70">
        <v>0</v>
      </c>
      <c r="K27" s="70">
        <v>0</v>
      </c>
      <c r="L27" s="70">
        <v>0</v>
      </c>
      <c r="M27" s="70">
        <v>0</v>
      </c>
      <c r="N27" s="70">
        <v>0</v>
      </c>
      <c r="O27" s="71" t="s">
        <v>169</v>
      </c>
    </row>
    <row r="28" spans="1:15" x14ac:dyDescent="0.25">
      <c r="A28" s="69" t="s">
        <v>170</v>
      </c>
      <c r="B28" s="70">
        <v>17.682528327835801</v>
      </c>
      <c r="C28" s="70">
        <v>17.329715579515799</v>
      </c>
      <c r="D28" s="70">
        <v>17.329715579515799</v>
      </c>
      <c r="E28" s="70">
        <v>17.329715579515799</v>
      </c>
      <c r="F28" s="70">
        <v>17.329715579515799</v>
      </c>
      <c r="G28" s="70">
        <v>17.329715579515799</v>
      </c>
      <c r="H28" s="70">
        <v>17.329715579515799</v>
      </c>
      <c r="I28" s="70">
        <v>16.032171135515799</v>
      </c>
      <c r="J28" s="70">
        <v>17.187690915106003</v>
      </c>
      <c r="K28" s="70">
        <v>17.187690915106003</v>
      </c>
      <c r="L28" s="70">
        <v>17.187690915106003</v>
      </c>
      <c r="M28" s="70">
        <v>17.375758612636002</v>
      </c>
      <c r="N28" s="70">
        <v>17.332996112636003</v>
      </c>
      <c r="O28" s="71" t="s">
        <v>171</v>
      </c>
    </row>
    <row r="29" spans="1:15" x14ac:dyDescent="0.25">
      <c r="A29" s="69" t="s">
        <v>172</v>
      </c>
      <c r="B29" s="70">
        <v>1.2302577358200002</v>
      </c>
      <c r="C29" s="70">
        <v>1.1996515938200001</v>
      </c>
      <c r="D29" s="70">
        <v>1.2517263998200001</v>
      </c>
      <c r="E29" s="70">
        <v>1.2090712988200001</v>
      </c>
      <c r="F29" s="70">
        <v>1.1664161978200003</v>
      </c>
      <c r="G29" s="70">
        <v>1.123833222</v>
      </c>
      <c r="H29" s="70">
        <v>1.0971666</v>
      </c>
      <c r="I29" s="70">
        <v>1.0645012279999999</v>
      </c>
      <c r="J29" s="70">
        <v>0.91671925399999998</v>
      </c>
      <c r="K29" s="70">
        <v>0.88495597699999995</v>
      </c>
      <c r="L29" s="70">
        <v>0.85370780400000001</v>
      </c>
      <c r="M29" s="70">
        <v>0.82690598500000001</v>
      </c>
      <c r="N29" s="70">
        <v>0.82418970800000002</v>
      </c>
      <c r="O29" s="71" t="s">
        <v>173</v>
      </c>
    </row>
    <row r="30" spans="1:15" x14ac:dyDescent="0.25">
      <c r="A30" s="69" t="s">
        <v>174</v>
      </c>
      <c r="B30" s="70">
        <v>0.36920563299999998</v>
      </c>
      <c r="C30" s="70">
        <v>0.335883025</v>
      </c>
      <c r="D30" s="70">
        <v>0.30284892000000002</v>
      </c>
      <c r="E30" s="70">
        <v>0.27033030400000002</v>
      </c>
      <c r="F30" s="70">
        <v>0.24016046399999999</v>
      </c>
      <c r="G30" s="70">
        <v>0.21330026799999999</v>
      </c>
      <c r="H30" s="70">
        <v>0.187191307</v>
      </c>
      <c r="I30" s="70">
        <v>0.16391080299999999</v>
      </c>
      <c r="J30" s="70">
        <v>0.1194438</v>
      </c>
      <c r="K30" s="70">
        <v>0.11316335</v>
      </c>
      <c r="L30" s="70">
        <v>0.107432917</v>
      </c>
      <c r="M30" s="70">
        <v>0.1022525</v>
      </c>
      <c r="N30" s="70">
        <v>9.8009582999999997E-2</v>
      </c>
      <c r="O30" s="71" t="s">
        <v>175</v>
      </c>
    </row>
    <row r="31" spans="1:15" x14ac:dyDescent="0.25">
      <c r="A31" s="69" t="s">
        <v>176</v>
      </c>
      <c r="B31" s="70">
        <v>747.77921093953614</v>
      </c>
      <c r="C31" s="70">
        <v>793.46857683370592</v>
      </c>
      <c r="D31" s="70">
        <v>791.78503790262607</v>
      </c>
      <c r="E31" s="70">
        <v>602.28945601973589</v>
      </c>
      <c r="F31" s="70">
        <v>642.50993942227603</v>
      </c>
      <c r="G31" s="70">
        <v>650.00455149805566</v>
      </c>
      <c r="H31" s="70">
        <v>690.9351844265957</v>
      </c>
      <c r="I31" s="70">
        <v>634.7576360631158</v>
      </c>
      <c r="J31" s="70">
        <v>666.78998626852592</v>
      </c>
      <c r="K31" s="70">
        <v>665.54368999612586</v>
      </c>
      <c r="L31" s="70">
        <v>610.40925286139941</v>
      </c>
      <c r="M31" s="70">
        <v>674.26852791251213</v>
      </c>
      <c r="N31" s="70">
        <v>709.65326864898907</v>
      </c>
      <c r="O31" s="71" t="s">
        <v>177</v>
      </c>
    </row>
    <row r="32" spans="1:15" s="76" customFormat="1" x14ac:dyDescent="0.25">
      <c r="A32" s="73" t="s">
        <v>178</v>
      </c>
      <c r="B32" s="74">
        <v>28315.082074569509</v>
      </c>
      <c r="C32" s="74">
        <v>28089.281553852637</v>
      </c>
      <c r="D32" s="74">
        <v>27630.467198535742</v>
      </c>
      <c r="E32" s="74">
        <v>26531.154242608547</v>
      </c>
      <c r="F32" s="74">
        <v>26707.18823902497</v>
      </c>
      <c r="G32" s="74">
        <v>26329.087156798854</v>
      </c>
      <c r="H32" s="74">
        <v>26575.998232499496</v>
      </c>
      <c r="I32" s="74">
        <v>26871.230403377514</v>
      </c>
      <c r="J32" s="74">
        <v>27619.929004775247</v>
      </c>
      <c r="K32" s="74">
        <v>27921.087174073469</v>
      </c>
      <c r="L32" s="74">
        <v>27832.545797278934</v>
      </c>
      <c r="M32" s="74">
        <v>27628.736580737572</v>
      </c>
      <c r="N32" s="74">
        <v>28236.044361067452</v>
      </c>
      <c r="O32" s="75" t="s">
        <v>179</v>
      </c>
    </row>
    <row r="33" spans="1:15" s="80" customFormat="1" x14ac:dyDescent="0.25">
      <c r="A33" s="77" t="s">
        <v>180</v>
      </c>
      <c r="B33" s="78"/>
      <c r="C33" s="78"/>
      <c r="D33" s="78"/>
      <c r="E33" s="78"/>
      <c r="F33" s="78"/>
      <c r="G33" s="78"/>
      <c r="H33" s="78"/>
      <c r="I33" s="78"/>
      <c r="J33" s="78"/>
      <c r="K33" s="78"/>
      <c r="L33" s="78"/>
      <c r="M33" s="78"/>
      <c r="N33" s="78"/>
      <c r="O33" s="79" t="s">
        <v>181</v>
      </c>
    </row>
    <row r="34" spans="1:15" x14ac:dyDescent="0.25">
      <c r="A34" s="69" t="s">
        <v>128</v>
      </c>
      <c r="B34" s="70">
        <v>10363.705501589166</v>
      </c>
      <c r="C34" s="70">
        <v>10782.958566426605</v>
      </c>
      <c r="D34" s="70">
        <v>11185.761879260541</v>
      </c>
      <c r="E34" s="70">
        <v>11197.938743894249</v>
      </c>
      <c r="F34" s="70">
        <v>11206.346418035633</v>
      </c>
      <c r="G34" s="70">
        <v>11301.100247990431</v>
      </c>
      <c r="H34" s="70">
        <v>11299.836633324579</v>
      </c>
      <c r="I34" s="70">
        <v>11006.774457541536</v>
      </c>
      <c r="J34" s="70">
        <v>10985.330143744437</v>
      </c>
      <c r="K34" s="70">
        <v>10941.68254786435</v>
      </c>
      <c r="L34" s="70">
        <v>10984.169098678543</v>
      </c>
      <c r="M34" s="70">
        <v>11178.510833537386</v>
      </c>
      <c r="N34" s="70">
        <v>11670.097291648144</v>
      </c>
      <c r="O34" s="71" t="s">
        <v>127</v>
      </c>
    </row>
    <row r="35" spans="1:15" x14ac:dyDescent="0.25">
      <c r="A35" s="72" t="s">
        <v>130</v>
      </c>
      <c r="B35" s="70">
        <v>1051.2330175970001</v>
      </c>
      <c r="C35" s="70">
        <v>1051.2330175970001</v>
      </c>
      <c r="D35" s="70">
        <v>1055.2330175970001</v>
      </c>
      <c r="E35" s="70">
        <v>1083.7330175970001</v>
      </c>
      <c r="F35" s="70">
        <v>1083.7330175970001</v>
      </c>
      <c r="G35" s="70">
        <v>1103.687197597</v>
      </c>
      <c r="H35" s="70">
        <v>1102.687197597</v>
      </c>
      <c r="I35" s="70">
        <v>842.73158260292701</v>
      </c>
      <c r="J35" s="70">
        <v>759.63729527318196</v>
      </c>
      <c r="K35" s="70">
        <v>759.637242603</v>
      </c>
      <c r="L35" s="70">
        <v>759.63728416100003</v>
      </c>
      <c r="M35" s="70">
        <v>759.637242603</v>
      </c>
      <c r="N35" s="70">
        <v>782.637242603</v>
      </c>
      <c r="O35" s="71" t="s">
        <v>131</v>
      </c>
    </row>
    <row r="36" spans="1:15" x14ac:dyDescent="0.25">
      <c r="A36" s="72" t="s">
        <v>132</v>
      </c>
      <c r="B36" s="70">
        <v>7205.6336174016569</v>
      </c>
      <c r="C36" s="70">
        <v>7619.3758651857188</v>
      </c>
      <c r="D36" s="70">
        <v>7887.7115882285734</v>
      </c>
      <c r="E36" s="70">
        <v>7866.7863870318006</v>
      </c>
      <c r="F36" s="70">
        <v>7876.0527871106633</v>
      </c>
      <c r="G36" s="70">
        <v>7861.3670586080743</v>
      </c>
      <c r="H36" s="70">
        <v>7889.1890716505141</v>
      </c>
      <c r="I36" s="70">
        <v>7919.0894345583956</v>
      </c>
      <c r="J36" s="70">
        <v>7942.4192874372811</v>
      </c>
      <c r="K36" s="70">
        <v>7963.0765748537642</v>
      </c>
      <c r="L36" s="70">
        <v>7991.2871746800656</v>
      </c>
      <c r="M36" s="70">
        <v>7981.0325369416669</v>
      </c>
      <c r="N36" s="70">
        <v>8471.6782000614603</v>
      </c>
      <c r="O36" s="71" t="s">
        <v>133</v>
      </c>
    </row>
    <row r="37" spans="1:15" x14ac:dyDescent="0.25">
      <c r="A37" s="72" t="s">
        <v>134</v>
      </c>
      <c r="B37" s="70">
        <v>0</v>
      </c>
      <c r="C37" s="70">
        <v>0</v>
      </c>
      <c r="D37" s="70">
        <v>0</v>
      </c>
      <c r="E37" s="70">
        <v>0</v>
      </c>
      <c r="F37" s="70">
        <v>0</v>
      </c>
      <c r="G37" s="70">
        <v>0</v>
      </c>
      <c r="H37" s="70">
        <v>0</v>
      </c>
      <c r="I37" s="70">
        <v>0</v>
      </c>
      <c r="J37" s="70">
        <v>0</v>
      </c>
      <c r="K37" s="70">
        <v>0</v>
      </c>
      <c r="L37" s="70">
        <v>0</v>
      </c>
      <c r="M37" s="70">
        <v>0</v>
      </c>
      <c r="N37" s="70">
        <v>0</v>
      </c>
      <c r="O37" s="71" t="s">
        <v>135</v>
      </c>
    </row>
    <row r="38" spans="1:15" x14ac:dyDescent="0.25">
      <c r="A38" s="72" t="s">
        <v>136</v>
      </c>
      <c r="B38" s="70">
        <v>1216.4558453888601</v>
      </c>
      <c r="C38" s="70">
        <v>1216.4891136328602</v>
      </c>
      <c r="D38" s="70">
        <v>1316.5968645528601</v>
      </c>
      <c r="E38" s="70">
        <v>1317.5978212378602</v>
      </c>
      <c r="F38" s="70">
        <v>1312.0453341388602</v>
      </c>
      <c r="G38" s="70">
        <v>1312.0841740294502</v>
      </c>
      <c r="H38" s="70">
        <v>1312.1230984934502</v>
      </c>
      <c r="I38" s="70">
        <v>1237.1620204064502</v>
      </c>
      <c r="J38" s="70">
        <v>1282.1342955735902</v>
      </c>
      <c r="K38" s="70">
        <v>1216.1766319266101</v>
      </c>
      <c r="L38" s="70">
        <v>1227.7698121293101</v>
      </c>
      <c r="M38" s="70">
        <v>1427.81045938067</v>
      </c>
      <c r="N38" s="70">
        <v>1385.3839361497</v>
      </c>
      <c r="O38" s="71" t="s">
        <v>137</v>
      </c>
    </row>
    <row r="39" spans="1:15" x14ac:dyDescent="0.25">
      <c r="A39" s="72" t="s">
        <v>138</v>
      </c>
      <c r="B39" s="70">
        <v>0</v>
      </c>
      <c r="C39" s="70">
        <v>0</v>
      </c>
      <c r="D39" s="70">
        <v>0</v>
      </c>
      <c r="E39" s="70">
        <v>0</v>
      </c>
      <c r="F39" s="70">
        <v>0</v>
      </c>
      <c r="G39" s="70">
        <v>0</v>
      </c>
      <c r="H39" s="70">
        <v>0</v>
      </c>
      <c r="I39" s="70">
        <v>0</v>
      </c>
      <c r="J39" s="70">
        <v>0</v>
      </c>
      <c r="K39" s="70">
        <v>0</v>
      </c>
      <c r="L39" s="70">
        <v>0</v>
      </c>
      <c r="M39" s="70">
        <v>0</v>
      </c>
      <c r="N39" s="70">
        <v>0</v>
      </c>
      <c r="O39" s="71" t="s">
        <v>139</v>
      </c>
    </row>
    <row r="40" spans="1:15" x14ac:dyDescent="0.25">
      <c r="A40" s="72" t="s">
        <v>140</v>
      </c>
      <c r="B40" s="70">
        <v>0</v>
      </c>
      <c r="C40" s="70">
        <v>0</v>
      </c>
      <c r="D40" s="70">
        <v>0</v>
      </c>
      <c r="E40" s="70">
        <v>0</v>
      </c>
      <c r="F40" s="70">
        <v>0</v>
      </c>
      <c r="G40" s="70">
        <v>0</v>
      </c>
      <c r="H40" s="70">
        <v>0</v>
      </c>
      <c r="I40" s="70">
        <v>0</v>
      </c>
      <c r="J40" s="70">
        <v>0</v>
      </c>
      <c r="K40" s="70">
        <v>0</v>
      </c>
      <c r="L40" s="70">
        <v>0</v>
      </c>
      <c r="M40" s="70">
        <v>0</v>
      </c>
      <c r="N40" s="70">
        <v>0</v>
      </c>
      <c r="O40" s="71" t="s">
        <v>141</v>
      </c>
    </row>
    <row r="41" spans="1:15" x14ac:dyDescent="0.25">
      <c r="A41" s="72" t="s">
        <v>182</v>
      </c>
      <c r="B41" s="70">
        <v>106.03038426864667</v>
      </c>
      <c r="C41" s="70">
        <v>111.49121091127667</v>
      </c>
      <c r="D41" s="70">
        <v>141.83436301925664</v>
      </c>
      <c r="E41" s="70">
        <v>143.91942183442669</v>
      </c>
      <c r="F41" s="70">
        <v>148.08361489189667</v>
      </c>
      <c r="G41" s="70">
        <v>157.51389332392665</v>
      </c>
      <c r="H41" s="70">
        <v>129.37042648382666</v>
      </c>
      <c r="I41" s="70">
        <v>135.41392280235667</v>
      </c>
      <c r="J41" s="70">
        <v>129.22933651086666</v>
      </c>
      <c r="K41" s="70">
        <v>130.91307870958664</v>
      </c>
      <c r="L41" s="70">
        <v>133.65511971872667</v>
      </c>
      <c r="M41" s="70">
        <v>139.69356653592666</v>
      </c>
      <c r="N41" s="70">
        <v>135.04524201428666</v>
      </c>
      <c r="O41" s="71" t="s">
        <v>143</v>
      </c>
    </row>
    <row r="42" spans="1:15" x14ac:dyDescent="0.25">
      <c r="A42" s="72" t="s">
        <v>144</v>
      </c>
      <c r="B42" s="70">
        <v>0</v>
      </c>
      <c r="C42" s="70">
        <v>0</v>
      </c>
      <c r="D42" s="70">
        <v>0</v>
      </c>
      <c r="E42" s="70">
        <v>0</v>
      </c>
      <c r="F42" s="70">
        <v>0</v>
      </c>
      <c r="G42" s="70">
        <v>0</v>
      </c>
      <c r="H42" s="70">
        <v>0</v>
      </c>
      <c r="I42" s="70">
        <v>0</v>
      </c>
      <c r="J42" s="70">
        <v>0</v>
      </c>
      <c r="K42" s="70">
        <v>0</v>
      </c>
      <c r="L42" s="70">
        <v>0</v>
      </c>
      <c r="M42" s="70">
        <v>0</v>
      </c>
      <c r="N42" s="70">
        <v>0</v>
      </c>
      <c r="O42" s="71" t="s">
        <v>144</v>
      </c>
    </row>
    <row r="43" spans="1:15" x14ac:dyDescent="0.25">
      <c r="A43" s="72" t="s">
        <v>145</v>
      </c>
      <c r="B43" s="70">
        <v>0</v>
      </c>
      <c r="C43" s="70">
        <v>0</v>
      </c>
      <c r="D43" s="70">
        <v>0</v>
      </c>
      <c r="E43" s="70">
        <v>0</v>
      </c>
      <c r="F43" s="70">
        <v>0</v>
      </c>
      <c r="G43" s="70">
        <v>0</v>
      </c>
      <c r="H43" s="70">
        <v>0</v>
      </c>
      <c r="I43" s="70">
        <v>0</v>
      </c>
      <c r="J43" s="70">
        <v>0</v>
      </c>
      <c r="K43" s="70">
        <v>0</v>
      </c>
      <c r="L43" s="70">
        <v>0</v>
      </c>
      <c r="M43" s="70">
        <v>0</v>
      </c>
      <c r="N43" s="70">
        <v>0</v>
      </c>
      <c r="O43" s="71" t="s">
        <v>145</v>
      </c>
    </row>
    <row r="44" spans="1:15" x14ac:dyDescent="0.25">
      <c r="A44" s="72" t="s">
        <v>146</v>
      </c>
      <c r="B44" s="70">
        <v>0</v>
      </c>
      <c r="C44" s="70">
        <v>0</v>
      </c>
      <c r="D44" s="70">
        <v>0</v>
      </c>
      <c r="E44" s="70">
        <v>0</v>
      </c>
      <c r="F44" s="70">
        <v>0</v>
      </c>
      <c r="G44" s="70">
        <v>0</v>
      </c>
      <c r="H44" s="70">
        <v>0</v>
      </c>
      <c r="I44" s="70">
        <v>0</v>
      </c>
      <c r="J44" s="70">
        <v>0</v>
      </c>
      <c r="K44" s="70">
        <v>0</v>
      </c>
      <c r="L44" s="70">
        <v>0</v>
      </c>
      <c r="M44" s="70">
        <v>0</v>
      </c>
      <c r="N44" s="70">
        <v>0</v>
      </c>
      <c r="O44" s="71" t="s">
        <v>147</v>
      </c>
    </row>
    <row r="45" spans="1:15" x14ac:dyDescent="0.25">
      <c r="A45" s="72" t="s">
        <v>148</v>
      </c>
      <c r="B45" s="70">
        <v>0</v>
      </c>
      <c r="C45" s="70">
        <v>0</v>
      </c>
      <c r="D45" s="70">
        <v>0</v>
      </c>
      <c r="E45" s="70">
        <v>0</v>
      </c>
      <c r="F45" s="70">
        <v>0</v>
      </c>
      <c r="G45" s="70">
        <v>0</v>
      </c>
      <c r="H45" s="70">
        <v>0</v>
      </c>
      <c r="I45" s="70">
        <v>0</v>
      </c>
      <c r="J45" s="70">
        <v>0</v>
      </c>
      <c r="K45" s="70">
        <v>0</v>
      </c>
      <c r="L45" s="70">
        <v>0</v>
      </c>
      <c r="M45" s="70">
        <v>0</v>
      </c>
      <c r="N45" s="70">
        <v>0</v>
      </c>
      <c r="O45" s="71" t="s">
        <v>149</v>
      </c>
    </row>
    <row r="46" spans="1:15" x14ac:dyDescent="0.25">
      <c r="A46" s="72" t="s">
        <v>150</v>
      </c>
      <c r="B46" s="70">
        <v>716.43622982399995</v>
      </c>
      <c r="C46" s="70">
        <v>716.43622982399995</v>
      </c>
      <c r="D46" s="70">
        <v>716.43622982399995</v>
      </c>
      <c r="E46" s="70">
        <v>716.43622982399995</v>
      </c>
      <c r="F46" s="70">
        <v>716.43622982399995</v>
      </c>
      <c r="G46" s="70">
        <v>796.43622982399995</v>
      </c>
      <c r="H46" s="70">
        <v>796.43622982399995</v>
      </c>
      <c r="I46" s="70">
        <v>802.32969742900002</v>
      </c>
      <c r="J46" s="70">
        <v>802.30910204600002</v>
      </c>
      <c r="K46" s="70">
        <v>802.30910204600002</v>
      </c>
      <c r="L46" s="70">
        <v>802.23465909000004</v>
      </c>
      <c r="M46" s="70">
        <v>802.23465909000004</v>
      </c>
      <c r="N46" s="70">
        <v>802.23465909000004</v>
      </c>
      <c r="O46" s="71" t="s">
        <v>151</v>
      </c>
    </row>
    <row r="47" spans="1:15" x14ac:dyDescent="0.25">
      <c r="A47" s="72" t="s">
        <v>152</v>
      </c>
      <c r="B47" s="70">
        <v>0</v>
      </c>
      <c r="C47" s="70">
        <v>0</v>
      </c>
      <c r="D47" s="70">
        <v>0</v>
      </c>
      <c r="E47" s="70">
        <v>0</v>
      </c>
      <c r="F47" s="70">
        <v>0</v>
      </c>
      <c r="G47" s="70">
        <v>0</v>
      </c>
      <c r="H47" s="70">
        <v>0</v>
      </c>
      <c r="I47" s="70">
        <v>0</v>
      </c>
      <c r="J47" s="70">
        <v>0</v>
      </c>
      <c r="K47" s="70">
        <v>0</v>
      </c>
      <c r="L47" s="70">
        <v>0</v>
      </c>
      <c r="M47" s="70">
        <v>0</v>
      </c>
      <c r="N47" s="70">
        <v>0</v>
      </c>
      <c r="O47" s="71" t="s">
        <v>153</v>
      </c>
    </row>
    <row r="48" spans="1:15" x14ac:dyDescent="0.25">
      <c r="A48" s="72" t="s">
        <v>154</v>
      </c>
      <c r="B48" s="70">
        <v>0</v>
      </c>
      <c r="C48" s="70">
        <v>0</v>
      </c>
      <c r="D48" s="70">
        <v>0</v>
      </c>
      <c r="E48" s="70">
        <v>0</v>
      </c>
      <c r="F48" s="70">
        <v>0</v>
      </c>
      <c r="G48" s="70">
        <v>0</v>
      </c>
      <c r="H48" s="70">
        <v>0</v>
      </c>
      <c r="I48" s="70">
        <v>0</v>
      </c>
      <c r="J48" s="70">
        <v>0</v>
      </c>
      <c r="K48" s="70">
        <v>0</v>
      </c>
      <c r="L48" s="70">
        <v>0</v>
      </c>
      <c r="M48" s="70">
        <v>0</v>
      </c>
      <c r="N48" s="70">
        <v>0</v>
      </c>
      <c r="O48" s="71" t="s">
        <v>155</v>
      </c>
    </row>
    <row r="49" spans="1:15" x14ac:dyDescent="0.25">
      <c r="A49" s="72" t="s">
        <v>156</v>
      </c>
      <c r="B49" s="70">
        <v>67.916407109000005</v>
      </c>
      <c r="C49" s="70">
        <v>67.933129275750005</v>
      </c>
      <c r="D49" s="70">
        <v>67.949816038850003</v>
      </c>
      <c r="E49" s="70">
        <v>69.465866369159997</v>
      </c>
      <c r="F49" s="70">
        <v>69.995434473209997</v>
      </c>
      <c r="G49" s="70">
        <v>70.01169460797999</v>
      </c>
      <c r="H49" s="70">
        <v>70.030609275790013</v>
      </c>
      <c r="I49" s="70">
        <v>70.047799742410007</v>
      </c>
      <c r="J49" s="70">
        <v>69.600826903520002</v>
      </c>
      <c r="K49" s="70">
        <v>69.569917725389999</v>
      </c>
      <c r="L49" s="70">
        <v>69.585048899439997</v>
      </c>
      <c r="M49" s="70">
        <v>68.102368986119998</v>
      </c>
      <c r="N49" s="86">
        <v>93.118011729700001</v>
      </c>
      <c r="O49" s="71" t="s">
        <v>183</v>
      </c>
    </row>
    <row r="50" spans="1:15" x14ac:dyDescent="0.25">
      <c r="A50" s="69" t="s">
        <v>184</v>
      </c>
      <c r="B50" s="70">
        <v>0</v>
      </c>
      <c r="C50" s="70">
        <v>0</v>
      </c>
      <c r="D50" s="70">
        <v>0</v>
      </c>
      <c r="E50" s="70">
        <v>0</v>
      </c>
      <c r="F50" s="70">
        <v>0</v>
      </c>
      <c r="G50" s="70">
        <v>0</v>
      </c>
      <c r="H50" s="70">
        <v>0</v>
      </c>
      <c r="I50" s="70">
        <v>0</v>
      </c>
      <c r="J50" s="70">
        <v>0</v>
      </c>
      <c r="K50" s="70">
        <v>0</v>
      </c>
      <c r="L50" s="70">
        <v>2.4275678820019002</v>
      </c>
      <c r="M50" s="70">
        <v>2.2614399353018797</v>
      </c>
      <c r="N50" s="70">
        <v>1.9225954142030599</v>
      </c>
      <c r="O50" s="71" t="s">
        <v>159</v>
      </c>
    </row>
    <row r="51" spans="1:15" x14ac:dyDescent="0.25">
      <c r="A51" s="69" t="s">
        <v>185</v>
      </c>
      <c r="B51" s="70">
        <v>0</v>
      </c>
      <c r="C51" s="70">
        <v>0</v>
      </c>
      <c r="D51" s="70">
        <v>0</v>
      </c>
      <c r="E51" s="70">
        <v>0</v>
      </c>
      <c r="F51" s="70">
        <v>0</v>
      </c>
      <c r="G51" s="70">
        <v>0</v>
      </c>
      <c r="H51" s="70">
        <v>0</v>
      </c>
      <c r="I51" s="70">
        <v>0</v>
      </c>
      <c r="J51" s="70">
        <v>0</v>
      </c>
      <c r="K51" s="70">
        <v>0</v>
      </c>
      <c r="L51" s="70">
        <v>0</v>
      </c>
      <c r="M51" s="70">
        <v>0</v>
      </c>
      <c r="N51" s="70">
        <v>0</v>
      </c>
      <c r="O51" s="71" t="s">
        <v>161</v>
      </c>
    </row>
    <row r="52" spans="1:15" x14ac:dyDescent="0.25">
      <c r="A52" s="69" t="s">
        <v>186</v>
      </c>
      <c r="B52" s="70">
        <v>7.6917616141000007</v>
      </c>
      <c r="C52" s="70">
        <v>8.0514342181000007</v>
      </c>
      <c r="D52" s="70">
        <v>8.3490433698400004</v>
      </c>
      <c r="E52" s="70">
        <v>8.1129696688399999</v>
      </c>
      <c r="F52" s="70">
        <v>7.9431996708400003</v>
      </c>
      <c r="G52" s="70">
        <v>7.9431996708400003</v>
      </c>
      <c r="H52" s="70">
        <v>6.7361085080500001</v>
      </c>
      <c r="I52" s="70">
        <v>6.07720977471</v>
      </c>
      <c r="J52" s="70">
        <v>2.9740349947100002</v>
      </c>
      <c r="K52" s="70">
        <v>2.6110114357100001</v>
      </c>
      <c r="L52" s="70">
        <v>2.3438856597100002</v>
      </c>
      <c r="M52" s="70">
        <v>2.4477852977099999</v>
      </c>
      <c r="N52" s="70">
        <v>2.5201768737100001</v>
      </c>
      <c r="O52" s="71" t="s">
        <v>163</v>
      </c>
    </row>
    <row r="53" spans="1:15" x14ac:dyDescent="0.25">
      <c r="A53" s="69" t="s">
        <v>164</v>
      </c>
      <c r="B53" s="70">
        <v>0</v>
      </c>
      <c r="C53" s="70">
        <v>0</v>
      </c>
      <c r="D53" s="70">
        <v>0</v>
      </c>
      <c r="E53" s="70">
        <v>0</v>
      </c>
      <c r="F53" s="70">
        <v>0</v>
      </c>
      <c r="G53" s="70">
        <v>0</v>
      </c>
      <c r="H53" s="70">
        <v>0</v>
      </c>
      <c r="I53" s="70">
        <v>0</v>
      </c>
      <c r="J53" s="70">
        <v>0</v>
      </c>
      <c r="K53" s="70">
        <v>0</v>
      </c>
      <c r="L53" s="70">
        <v>0</v>
      </c>
      <c r="M53" s="70">
        <v>0</v>
      </c>
      <c r="N53" s="70">
        <v>0</v>
      </c>
      <c r="O53" s="71" t="s">
        <v>165</v>
      </c>
    </row>
    <row r="54" spans="1:15" x14ac:dyDescent="0.25">
      <c r="A54" s="69" t="s">
        <v>166</v>
      </c>
      <c r="B54" s="70">
        <v>4957.9554429592845</v>
      </c>
      <c r="C54" s="70">
        <v>5000.5263321686034</v>
      </c>
      <c r="D54" s="70">
        <v>4969.6895970155374</v>
      </c>
      <c r="E54" s="70">
        <v>4760.0429741475427</v>
      </c>
      <c r="F54" s="70">
        <v>4744.5421236031034</v>
      </c>
      <c r="G54" s="70">
        <v>4747.3498238502734</v>
      </c>
      <c r="H54" s="70">
        <v>4722.7850296822153</v>
      </c>
      <c r="I54" s="70">
        <v>4737.1097199195528</v>
      </c>
      <c r="J54" s="70">
        <v>4542.5575726541711</v>
      </c>
      <c r="K54" s="70">
        <v>4521.9288455038604</v>
      </c>
      <c r="L54" s="70">
        <v>4509.8844892635907</v>
      </c>
      <c r="M54" s="70">
        <v>4472.3112743455195</v>
      </c>
      <c r="N54" s="70">
        <v>4418.2630217383603</v>
      </c>
      <c r="O54" s="71" t="s">
        <v>167</v>
      </c>
    </row>
    <row r="55" spans="1:15" x14ac:dyDescent="0.25">
      <c r="A55" s="69" t="s">
        <v>168</v>
      </c>
      <c r="B55" s="70">
        <v>0</v>
      </c>
      <c r="C55" s="70">
        <v>0</v>
      </c>
      <c r="D55" s="70">
        <v>0</v>
      </c>
      <c r="E55" s="70">
        <v>0</v>
      </c>
      <c r="F55" s="70">
        <v>0</v>
      </c>
      <c r="G55" s="70">
        <v>0</v>
      </c>
      <c r="H55" s="70">
        <v>0</v>
      </c>
      <c r="I55" s="70">
        <v>0</v>
      </c>
      <c r="J55" s="70">
        <v>0</v>
      </c>
      <c r="K55" s="70">
        <v>0</v>
      </c>
      <c r="L55" s="70">
        <v>0</v>
      </c>
      <c r="M55" s="70">
        <v>0</v>
      </c>
      <c r="N55" s="70">
        <v>0</v>
      </c>
      <c r="O55" s="71" t="s">
        <v>169</v>
      </c>
    </row>
    <row r="56" spans="1:15" x14ac:dyDescent="0.25">
      <c r="A56" s="69" t="s">
        <v>170</v>
      </c>
      <c r="B56" s="70">
        <v>1956.0338628269396</v>
      </c>
      <c r="C56" s="70">
        <v>1956.0338628269396</v>
      </c>
      <c r="D56" s="70">
        <v>1952.6427584231897</v>
      </c>
      <c r="E56" s="70">
        <v>1951.7485706672499</v>
      </c>
      <c r="F56" s="70">
        <v>1951.2877663842798</v>
      </c>
      <c r="G56" s="70">
        <v>1857.3637466319396</v>
      </c>
      <c r="H56" s="70">
        <v>1856.4973561439397</v>
      </c>
      <c r="I56" s="70">
        <v>1860.4596505690495</v>
      </c>
      <c r="J56" s="70">
        <v>1867.0453055183996</v>
      </c>
      <c r="K56" s="70">
        <v>1862.3669904837998</v>
      </c>
      <c r="L56" s="70">
        <v>1865.5333366507698</v>
      </c>
      <c r="M56" s="70">
        <v>1865.3650947211897</v>
      </c>
      <c r="N56" s="70">
        <v>1865.5440462312897</v>
      </c>
      <c r="O56" s="71" t="s">
        <v>171</v>
      </c>
    </row>
    <row r="57" spans="1:15" x14ac:dyDescent="0.25">
      <c r="A57" s="69" t="s">
        <v>172</v>
      </c>
      <c r="B57" s="70">
        <v>712.26913386049284</v>
      </c>
      <c r="C57" s="70">
        <v>715.69679142039524</v>
      </c>
      <c r="D57" s="70">
        <v>716.40912573790206</v>
      </c>
      <c r="E57" s="70">
        <v>734.16222027145386</v>
      </c>
      <c r="F57" s="70">
        <v>734.69051714203374</v>
      </c>
      <c r="G57" s="70">
        <v>816.21987208430494</v>
      </c>
      <c r="H57" s="70">
        <v>816.55336735460696</v>
      </c>
      <c r="I57" s="70">
        <v>810.80162181505773</v>
      </c>
      <c r="J57" s="70">
        <v>804.77688552012785</v>
      </c>
      <c r="K57" s="70">
        <v>802.54924179505736</v>
      </c>
      <c r="L57" s="70">
        <v>804.30333851846694</v>
      </c>
      <c r="M57" s="70">
        <v>803.10539835001896</v>
      </c>
      <c r="N57" s="70">
        <v>803.90958434673678</v>
      </c>
      <c r="O57" s="71" t="s">
        <v>173</v>
      </c>
    </row>
    <row r="58" spans="1:15" x14ac:dyDescent="0.25">
      <c r="A58" s="69" t="s">
        <v>174</v>
      </c>
      <c r="B58" s="70">
        <v>75.680023565286817</v>
      </c>
      <c r="C58" s="70">
        <v>77.343096290737748</v>
      </c>
      <c r="D58" s="70">
        <v>78.706212792153593</v>
      </c>
      <c r="E58" s="70">
        <v>80.84332858656937</v>
      </c>
      <c r="F58" s="70">
        <v>81.116307277145168</v>
      </c>
      <c r="G58" s="70">
        <v>105.89004248845112</v>
      </c>
      <c r="H58" s="70">
        <v>104.62782033628594</v>
      </c>
      <c r="I58" s="70">
        <v>103.76832146410432</v>
      </c>
      <c r="J58" s="70">
        <v>102.32313224559685</v>
      </c>
      <c r="K58" s="70">
        <v>102.21288558649266</v>
      </c>
      <c r="L58" s="70">
        <v>100.63594724524852</v>
      </c>
      <c r="M58" s="70">
        <v>102.0044299939243</v>
      </c>
      <c r="N58" s="70">
        <v>100.43831441527016</v>
      </c>
      <c r="O58" s="71" t="s">
        <v>175</v>
      </c>
    </row>
    <row r="59" spans="1:15" x14ac:dyDescent="0.25">
      <c r="A59" s="69" t="s">
        <v>176</v>
      </c>
      <c r="B59" s="70">
        <v>1181.1685363329702</v>
      </c>
      <c r="C59" s="70">
        <v>1275.0725861764624</v>
      </c>
      <c r="D59" s="70">
        <v>1041.7801715748785</v>
      </c>
      <c r="E59" s="70">
        <v>1279.5564200217018</v>
      </c>
      <c r="F59" s="70">
        <v>1250.7189479792787</v>
      </c>
      <c r="G59" s="70">
        <v>1221.9437560041415</v>
      </c>
      <c r="H59" s="70">
        <v>1210.9884097977083</v>
      </c>
      <c r="I59" s="70">
        <v>1195.2094750089884</v>
      </c>
      <c r="J59" s="70">
        <v>1194.2647660684936</v>
      </c>
      <c r="K59" s="70">
        <v>1184.0669636863213</v>
      </c>
      <c r="L59" s="70">
        <v>1213.6145103887557</v>
      </c>
      <c r="M59" s="70">
        <v>1212.2950745474611</v>
      </c>
      <c r="N59" s="70">
        <v>1272.6110643612487</v>
      </c>
      <c r="O59" s="71" t="s">
        <v>177</v>
      </c>
    </row>
    <row r="60" spans="1:15" s="76" customFormat="1" x14ac:dyDescent="0.25">
      <c r="A60" s="73" t="s">
        <v>187</v>
      </c>
      <c r="B60" s="74">
        <v>19254.504262748294</v>
      </c>
      <c r="C60" s="74">
        <v>19815.682669527821</v>
      </c>
      <c r="D60" s="74">
        <v>19953.338788174009</v>
      </c>
      <c r="E60" s="74">
        <v>20012.40522725759</v>
      </c>
      <c r="F60" s="74">
        <v>19976.6452800923</v>
      </c>
      <c r="G60" s="74">
        <v>20057.810688720368</v>
      </c>
      <c r="H60" s="74">
        <v>20018.024725147374</v>
      </c>
      <c r="I60" s="74">
        <v>19720.200456092964</v>
      </c>
      <c r="J60" s="74">
        <v>19499.271840745914</v>
      </c>
      <c r="K60" s="74">
        <v>19417.418486355567</v>
      </c>
      <c r="L60" s="74">
        <v>19482.912174287132</v>
      </c>
      <c r="M60" s="74">
        <v>19638.301330728533</v>
      </c>
      <c r="N60" s="74">
        <v>20135.306095029006</v>
      </c>
      <c r="O60" s="75" t="s">
        <v>188</v>
      </c>
    </row>
    <row r="61" spans="1:15" x14ac:dyDescent="0.25">
      <c r="A61" s="81" t="s">
        <v>189</v>
      </c>
      <c r="B61" s="74">
        <v>47569.586337317807</v>
      </c>
      <c r="C61" s="74">
        <v>47904.964223380455</v>
      </c>
      <c r="D61" s="74">
        <v>47583.805986709747</v>
      </c>
      <c r="E61" s="74">
        <v>46543.559469866137</v>
      </c>
      <c r="F61" s="74">
        <v>46683.833519117266</v>
      </c>
      <c r="G61" s="74">
        <v>46386.897845519212</v>
      </c>
      <c r="H61" s="74">
        <v>46594.022957646863</v>
      </c>
      <c r="I61" s="74">
        <v>46591.430859470493</v>
      </c>
      <c r="J61" s="74">
        <v>47119.200845521162</v>
      </c>
      <c r="K61" s="74">
        <v>47338.505660429037</v>
      </c>
      <c r="L61" s="74">
        <v>47315.457971566066</v>
      </c>
      <c r="M61" s="74">
        <v>47267.037911466083</v>
      </c>
      <c r="N61" s="74">
        <v>48371.350456096443</v>
      </c>
      <c r="O61" s="82" t="s">
        <v>190</v>
      </c>
    </row>
    <row r="62" spans="1:15" s="84" customFormat="1" x14ac:dyDescent="0.25">
      <c r="A62" s="77" t="s">
        <v>191</v>
      </c>
      <c r="B62" s="83"/>
      <c r="C62" s="83"/>
      <c r="D62" s="83"/>
      <c r="E62" s="83"/>
      <c r="F62" s="83"/>
      <c r="G62" s="83"/>
      <c r="H62" s="83"/>
      <c r="I62" s="83"/>
      <c r="J62" s="83"/>
      <c r="K62" s="83"/>
      <c r="L62" s="83"/>
      <c r="M62" s="83"/>
      <c r="N62" s="83"/>
      <c r="O62" s="79" t="s">
        <v>192</v>
      </c>
    </row>
    <row r="63" spans="1:15" s="84" customFormat="1" x14ac:dyDescent="0.25">
      <c r="A63" s="77" t="s">
        <v>193</v>
      </c>
      <c r="B63" s="85"/>
      <c r="C63" s="85"/>
      <c r="D63" s="85"/>
      <c r="E63" s="85"/>
      <c r="F63" s="85"/>
      <c r="G63" s="85"/>
      <c r="H63" s="85"/>
      <c r="I63" s="85"/>
      <c r="J63" s="85"/>
      <c r="K63" s="85"/>
      <c r="L63" s="85"/>
      <c r="M63" s="85"/>
      <c r="N63" s="85"/>
      <c r="O63" s="79" t="s">
        <v>194</v>
      </c>
    </row>
    <row r="64" spans="1:15" x14ac:dyDescent="0.25">
      <c r="A64" s="69" t="s">
        <v>195</v>
      </c>
      <c r="B64" s="70">
        <v>163.01336642412144</v>
      </c>
      <c r="C64" s="70">
        <v>134.26430701969147</v>
      </c>
      <c r="D64" s="70">
        <v>168.39733718806147</v>
      </c>
      <c r="E64" s="70">
        <v>130.99054412950147</v>
      </c>
      <c r="F64" s="70">
        <v>131.94204953167144</v>
      </c>
      <c r="G64" s="70">
        <v>333.69477072303141</v>
      </c>
      <c r="H64" s="70">
        <v>166.73283811151148</v>
      </c>
      <c r="I64" s="70">
        <v>248.06600454349149</v>
      </c>
      <c r="J64" s="70">
        <v>161.75266470204147</v>
      </c>
      <c r="K64" s="70">
        <v>185.19819901600144</v>
      </c>
      <c r="L64" s="70">
        <v>185.70917156446149</v>
      </c>
      <c r="M64" s="70">
        <v>166.34293486588001</v>
      </c>
      <c r="N64" s="70">
        <v>295.07479555930007</v>
      </c>
      <c r="O64" s="71" t="s">
        <v>196</v>
      </c>
    </row>
    <row r="65" spans="1:15" x14ac:dyDescent="0.25">
      <c r="A65" s="69" t="s">
        <v>197</v>
      </c>
      <c r="B65" s="70">
        <v>7967.1994140273619</v>
      </c>
      <c r="C65" s="70">
        <v>7941.7177429748372</v>
      </c>
      <c r="D65" s="70">
        <v>7778.1749486597528</v>
      </c>
      <c r="E65" s="70">
        <v>7416.2411603231649</v>
      </c>
      <c r="F65" s="70">
        <v>7383.5522024380371</v>
      </c>
      <c r="G65" s="70">
        <v>7018.7700377231076</v>
      </c>
      <c r="H65" s="70">
        <v>7143.8568901823646</v>
      </c>
      <c r="I65" s="70">
        <v>7228.3375697277916</v>
      </c>
      <c r="J65" s="70">
        <v>7387.7960674180231</v>
      </c>
      <c r="K65" s="70">
        <v>7410.1656875269928</v>
      </c>
      <c r="L65" s="70">
        <v>7394.7913760710526</v>
      </c>
      <c r="M65" s="70">
        <v>7444.5280524474701</v>
      </c>
      <c r="N65" s="70">
        <v>7814.1490183120895</v>
      </c>
      <c r="O65" s="71" t="s">
        <v>198</v>
      </c>
    </row>
    <row r="66" spans="1:15" x14ac:dyDescent="0.25">
      <c r="A66" s="69" t="s">
        <v>199</v>
      </c>
      <c r="B66" s="70">
        <v>381.3374954428316</v>
      </c>
      <c r="C66" s="70">
        <v>412.5015548298781</v>
      </c>
      <c r="D66" s="70">
        <v>221.17335999945624</v>
      </c>
      <c r="E66" s="70">
        <v>441.85665586779851</v>
      </c>
      <c r="F66" s="70">
        <v>449.33636016789495</v>
      </c>
      <c r="G66" s="70">
        <v>395.39865613125721</v>
      </c>
      <c r="H66" s="70">
        <v>399.65997500263467</v>
      </c>
      <c r="I66" s="70">
        <v>527.84597958779148</v>
      </c>
      <c r="J66" s="70">
        <v>506.72229567077471</v>
      </c>
      <c r="K66" s="70">
        <v>486.59830703792881</v>
      </c>
      <c r="L66" s="70">
        <v>489.21746359148881</v>
      </c>
      <c r="M66" s="70">
        <v>491.01646451850769</v>
      </c>
      <c r="N66" s="70">
        <v>499.41573449266264</v>
      </c>
      <c r="O66" s="71" t="s">
        <v>200</v>
      </c>
    </row>
    <row r="67" spans="1:15" x14ac:dyDescent="0.25">
      <c r="A67" s="69" t="s">
        <v>201</v>
      </c>
      <c r="B67" s="70">
        <v>8468.3699510215229</v>
      </c>
      <c r="C67" s="70">
        <v>8450.5639956779451</v>
      </c>
      <c r="D67" s="70">
        <v>8660.8801878324593</v>
      </c>
      <c r="E67" s="70">
        <v>8738.7152146168246</v>
      </c>
      <c r="F67" s="70">
        <v>8805.2054812210336</v>
      </c>
      <c r="G67" s="70">
        <v>8996.6123403874008</v>
      </c>
      <c r="H67" s="70">
        <v>8828.3870813194571</v>
      </c>
      <c r="I67" s="70">
        <v>8617.8226865413981</v>
      </c>
      <c r="J67" s="70">
        <v>8641.9058269871075</v>
      </c>
      <c r="K67" s="70">
        <v>8096.3691264755362</v>
      </c>
      <c r="L67" s="70">
        <v>7914.1021820708766</v>
      </c>
      <c r="M67" s="70">
        <v>6138.2055262240647</v>
      </c>
      <c r="N67" s="70">
        <v>6014.1798932444408</v>
      </c>
      <c r="O67" s="71" t="s">
        <v>202</v>
      </c>
    </row>
    <row r="68" spans="1:15" x14ac:dyDescent="0.25">
      <c r="A68" s="69" t="s">
        <v>203</v>
      </c>
      <c r="B68" s="70">
        <v>140.2571880618955</v>
      </c>
      <c r="C68" s="70">
        <v>124.5020972459114</v>
      </c>
      <c r="D68" s="70">
        <v>138.4996919223187</v>
      </c>
      <c r="E68" s="70">
        <v>207.51224589512319</v>
      </c>
      <c r="F68" s="70">
        <v>260.41580774126652</v>
      </c>
      <c r="G68" s="70">
        <v>104.17733037397237</v>
      </c>
      <c r="H68" s="70">
        <v>95.279420953326877</v>
      </c>
      <c r="I68" s="70">
        <v>99.297915685505544</v>
      </c>
      <c r="J68" s="70">
        <v>53.992070995068673</v>
      </c>
      <c r="K68" s="70">
        <v>75.992675487960938</v>
      </c>
      <c r="L68" s="70">
        <v>105.22077671824633</v>
      </c>
      <c r="M68" s="70">
        <v>109.83851777856036</v>
      </c>
      <c r="N68" s="70">
        <v>276.37227147102038</v>
      </c>
      <c r="O68" s="71" t="s">
        <v>204</v>
      </c>
    </row>
    <row r="69" spans="1:15" x14ac:dyDescent="0.25">
      <c r="A69" s="69" t="s">
        <v>205</v>
      </c>
      <c r="B69" s="70">
        <v>18.348006591326286</v>
      </c>
      <c r="C69" s="70">
        <v>18.952717746036278</v>
      </c>
      <c r="D69" s="70">
        <v>19.650180558996276</v>
      </c>
      <c r="E69" s="70">
        <v>19.255686699386292</v>
      </c>
      <c r="F69" s="70">
        <v>19.414005759376291</v>
      </c>
      <c r="G69" s="70">
        <v>19.199694721746294</v>
      </c>
      <c r="H69" s="70">
        <v>21.33393767529628</v>
      </c>
      <c r="I69" s="70">
        <v>23.217971395626289</v>
      </c>
      <c r="J69" s="70">
        <v>23.780976643076286</v>
      </c>
      <c r="K69" s="70">
        <v>21.381125244576278</v>
      </c>
      <c r="L69" s="70">
        <v>21.182294474316279</v>
      </c>
      <c r="M69" s="70">
        <v>22.790704341846279</v>
      </c>
      <c r="N69" s="70">
        <v>26.450773079366279</v>
      </c>
      <c r="O69" s="71" t="s">
        <v>206</v>
      </c>
    </row>
    <row r="70" spans="1:15" x14ac:dyDescent="0.25">
      <c r="A70" s="69" t="s">
        <v>207</v>
      </c>
      <c r="B70" s="70">
        <v>0</v>
      </c>
      <c r="C70" s="70">
        <v>0</v>
      </c>
      <c r="D70" s="70">
        <v>0</v>
      </c>
      <c r="E70" s="70">
        <v>0</v>
      </c>
      <c r="F70" s="70">
        <v>0</v>
      </c>
      <c r="G70" s="70">
        <v>0</v>
      </c>
      <c r="H70" s="70">
        <v>0</v>
      </c>
      <c r="I70" s="70">
        <v>0</v>
      </c>
      <c r="J70" s="70">
        <v>0</v>
      </c>
      <c r="K70" s="70">
        <v>0</v>
      </c>
      <c r="L70" s="70">
        <v>0</v>
      </c>
      <c r="M70" s="70">
        <v>0</v>
      </c>
      <c r="N70" s="70">
        <v>0</v>
      </c>
      <c r="O70" s="71" t="s">
        <v>208</v>
      </c>
    </row>
    <row r="71" spans="1:15" x14ac:dyDescent="0.25">
      <c r="A71" s="69" t="s">
        <v>209</v>
      </c>
      <c r="B71" s="70">
        <v>58.274855787005798</v>
      </c>
      <c r="C71" s="70">
        <v>74.110936545045803</v>
      </c>
      <c r="D71" s="70">
        <v>82.817060224059119</v>
      </c>
      <c r="E71" s="70">
        <v>72.342323568667823</v>
      </c>
      <c r="F71" s="70">
        <v>75.817078965329102</v>
      </c>
      <c r="G71" s="70">
        <v>53.727577395089995</v>
      </c>
      <c r="H71" s="70">
        <v>58.108649041650004</v>
      </c>
      <c r="I71" s="70">
        <v>66.444164606620006</v>
      </c>
      <c r="J71" s="70">
        <v>82.077458958599991</v>
      </c>
      <c r="K71" s="70">
        <v>67.99669023573</v>
      </c>
      <c r="L71" s="70">
        <v>74.269679408039991</v>
      </c>
      <c r="M71" s="70">
        <v>74.965782822600005</v>
      </c>
      <c r="N71" s="70">
        <v>92.746783147114996</v>
      </c>
      <c r="O71" s="71" t="s">
        <v>210</v>
      </c>
    </row>
    <row r="72" spans="1:15" x14ac:dyDescent="0.25">
      <c r="A72" s="69" t="s">
        <v>211</v>
      </c>
      <c r="B72" s="70">
        <v>1331.4361361428</v>
      </c>
      <c r="C72" s="70">
        <v>1457.36286790536</v>
      </c>
      <c r="D72" s="70">
        <v>1179.8133402927797</v>
      </c>
      <c r="E72" s="70">
        <v>1230.93784792772</v>
      </c>
      <c r="F72" s="70">
        <v>1204.8994347065898</v>
      </c>
      <c r="G72" s="70">
        <v>1125.7441812039099</v>
      </c>
      <c r="H72" s="70">
        <v>1285.4586654767497</v>
      </c>
      <c r="I72" s="70">
        <v>1077.83275003367</v>
      </c>
      <c r="J72" s="70">
        <v>1242.4779972475501</v>
      </c>
      <c r="K72" s="70">
        <v>1372.7320700176099</v>
      </c>
      <c r="L72" s="70">
        <v>1211.8741230967103</v>
      </c>
      <c r="M72" s="70">
        <v>1360.6164281294602</v>
      </c>
      <c r="N72" s="70">
        <v>1551.55986171264</v>
      </c>
      <c r="O72" s="71" t="s">
        <v>212</v>
      </c>
    </row>
    <row r="73" spans="1:15" x14ac:dyDescent="0.25">
      <c r="A73" s="69" t="s">
        <v>213</v>
      </c>
      <c r="B73" s="70">
        <v>473.96065443271965</v>
      </c>
      <c r="C73" s="70">
        <v>502.2442643124806</v>
      </c>
      <c r="D73" s="70">
        <v>506.32725677291631</v>
      </c>
      <c r="E73" s="70">
        <v>522.49604443546571</v>
      </c>
      <c r="F73" s="70">
        <v>511.93398472814437</v>
      </c>
      <c r="G73" s="70">
        <v>695.36679998034595</v>
      </c>
      <c r="H73" s="70">
        <v>735.7668504433168</v>
      </c>
      <c r="I73" s="70">
        <v>729.84277103517843</v>
      </c>
      <c r="J73" s="70">
        <v>613.57620977459192</v>
      </c>
      <c r="K73" s="70">
        <v>645.13410853696371</v>
      </c>
      <c r="L73" s="70">
        <v>526.8908731553347</v>
      </c>
      <c r="M73" s="70">
        <v>531.16580694255151</v>
      </c>
      <c r="N73" s="70">
        <v>552.28776335472605</v>
      </c>
      <c r="O73" s="71" t="s">
        <v>214</v>
      </c>
    </row>
    <row r="74" spans="1:15" x14ac:dyDescent="0.25">
      <c r="A74" s="69" t="s">
        <v>215</v>
      </c>
      <c r="B74" s="70">
        <v>7.7306239999999998E-2</v>
      </c>
      <c r="C74" s="70">
        <v>7.7306239999999998E-2</v>
      </c>
      <c r="D74" s="70">
        <v>7.7306239999999998E-2</v>
      </c>
      <c r="E74" s="70">
        <v>7.7306239999999998E-2</v>
      </c>
      <c r="F74" s="70">
        <v>1.3920951619999999</v>
      </c>
      <c r="G74" s="70">
        <v>1.3920951619999999</v>
      </c>
      <c r="H74" s="70">
        <v>1.3920951619999999</v>
      </c>
      <c r="I74" s="70">
        <v>1.3920951619999999</v>
      </c>
      <c r="J74" s="70">
        <v>1.3920951619999999</v>
      </c>
      <c r="K74" s="70">
        <v>1.3920951619999999</v>
      </c>
      <c r="L74" s="70">
        <v>1.3920951619999999</v>
      </c>
      <c r="M74" s="70">
        <v>1.3920951619999999</v>
      </c>
      <c r="N74" s="70">
        <v>1.3920951619999999</v>
      </c>
      <c r="O74" s="71" t="s">
        <v>216</v>
      </c>
    </row>
    <row r="75" spans="1:15" x14ac:dyDescent="0.25">
      <c r="A75" s="69" t="s">
        <v>217</v>
      </c>
      <c r="B75" s="70">
        <v>0</v>
      </c>
      <c r="C75" s="70">
        <v>0</v>
      </c>
      <c r="D75" s="70">
        <v>0</v>
      </c>
      <c r="E75" s="70">
        <v>0</v>
      </c>
      <c r="F75" s="70">
        <v>0</v>
      </c>
      <c r="G75" s="70">
        <v>0</v>
      </c>
      <c r="H75" s="70">
        <v>0</v>
      </c>
      <c r="I75" s="70">
        <v>0</v>
      </c>
      <c r="J75" s="70">
        <v>0</v>
      </c>
      <c r="K75" s="70">
        <v>0</v>
      </c>
      <c r="L75" s="70">
        <v>0</v>
      </c>
      <c r="M75" s="70">
        <v>0</v>
      </c>
      <c r="N75" s="70">
        <v>0</v>
      </c>
      <c r="O75" s="71" t="s">
        <v>218</v>
      </c>
    </row>
    <row r="76" spans="1:15" x14ac:dyDescent="0.25">
      <c r="A76" s="69" t="s">
        <v>219</v>
      </c>
      <c r="B76" s="70">
        <v>4.2122450876199995</v>
      </c>
      <c r="C76" s="70">
        <v>4.2820808235299994</v>
      </c>
      <c r="D76" s="70">
        <v>4.4194358235299998</v>
      </c>
      <c r="E76" s="70">
        <v>4.4867808235299993</v>
      </c>
      <c r="F76" s="70">
        <v>4.5541258235299997</v>
      </c>
      <c r="G76" s="70">
        <v>4.5744095426299998</v>
      </c>
      <c r="H76" s="70">
        <v>4.5713282926300005</v>
      </c>
      <c r="I76" s="70">
        <v>4.4064095116299997</v>
      </c>
      <c r="J76" s="70">
        <v>4.4030888236300001</v>
      </c>
      <c r="K76" s="70">
        <v>4.4039325736299997</v>
      </c>
      <c r="L76" s="70">
        <v>5.1804376106300003</v>
      </c>
      <c r="M76" s="70">
        <v>5.2388051396300002</v>
      </c>
      <c r="N76" s="70">
        <v>5.1929801396300004</v>
      </c>
      <c r="O76" s="71" t="s">
        <v>220</v>
      </c>
    </row>
    <row r="77" spans="1:15" x14ac:dyDescent="0.25">
      <c r="A77" s="69" t="s">
        <v>221</v>
      </c>
      <c r="B77" s="70">
        <v>1163.0750786125066</v>
      </c>
      <c r="C77" s="70">
        <v>1139.4855011147697</v>
      </c>
      <c r="D77" s="70">
        <v>1035.1770094003398</v>
      </c>
      <c r="E77" s="70">
        <v>1078.6032601453528</v>
      </c>
      <c r="F77" s="70">
        <v>1055.4989112785338</v>
      </c>
      <c r="G77" s="70">
        <v>1003.1115843284738</v>
      </c>
      <c r="H77" s="70">
        <v>1086.2771927058366</v>
      </c>
      <c r="I77" s="70">
        <v>1047.5772312038041</v>
      </c>
      <c r="J77" s="70">
        <v>1230.2765446539895</v>
      </c>
      <c r="K77" s="70">
        <v>1444.7855525950254</v>
      </c>
      <c r="L77" s="70">
        <v>1240.5761975200155</v>
      </c>
      <c r="M77" s="70">
        <v>1397.7706288200943</v>
      </c>
      <c r="N77" s="70">
        <v>801.07744204852554</v>
      </c>
      <c r="O77" s="71" t="s">
        <v>222</v>
      </c>
    </row>
    <row r="78" spans="1:15" s="76" customFormat="1" x14ac:dyDescent="0.25">
      <c r="A78" s="73" t="s">
        <v>223</v>
      </c>
      <c r="B78" s="74">
        <v>20169.561697871744</v>
      </c>
      <c r="C78" s="74">
        <v>20260.065372435478</v>
      </c>
      <c r="D78" s="74">
        <v>19795.407114914677</v>
      </c>
      <c r="E78" s="74">
        <v>19863.515070672511</v>
      </c>
      <c r="F78" s="74">
        <v>19903.96153752345</v>
      </c>
      <c r="G78" s="74">
        <v>19751.769477672973</v>
      </c>
      <c r="H78" s="74">
        <v>19826.824924366763</v>
      </c>
      <c r="I78" s="74">
        <v>19672.08354903448</v>
      </c>
      <c r="J78" s="74">
        <v>19950.153297036464</v>
      </c>
      <c r="K78" s="74">
        <v>19812.149569909991</v>
      </c>
      <c r="L78" s="74">
        <v>19170.406670443168</v>
      </c>
      <c r="M78" s="74">
        <v>17743.871747192672</v>
      </c>
      <c r="N78" s="74">
        <v>17929.899411723545</v>
      </c>
      <c r="O78" s="75" t="s">
        <v>224</v>
      </c>
    </row>
    <row r="79" spans="1:15" s="80" customFormat="1" x14ac:dyDescent="0.25">
      <c r="A79" s="77" t="s">
        <v>225</v>
      </c>
      <c r="B79" s="83"/>
      <c r="C79" s="83"/>
      <c r="D79" s="83"/>
      <c r="E79" s="83"/>
      <c r="F79" s="83"/>
      <c r="G79" s="83"/>
      <c r="H79" s="83"/>
      <c r="I79" s="83"/>
      <c r="J79" s="83"/>
      <c r="K79" s="83"/>
      <c r="L79" s="83"/>
      <c r="M79" s="83"/>
      <c r="N79" s="83"/>
      <c r="O79" s="79" t="s">
        <v>226</v>
      </c>
    </row>
    <row r="80" spans="1:15" x14ac:dyDescent="0.25">
      <c r="A80" s="69" t="s">
        <v>195</v>
      </c>
      <c r="B80" s="86">
        <v>0</v>
      </c>
      <c r="C80" s="86">
        <v>0</v>
      </c>
      <c r="D80" s="86">
        <v>0</v>
      </c>
      <c r="E80" s="86">
        <v>0</v>
      </c>
      <c r="F80" s="86">
        <v>0</v>
      </c>
      <c r="G80" s="86">
        <v>0</v>
      </c>
      <c r="H80" s="86">
        <v>0</v>
      </c>
      <c r="I80" s="86">
        <v>0</v>
      </c>
      <c r="J80" s="86">
        <v>0</v>
      </c>
      <c r="K80" s="86">
        <v>0</v>
      </c>
      <c r="L80" s="86">
        <v>0</v>
      </c>
      <c r="M80" s="86">
        <v>0</v>
      </c>
      <c r="N80" s="86">
        <v>0</v>
      </c>
      <c r="O80" s="71" t="s">
        <v>196</v>
      </c>
    </row>
    <row r="81" spans="1:15" x14ac:dyDescent="0.25">
      <c r="A81" s="69" t="s">
        <v>199</v>
      </c>
      <c r="B81" s="86">
        <v>15.59690529391</v>
      </c>
      <c r="C81" s="86">
        <v>17.737290932619999</v>
      </c>
      <c r="D81" s="86">
        <v>15.404759266479999</v>
      </c>
      <c r="E81" s="86">
        <v>15.44147344736</v>
      </c>
      <c r="F81" s="86">
        <v>15.792926151</v>
      </c>
      <c r="G81" s="86">
        <v>15.980139958399999</v>
      </c>
      <c r="H81" s="86">
        <v>16.708506538879998</v>
      </c>
      <c r="I81" s="86">
        <v>16.186179452259999</v>
      </c>
      <c r="J81" s="86">
        <v>15.823082312879999</v>
      </c>
      <c r="K81" s="86">
        <v>15.198124347879999</v>
      </c>
      <c r="L81" s="86">
        <v>15.172911209</v>
      </c>
      <c r="M81" s="86">
        <v>16.500350217689999</v>
      </c>
      <c r="N81" s="86">
        <v>16.376711433000001</v>
      </c>
      <c r="O81" s="71" t="s">
        <v>200</v>
      </c>
    </row>
    <row r="82" spans="1:15" x14ac:dyDescent="0.25">
      <c r="A82" s="69" t="s">
        <v>201</v>
      </c>
      <c r="B82" s="86">
        <v>8327.0846399770526</v>
      </c>
      <c r="C82" s="86">
        <v>8417.2995376536237</v>
      </c>
      <c r="D82" s="86">
        <v>8349.4982076997021</v>
      </c>
      <c r="E82" s="86">
        <v>8149.5086656083186</v>
      </c>
      <c r="F82" s="86">
        <v>8084.3659369347743</v>
      </c>
      <c r="G82" s="86">
        <v>7930.0163011105724</v>
      </c>
      <c r="H82" s="86">
        <v>7915.8964082996617</v>
      </c>
      <c r="I82" s="86">
        <v>8031.7535707874686</v>
      </c>
      <c r="J82" s="86">
        <v>8079.6502835819219</v>
      </c>
      <c r="K82" s="86">
        <v>8239.5445584940826</v>
      </c>
      <c r="L82" s="86">
        <v>8281.4283956158451</v>
      </c>
      <c r="M82" s="86">
        <v>9966.0864933505472</v>
      </c>
      <c r="N82" s="86">
        <v>9950.6162256142125</v>
      </c>
      <c r="O82" s="71" t="s">
        <v>202</v>
      </c>
    </row>
    <row r="83" spans="1:15" x14ac:dyDescent="0.25">
      <c r="A83" s="69" t="s">
        <v>203</v>
      </c>
      <c r="B83" s="86">
        <v>0</v>
      </c>
      <c r="C83" s="86">
        <v>0</v>
      </c>
      <c r="D83" s="86">
        <v>0</v>
      </c>
      <c r="E83" s="86">
        <v>0</v>
      </c>
      <c r="F83" s="86">
        <v>0</v>
      </c>
      <c r="G83" s="86">
        <v>0</v>
      </c>
      <c r="H83" s="86">
        <v>0</v>
      </c>
      <c r="I83" s="86">
        <v>0</v>
      </c>
      <c r="J83" s="86">
        <v>0</v>
      </c>
      <c r="K83" s="86">
        <v>0</v>
      </c>
      <c r="L83" s="86">
        <v>0</v>
      </c>
      <c r="M83" s="86">
        <v>0</v>
      </c>
      <c r="N83" s="86">
        <v>0</v>
      </c>
      <c r="O83" s="71" t="s">
        <v>204</v>
      </c>
    </row>
    <row r="84" spans="1:15" x14ac:dyDescent="0.25">
      <c r="A84" s="69" t="s">
        <v>205</v>
      </c>
      <c r="B84" s="86">
        <v>3.3011824999999999E-3</v>
      </c>
      <c r="C84" s="86">
        <v>7.54E-4</v>
      </c>
      <c r="D84" s="86">
        <v>1.1877524400000001E-2</v>
      </c>
      <c r="E84" s="86">
        <v>1.2784000000000001E-3</v>
      </c>
      <c r="F84" s="86">
        <v>2.3721643000000001E-2</v>
      </c>
      <c r="G84" s="86">
        <v>2.3721643000000001E-2</v>
      </c>
      <c r="H84" s="86">
        <v>1.4166575000000001E-2</v>
      </c>
      <c r="I84" s="86">
        <v>3.6998400000000001E-2</v>
      </c>
      <c r="J84" s="86">
        <v>1.7109549500000001E-2</v>
      </c>
      <c r="K84" s="86">
        <v>5.9171624999999999E-3</v>
      </c>
      <c r="L84" s="86">
        <v>1.3420368E-2</v>
      </c>
      <c r="M84" s="86">
        <v>3.6348612000000002E-2</v>
      </c>
      <c r="N84" s="86">
        <v>2.5925375E-3</v>
      </c>
      <c r="O84" s="71" t="s">
        <v>206</v>
      </c>
    </row>
    <row r="85" spans="1:15" x14ac:dyDescent="0.25">
      <c r="A85" s="69" t="s">
        <v>207</v>
      </c>
      <c r="B85" s="86">
        <v>0</v>
      </c>
      <c r="C85" s="86">
        <v>0</v>
      </c>
      <c r="D85" s="86">
        <v>0</v>
      </c>
      <c r="E85" s="86">
        <v>0</v>
      </c>
      <c r="F85" s="86">
        <v>0</v>
      </c>
      <c r="G85" s="86">
        <v>0</v>
      </c>
      <c r="H85" s="86">
        <v>0</v>
      </c>
      <c r="I85" s="86">
        <v>0</v>
      </c>
      <c r="J85" s="86">
        <v>0</v>
      </c>
      <c r="K85" s="86">
        <v>0</v>
      </c>
      <c r="L85" s="86">
        <v>0</v>
      </c>
      <c r="M85" s="86">
        <v>0</v>
      </c>
      <c r="N85" s="86">
        <v>0</v>
      </c>
      <c r="O85" s="71" t="s">
        <v>208</v>
      </c>
    </row>
    <row r="86" spans="1:15" x14ac:dyDescent="0.25">
      <c r="A86" s="69" t="s">
        <v>209</v>
      </c>
      <c r="B86" s="86">
        <v>0</v>
      </c>
      <c r="C86" s="86">
        <v>0</v>
      </c>
      <c r="D86" s="86">
        <v>0</v>
      </c>
      <c r="E86" s="86">
        <v>0</v>
      </c>
      <c r="F86" s="86">
        <v>0</v>
      </c>
      <c r="G86" s="86">
        <v>0</v>
      </c>
      <c r="H86" s="86">
        <v>0</v>
      </c>
      <c r="I86" s="86">
        <v>0</v>
      </c>
      <c r="J86" s="86">
        <v>0</v>
      </c>
      <c r="K86" s="86">
        <v>0</v>
      </c>
      <c r="L86" s="86">
        <v>0</v>
      </c>
      <c r="M86" s="86">
        <v>0</v>
      </c>
      <c r="N86" s="86">
        <v>0</v>
      </c>
      <c r="O86" s="71" t="s">
        <v>210</v>
      </c>
    </row>
    <row r="87" spans="1:15" x14ac:dyDescent="0.25">
      <c r="A87" s="69" t="s">
        <v>211</v>
      </c>
      <c r="B87" s="86">
        <v>1.69123585046</v>
      </c>
      <c r="C87" s="86">
        <v>1.69123585046</v>
      </c>
      <c r="D87" s="86">
        <v>1.69123585046</v>
      </c>
      <c r="E87" s="86">
        <v>1.69123585046</v>
      </c>
      <c r="F87" s="86">
        <v>1.69123585046</v>
      </c>
      <c r="G87" s="86">
        <v>1.69123585046</v>
      </c>
      <c r="H87" s="86">
        <v>6.8558707229099998</v>
      </c>
      <c r="I87" s="86">
        <v>6.8558707229099998</v>
      </c>
      <c r="J87" s="86">
        <v>6.8558707229099998</v>
      </c>
      <c r="K87" s="86">
        <v>6.8375483695800003</v>
      </c>
      <c r="L87" s="86">
        <v>5.0885435210600001</v>
      </c>
      <c r="M87" s="86">
        <v>5.0885435210600001</v>
      </c>
      <c r="N87" s="86">
        <v>5.0885435210600001</v>
      </c>
      <c r="O87" s="71" t="s">
        <v>212</v>
      </c>
    </row>
    <row r="88" spans="1:15" x14ac:dyDescent="0.25">
      <c r="A88" s="69" t="s">
        <v>213</v>
      </c>
      <c r="B88" s="70">
        <v>74.430601472999996</v>
      </c>
      <c r="C88" s="70">
        <v>78.653689182609995</v>
      </c>
      <c r="D88" s="70">
        <v>82.392833598039999</v>
      </c>
      <c r="E88" s="70">
        <v>64.836002027299998</v>
      </c>
      <c r="F88" s="70">
        <v>65.073981368009996</v>
      </c>
      <c r="G88" s="70">
        <v>65.556074030570002</v>
      </c>
      <c r="H88" s="70">
        <v>65.780282128300001</v>
      </c>
      <c r="I88" s="70">
        <v>67.826277470820003</v>
      </c>
      <c r="J88" s="70">
        <v>68.591835253420001</v>
      </c>
      <c r="K88" s="70">
        <v>70.174466602440006</v>
      </c>
      <c r="L88" s="70">
        <v>72.144641782710011</v>
      </c>
      <c r="M88" s="70">
        <v>73.634787610539988</v>
      </c>
      <c r="N88" s="70">
        <v>1.30533491777</v>
      </c>
      <c r="O88" s="71" t="s">
        <v>214</v>
      </c>
    </row>
    <row r="89" spans="1:15" x14ac:dyDescent="0.25">
      <c r="A89" s="69" t="s">
        <v>215</v>
      </c>
      <c r="B89" s="70">
        <v>1.314788922</v>
      </c>
      <c r="C89" s="70">
        <v>1.314788922</v>
      </c>
      <c r="D89" s="70">
        <v>1.314788922</v>
      </c>
      <c r="E89" s="70">
        <v>1.314788922</v>
      </c>
      <c r="F89" s="70">
        <v>0</v>
      </c>
      <c r="G89" s="70">
        <v>0</v>
      </c>
      <c r="H89" s="70">
        <v>0</v>
      </c>
      <c r="I89" s="70">
        <v>0</v>
      </c>
      <c r="J89" s="70">
        <v>0</v>
      </c>
      <c r="K89" s="70">
        <v>0</v>
      </c>
      <c r="L89" s="70">
        <v>0</v>
      </c>
      <c r="M89" s="70">
        <v>0</v>
      </c>
      <c r="N89" s="70">
        <v>0</v>
      </c>
      <c r="O89" s="71" t="s">
        <v>216</v>
      </c>
    </row>
    <row r="90" spans="1:15" x14ac:dyDescent="0.25">
      <c r="A90" s="69" t="s">
        <v>217</v>
      </c>
      <c r="B90" s="70">
        <v>0</v>
      </c>
      <c r="C90" s="70">
        <v>0</v>
      </c>
      <c r="D90" s="70">
        <v>0</v>
      </c>
      <c r="E90" s="70">
        <v>0</v>
      </c>
      <c r="F90" s="70">
        <v>0</v>
      </c>
      <c r="G90" s="70">
        <v>0</v>
      </c>
      <c r="H90" s="70">
        <v>0</v>
      </c>
      <c r="I90" s="70">
        <v>0</v>
      </c>
      <c r="J90" s="70">
        <v>0</v>
      </c>
      <c r="K90" s="70">
        <v>0</v>
      </c>
      <c r="L90" s="70">
        <v>0</v>
      </c>
      <c r="M90" s="70">
        <v>0</v>
      </c>
      <c r="N90" s="70">
        <v>0</v>
      </c>
      <c r="O90" s="71" t="s">
        <v>218</v>
      </c>
    </row>
    <row r="91" spans="1:15" x14ac:dyDescent="0.25">
      <c r="A91" s="69" t="s">
        <v>219</v>
      </c>
      <c r="B91" s="70">
        <v>111.15574266730241</v>
      </c>
      <c r="C91" s="70">
        <v>112.96853181763188</v>
      </c>
      <c r="D91" s="70">
        <v>111.99249006196133</v>
      </c>
      <c r="E91" s="70">
        <v>113.20912457130085</v>
      </c>
      <c r="F91" s="70">
        <v>115.1387040859603</v>
      </c>
      <c r="G91" s="70">
        <v>111.08159063842979</v>
      </c>
      <c r="H91" s="70">
        <v>112.78740545996811</v>
      </c>
      <c r="I91" s="70">
        <v>114.05741117993642</v>
      </c>
      <c r="J91" s="70">
        <v>109.92545042183473</v>
      </c>
      <c r="K91" s="70">
        <v>111.22833140180303</v>
      </c>
      <c r="L91" s="70">
        <v>112.62081859677136</v>
      </c>
      <c r="M91" s="70">
        <v>114.20373706673969</v>
      </c>
      <c r="N91" s="70">
        <v>115.08121211970801</v>
      </c>
      <c r="O91" s="71" t="s">
        <v>220</v>
      </c>
    </row>
    <row r="92" spans="1:15" x14ac:dyDescent="0.25">
      <c r="A92" s="69" t="s">
        <v>221</v>
      </c>
      <c r="B92" s="70">
        <v>141.28059406455557</v>
      </c>
      <c r="C92" s="70">
        <v>142.3565705297205</v>
      </c>
      <c r="D92" s="70">
        <v>142.78974194939531</v>
      </c>
      <c r="E92" s="70">
        <v>143.05976773263029</v>
      </c>
      <c r="F92" s="70">
        <v>143.10924009157887</v>
      </c>
      <c r="G92" s="70">
        <v>141.62487110124243</v>
      </c>
      <c r="H92" s="70">
        <v>143.81820251232645</v>
      </c>
      <c r="I92" s="70">
        <v>145.22199824188061</v>
      </c>
      <c r="J92" s="70">
        <v>109.90564270134522</v>
      </c>
      <c r="K92" s="70">
        <v>109.04501834479065</v>
      </c>
      <c r="L92" s="70">
        <v>582.53886016655031</v>
      </c>
      <c r="M92" s="70">
        <v>108.80292181369127</v>
      </c>
      <c r="N92" s="70">
        <v>706.63104928072221</v>
      </c>
      <c r="O92" s="71" t="s">
        <v>227</v>
      </c>
    </row>
    <row r="93" spans="1:15" s="76" customFormat="1" x14ac:dyDescent="0.25">
      <c r="A93" s="73" t="s">
        <v>228</v>
      </c>
      <c r="B93" s="74">
        <v>8672.5578094307803</v>
      </c>
      <c r="C93" s="74">
        <v>8772.0223988886646</v>
      </c>
      <c r="D93" s="74">
        <v>8705.0959348724409</v>
      </c>
      <c r="E93" s="74">
        <v>8489.0623365593692</v>
      </c>
      <c r="F93" s="74">
        <v>8425.1957461247839</v>
      </c>
      <c r="G93" s="74">
        <v>8265.9739343326746</v>
      </c>
      <c r="H93" s="74">
        <v>8261.8608422370453</v>
      </c>
      <c r="I93" s="74">
        <v>8381.938306255277</v>
      </c>
      <c r="J93" s="74">
        <v>8390.7692745438126</v>
      </c>
      <c r="K93" s="74">
        <v>8552.0339647230794</v>
      </c>
      <c r="L93" s="74">
        <v>9069.0075912599368</v>
      </c>
      <c r="M93" s="74">
        <v>10284.353182192268</v>
      </c>
      <c r="N93" s="74">
        <v>10795.101669423966</v>
      </c>
      <c r="O93" s="75" t="s">
        <v>229</v>
      </c>
    </row>
    <row r="94" spans="1:15" s="76" customFormat="1" x14ac:dyDescent="0.25">
      <c r="A94" s="81" t="s">
        <v>230</v>
      </c>
      <c r="B94" s="74">
        <v>28842.119507302526</v>
      </c>
      <c r="C94" s="74">
        <v>29032.087771324135</v>
      </c>
      <c r="D94" s="74">
        <v>28500.503049787105</v>
      </c>
      <c r="E94" s="74">
        <v>28352.577407231882</v>
      </c>
      <c r="F94" s="74">
        <v>28329.15728364823</v>
      </c>
      <c r="G94" s="74">
        <v>28017.743412005646</v>
      </c>
      <c r="H94" s="74">
        <v>28088.685766603798</v>
      </c>
      <c r="I94" s="74">
        <v>28054.021855289764</v>
      </c>
      <c r="J94" s="74">
        <v>28340.922571580286</v>
      </c>
      <c r="K94" s="74">
        <v>28364.183534633066</v>
      </c>
      <c r="L94" s="74">
        <v>28239.41426170311</v>
      </c>
      <c r="M94" s="74">
        <v>28028.224929384949</v>
      </c>
      <c r="N94" s="74">
        <v>28725.001081147519</v>
      </c>
      <c r="O94" s="82" t="s">
        <v>231</v>
      </c>
    </row>
    <row r="95" spans="1:15" s="80" customFormat="1" x14ac:dyDescent="0.25">
      <c r="A95" s="77" t="s">
        <v>232</v>
      </c>
      <c r="B95" s="83"/>
      <c r="C95" s="83"/>
      <c r="D95" s="83"/>
      <c r="E95" s="83"/>
      <c r="F95" s="83"/>
      <c r="G95" s="83"/>
      <c r="H95" s="83"/>
      <c r="I95" s="83"/>
      <c r="J95" s="83"/>
      <c r="K95" s="83"/>
      <c r="L95" s="83"/>
      <c r="M95" s="83"/>
      <c r="N95" s="83"/>
      <c r="O95" s="79" t="s">
        <v>233</v>
      </c>
    </row>
    <row r="96" spans="1:15" x14ac:dyDescent="0.25">
      <c r="A96" s="69" t="s">
        <v>234</v>
      </c>
      <c r="B96" s="70">
        <v>14557.543524580538</v>
      </c>
      <c r="C96" s="70">
        <v>14562.543524580549</v>
      </c>
      <c r="D96" s="70">
        <v>14583.389724580538</v>
      </c>
      <c r="E96" s="70">
        <v>14588.289724581</v>
      </c>
      <c r="F96" s="70">
        <v>14588.28972458054</v>
      </c>
      <c r="G96" s="70">
        <v>14588.78972458054</v>
      </c>
      <c r="H96" s="70">
        <v>14588.78972458054</v>
      </c>
      <c r="I96" s="70">
        <v>14588.78972458102</v>
      </c>
      <c r="J96" s="70">
        <v>14638.78972458102</v>
      </c>
      <c r="K96" s="70">
        <v>14638.78972458102</v>
      </c>
      <c r="L96" s="70">
        <v>14638.78972458102</v>
      </c>
      <c r="M96" s="70">
        <v>14685.28972458102</v>
      </c>
      <c r="N96" s="70">
        <v>14845.78972458102</v>
      </c>
      <c r="O96" s="87" t="s">
        <v>235</v>
      </c>
    </row>
    <row r="97" spans="1:15" x14ac:dyDescent="0.25">
      <c r="A97" s="88" t="s">
        <v>236</v>
      </c>
      <c r="B97" s="70">
        <v>14519.988720580539</v>
      </c>
      <c r="C97" s="70">
        <v>14524.988720580548</v>
      </c>
      <c r="D97" s="70">
        <v>14438.754920580539</v>
      </c>
      <c r="E97" s="70">
        <v>13645.114420581</v>
      </c>
      <c r="F97" s="70">
        <v>14243.654920580539</v>
      </c>
      <c r="G97" s="70">
        <v>14223.554920580538</v>
      </c>
      <c r="H97" s="70">
        <v>14223.554920580538</v>
      </c>
      <c r="I97" s="70">
        <v>14223.55492058102</v>
      </c>
      <c r="J97" s="70">
        <v>14298.55492058102</v>
      </c>
      <c r="K97" s="70">
        <v>14298.55492058102</v>
      </c>
      <c r="L97" s="70">
        <v>14298.55492058102</v>
      </c>
      <c r="M97" s="70">
        <v>14266.05492058102</v>
      </c>
      <c r="N97" s="70">
        <v>14359.30492058102</v>
      </c>
      <c r="O97" s="89" t="s">
        <v>237</v>
      </c>
    </row>
    <row r="98" spans="1:15" x14ac:dyDescent="0.25">
      <c r="A98" s="88" t="s">
        <v>238</v>
      </c>
      <c r="B98" s="70">
        <v>37.554803999999997</v>
      </c>
      <c r="C98" s="70">
        <v>37.554803999999997</v>
      </c>
      <c r="D98" s="70">
        <v>144.634804</v>
      </c>
      <c r="E98" s="70">
        <v>943.17530399999998</v>
      </c>
      <c r="F98" s="70">
        <v>344.63480399999997</v>
      </c>
      <c r="G98" s="70">
        <v>365.234804</v>
      </c>
      <c r="H98" s="70">
        <v>365.234804</v>
      </c>
      <c r="I98" s="70">
        <v>365.234804</v>
      </c>
      <c r="J98" s="70">
        <v>340.234804</v>
      </c>
      <c r="K98" s="70">
        <v>340.234804</v>
      </c>
      <c r="L98" s="70">
        <v>340.234804</v>
      </c>
      <c r="M98" s="70">
        <v>419.234804</v>
      </c>
      <c r="N98" s="70">
        <v>486.484804</v>
      </c>
      <c r="O98" s="89" t="s">
        <v>239</v>
      </c>
    </row>
    <row r="99" spans="1:15" x14ac:dyDescent="0.25">
      <c r="A99" s="69" t="s">
        <v>240</v>
      </c>
      <c r="B99" s="70">
        <v>2040.9639139905134</v>
      </c>
      <c r="C99" s="70">
        <v>2041.1174287534332</v>
      </c>
      <c r="D99" s="70">
        <v>2041.1279787530532</v>
      </c>
      <c r="E99" s="70">
        <v>2366.1487679516026</v>
      </c>
      <c r="F99" s="70">
        <v>2366.1582679508929</v>
      </c>
      <c r="G99" s="70">
        <v>2365.8303161911927</v>
      </c>
      <c r="H99" s="70">
        <v>2365.845316191193</v>
      </c>
      <c r="I99" s="70">
        <v>2371.067528005593</v>
      </c>
      <c r="J99" s="70">
        <v>2548.969126286187</v>
      </c>
      <c r="K99" s="70">
        <v>2565.8514810345373</v>
      </c>
      <c r="L99" s="70">
        <v>2572.7765969894372</v>
      </c>
      <c r="M99" s="70">
        <v>2577.976713079262</v>
      </c>
      <c r="N99" s="70">
        <v>2570.659162633262</v>
      </c>
      <c r="O99" s="71" t="s">
        <v>241</v>
      </c>
    </row>
    <row r="100" spans="1:15" x14ac:dyDescent="0.25">
      <c r="A100" s="88" t="s">
        <v>242</v>
      </c>
      <c r="B100" s="70">
        <v>1644.1869787769981</v>
      </c>
      <c r="C100" s="70">
        <v>1644.3523512843778</v>
      </c>
      <c r="D100" s="70">
        <v>1644.3523512839981</v>
      </c>
      <c r="E100" s="70">
        <v>1969.1548981551432</v>
      </c>
      <c r="F100" s="70">
        <v>1969.1548981548381</v>
      </c>
      <c r="G100" s="70">
        <v>1969.2151881093382</v>
      </c>
      <c r="H100" s="70">
        <v>1969.2151881093382</v>
      </c>
      <c r="I100" s="70">
        <v>1971.612723348328</v>
      </c>
      <c r="J100" s="70">
        <v>2147.7620182499222</v>
      </c>
      <c r="K100" s="70">
        <v>2155.6416729932721</v>
      </c>
      <c r="L100" s="70">
        <v>2159.4269594261723</v>
      </c>
      <c r="M100" s="70">
        <v>2164.0952158021723</v>
      </c>
      <c r="N100" s="70">
        <v>2157.0799422541722</v>
      </c>
      <c r="O100" s="90" t="s">
        <v>243</v>
      </c>
    </row>
    <row r="101" spans="1:15" x14ac:dyDescent="0.25">
      <c r="A101" s="88" t="s">
        <v>244</v>
      </c>
      <c r="B101" s="70">
        <v>316.20768604693495</v>
      </c>
      <c r="C101" s="70">
        <v>316.18452100247492</v>
      </c>
      <c r="D101" s="70">
        <v>316.1800710024749</v>
      </c>
      <c r="E101" s="70">
        <v>316.21485537847491</v>
      </c>
      <c r="F101" s="70">
        <v>316.2103553784749</v>
      </c>
      <c r="G101" s="70">
        <v>315.7859396916549</v>
      </c>
      <c r="H101" s="70">
        <v>315.7859396916549</v>
      </c>
      <c r="I101" s="70">
        <v>318.63674676706495</v>
      </c>
      <c r="J101" s="70">
        <v>320.41132595306493</v>
      </c>
      <c r="K101" s="70">
        <v>329.99823242006494</v>
      </c>
      <c r="L101" s="70">
        <v>332.80516201206495</v>
      </c>
      <c r="M101" s="70">
        <v>332.88342284888995</v>
      </c>
      <c r="N101" s="70">
        <v>332.57264595088998</v>
      </c>
      <c r="O101" s="90" t="s">
        <v>245</v>
      </c>
    </row>
    <row r="102" spans="1:15" x14ac:dyDescent="0.25">
      <c r="A102" s="88" t="s">
        <v>246</v>
      </c>
      <c r="B102" s="70">
        <v>80.569249166580008</v>
      </c>
      <c r="C102" s="70">
        <v>80.580556466580006</v>
      </c>
      <c r="D102" s="70">
        <v>80.595556466580007</v>
      </c>
      <c r="E102" s="70">
        <v>80.779014417984996</v>
      </c>
      <c r="F102" s="70">
        <v>80.793014417579997</v>
      </c>
      <c r="G102" s="70">
        <v>80.829188390200002</v>
      </c>
      <c r="H102" s="70">
        <v>80.844188390200003</v>
      </c>
      <c r="I102" s="70">
        <v>80.818057890199995</v>
      </c>
      <c r="J102" s="70">
        <v>80.795782083199995</v>
      </c>
      <c r="K102" s="70">
        <v>80.211575621199998</v>
      </c>
      <c r="L102" s="70">
        <v>80.544475551199994</v>
      </c>
      <c r="M102" s="70">
        <v>80.998074428199999</v>
      </c>
      <c r="N102" s="70">
        <v>81.006574428199997</v>
      </c>
      <c r="O102" s="90" t="s">
        <v>247</v>
      </c>
    </row>
    <row r="103" spans="1:15" x14ac:dyDescent="0.25">
      <c r="A103" s="69" t="s">
        <v>248</v>
      </c>
      <c r="B103" s="70">
        <v>0.15188755570096002</v>
      </c>
      <c r="C103" s="70">
        <v>0.15188755570096002</v>
      </c>
      <c r="D103" s="70">
        <v>0.15188755570096002</v>
      </c>
      <c r="E103" s="70">
        <v>0.15188755500000001</v>
      </c>
      <c r="F103" s="70">
        <v>0.15188755572102816</v>
      </c>
      <c r="G103" s="70">
        <v>0.15188755571095999</v>
      </c>
      <c r="H103" s="70">
        <v>0.15188755546101998</v>
      </c>
      <c r="I103" s="70">
        <v>0.15188755546101998</v>
      </c>
      <c r="J103" s="70">
        <v>0.23469855546102</v>
      </c>
      <c r="K103" s="70">
        <v>0.23469855546102</v>
      </c>
      <c r="L103" s="70">
        <v>0.23469855546102</v>
      </c>
      <c r="M103" s="70">
        <v>0.23469855546102</v>
      </c>
      <c r="N103" s="70">
        <v>0.13479855399999999</v>
      </c>
      <c r="O103" s="71" t="s">
        <v>249</v>
      </c>
    </row>
    <row r="104" spans="1:15" x14ac:dyDescent="0.25">
      <c r="A104" s="69" t="s">
        <v>250</v>
      </c>
      <c r="B104" s="70">
        <v>1729.0690910240396</v>
      </c>
      <c r="C104" s="70">
        <v>1727.6736577484094</v>
      </c>
      <c r="D104" s="70">
        <v>1727.6736577484094</v>
      </c>
      <c r="E104" s="70">
        <v>325.13357404458935</v>
      </c>
      <c r="F104" s="70">
        <v>325.13357404391934</v>
      </c>
      <c r="G104" s="70">
        <v>323.73545235805233</v>
      </c>
      <c r="H104" s="70">
        <v>1821.013212377695</v>
      </c>
      <c r="I104" s="70">
        <v>1814.3672491867856</v>
      </c>
      <c r="J104" s="70">
        <v>1624.6620305794236</v>
      </c>
      <c r="K104" s="70">
        <v>1584.5860429157237</v>
      </c>
      <c r="L104" s="70">
        <v>1562.8158992348735</v>
      </c>
      <c r="M104" s="70">
        <v>1557.5870710931897</v>
      </c>
      <c r="N104" s="70">
        <v>1542.9141232971995</v>
      </c>
      <c r="O104" s="71" t="s">
        <v>251</v>
      </c>
    </row>
    <row r="105" spans="1:15" x14ac:dyDescent="0.25">
      <c r="A105" s="69" t="s">
        <v>252</v>
      </c>
      <c r="B105" s="70">
        <v>769.44431888220481</v>
      </c>
      <c r="C105" s="70">
        <v>820.74735366552807</v>
      </c>
      <c r="D105" s="70">
        <v>943.62865099453086</v>
      </c>
      <c r="E105" s="70">
        <v>1237.7443667923289</v>
      </c>
      <c r="F105" s="70">
        <v>1439.2450664424512</v>
      </c>
      <c r="G105" s="70">
        <v>1515.0646034244228</v>
      </c>
      <c r="H105" s="70">
        <v>130.25199837041518</v>
      </c>
      <c r="I105" s="70">
        <v>150.26414962542574</v>
      </c>
      <c r="J105" s="70">
        <v>357.51819969235078</v>
      </c>
      <c r="K105" s="70">
        <v>473.26370458852602</v>
      </c>
      <c r="L105" s="70">
        <v>545.68908555708435</v>
      </c>
      <c r="M105" s="70">
        <v>627.91261485093719</v>
      </c>
      <c r="N105" s="70">
        <v>878.73515289291686</v>
      </c>
      <c r="O105" s="71" t="s">
        <v>253</v>
      </c>
    </row>
    <row r="106" spans="1:15" x14ac:dyDescent="0.25">
      <c r="A106" s="69" t="s">
        <v>254</v>
      </c>
      <c r="B106" s="70">
        <v>-369.70590601713019</v>
      </c>
      <c r="C106" s="70">
        <v>-279.35740024637727</v>
      </c>
      <c r="D106" s="70">
        <v>-212.66896271049129</v>
      </c>
      <c r="E106" s="70">
        <v>-326.48625828915561</v>
      </c>
      <c r="F106" s="70">
        <v>-364.30228510414821</v>
      </c>
      <c r="G106" s="70">
        <v>-424.41755059694441</v>
      </c>
      <c r="H106" s="70">
        <v>-400.71494803228609</v>
      </c>
      <c r="I106" s="70">
        <v>-387.23153477273121</v>
      </c>
      <c r="J106" s="70">
        <v>-391.89550575460061</v>
      </c>
      <c r="K106" s="70">
        <v>-288.40352587969147</v>
      </c>
      <c r="L106" s="70">
        <v>-244.26229505393113</v>
      </c>
      <c r="M106" s="70">
        <v>-210.18784007873768</v>
      </c>
      <c r="N106" s="70">
        <v>-191.88358700831355</v>
      </c>
      <c r="O106" s="71" t="s">
        <v>255</v>
      </c>
    </row>
    <row r="107" spans="1:15" s="76" customFormat="1" x14ac:dyDescent="0.25">
      <c r="A107" s="81" t="s">
        <v>256</v>
      </c>
      <c r="B107" s="74">
        <v>18727.466830015837</v>
      </c>
      <c r="C107" s="74">
        <v>18872.876452057248</v>
      </c>
      <c r="D107" s="74">
        <v>19083.302936921784</v>
      </c>
      <c r="E107" s="74">
        <v>18190.982062635379</v>
      </c>
      <c r="F107" s="74">
        <v>18354.676235469371</v>
      </c>
      <c r="G107" s="74">
        <v>18369.154433512955</v>
      </c>
      <c r="H107" s="74">
        <v>18505.337191042971</v>
      </c>
      <c r="I107" s="74">
        <v>18537.409004181507</v>
      </c>
      <c r="J107" s="74">
        <v>18778.278273939795</v>
      </c>
      <c r="K107" s="74">
        <v>18974.322125795548</v>
      </c>
      <c r="L107" s="74">
        <v>19076.043709863978</v>
      </c>
      <c r="M107" s="74">
        <v>19238.812982081137</v>
      </c>
      <c r="N107" s="74">
        <v>19646.34937495011</v>
      </c>
      <c r="O107" s="82" t="s">
        <v>257</v>
      </c>
    </row>
    <row r="108" spans="1:15" s="76" customFormat="1" x14ac:dyDescent="0.25">
      <c r="A108" s="91" t="s">
        <v>258</v>
      </c>
      <c r="B108" s="92">
        <v>47569.58633731836</v>
      </c>
      <c r="C108" s="92">
        <v>47904.964223381394</v>
      </c>
      <c r="D108" s="92">
        <v>47583.805986708889</v>
      </c>
      <c r="E108" s="92">
        <v>46543.559469867265</v>
      </c>
      <c r="F108" s="92">
        <v>46683.833519117594</v>
      </c>
      <c r="G108" s="92">
        <v>46386.897845518601</v>
      </c>
      <c r="H108" s="92">
        <v>46594.022957646754</v>
      </c>
      <c r="I108" s="92">
        <v>46591.430859471271</v>
      </c>
      <c r="J108" s="92">
        <v>47119.200845520056</v>
      </c>
      <c r="K108" s="92">
        <v>47338.505660428607</v>
      </c>
      <c r="L108" s="92">
        <v>47315.45797156707</v>
      </c>
      <c r="M108" s="92">
        <v>47267.037911466061</v>
      </c>
      <c r="N108" s="92">
        <v>48371.350456097614</v>
      </c>
      <c r="O108" s="93" t="s">
        <v>259</v>
      </c>
    </row>
    <row r="109" spans="1:15" x14ac:dyDescent="0.25">
      <c r="A109" s="186"/>
      <c r="B109" s="187"/>
      <c r="C109" s="187"/>
      <c r="D109" s="187"/>
      <c r="E109" s="187"/>
      <c r="F109" s="187"/>
      <c r="G109" s="187"/>
      <c r="H109" s="187"/>
      <c r="I109" s="187"/>
      <c r="J109" s="187"/>
      <c r="K109" s="187"/>
      <c r="L109" s="187"/>
      <c r="M109" s="187"/>
      <c r="N109" s="187"/>
      <c r="O109" s="188"/>
    </row>
    <row r="111" spans="1:15" x14ac:dyDescent="0.25">
      <c r="A111" s="94"/>
    </row>
    <row r="112" spans="1:15" ht="14.5" x14ac:dyDescent="0.35">
      <c r="A112" s="9"/>
    </row>
    <row r="113" spans="1:1" ht="14.5" x14ac:dyDescent="0.35">
      <c r="A113" s="9"/>
    </row>
  </sheetData>
  <mergeCells count="3">
    <mergeCell ref="A1:O1"/>
    <mergeCell ref="A2:O2"/>
    <mergeCell ref="A109:O109"/>
  </mergeCells>
  <pageMargins left="0.39370078740157483" right="0.39370078740157483" top="0.39370078740157483" bottom="0.39370078740157483" header="0.31496062992125984" footer="0.31496062992125984"/>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83B1C-F165-4CA3-B49F-3958032F5DE1}">
  <sheetPr>
    <tabColor theme="5" tint="0.39997558519241921"/>
  </sheetPr>
  <dimension ref="A1:O50"/>
  <sheetViews>
    <sheetView showGridLines="0" view="pageBreakPreview" zoomScale="80" zoomScaleNormal="100" zoomScaleSheetLayoutView="80" workbookViewId="0">
      <pane xSplit="1" ySplit="3" topLeftCell="B19" activePane="bottomRight" state="frozen"/>
      <selection activeCell="C44" sqref="C44"/>
      <selection pane="topRight" activeCell="C44" sqref="C44"/>
      <selection pane="bottomLeft" activeCell="C44" sqref="C44"/>
      <selection pane="bottomRight" activeCell="N9" sqref="N9"/>
    </sheetView>
  </sheetViews>
  <sheetFormatPr defaultColWidth="9.1796875" defaultRowHeight="10.5" x14ac:dyDescent="0.25"/>
  <cols>
    <col min="1" max="1" width="58.453125" style="95" bestFit="1" customWidth="1"/>
    <col min="2" max="2" width="7.81640625" style="95" bestFit="1" customWidth="1"/>
    <col min="3" max="3" width="8" style="95" bestFit="1" customWidth="1"/>
    <col min="4" max="4" width="7.81640625" style="95" bestFit="1" customWidth="1"/>
    <col min="5" max="5" width="8.54296875" style="95" bestFit="1" customWidth="1"/>
    <col min="6" max="6" width="8.1796875" style="95" bestFit="1" customWidth="1"/>
    <col min="7" max="7" width="8.54296875" style="95" bestFit="1" customWidth="1"/>
    <col min="8" max="8" width="7.7265625" style="95" bestFit="1" customWidth="1"/>
    <col min="9" max="9" width="7.81640625" style="95" bestFit="1" customWidth="1"/>
    <col min="10" max="10" width="8" style="95" bestFit="1" customWidth="1"/>
    <col min="11" max="11" width="7.81640625" style="95" bestFit="1" customWidth="1"/>
    <col min="12" max="12" width="8.1796875" style="95" bestFit="1" customWidth="1"/>
    <col min="13" max="14" width="7.81640625" style="95" bestFit="1" customWidth="1"/>
    <col min="15" max="15" width="53.1796875" style="95" bestFit="1" customWidth="1"/>
    <col min="16" max="16384" width="9.1796875" style="95"/>
  </cols>
  <sheetData>
    <row r="1" spans="1:15" ht="12.75" customHeight="1" x14ac:dyDescent="0.25">
      <c r="A1" s="171" t="s">
        <v>260</v>
      </c>
      <c r="B1" s="172"/>
      <c r="C1" s="172"/>
      <c r="D1" s="172"/>
      <c r="E1" s="172"/>
      <c r="F1" s="172"/>
      <c r="G1" s="172"/>
      <c r="H1" s="172"/>
      <c r="I1" s="172"/>
      <c r="J1" s="172"/>
      <c r="K1" s="172"/>
      <c r="L1" s="172"/>
      <c r="M1" s="172"/>
      <c r="N1" s="172"/>
      <c r="O1" s="173"/>
    </row>
    <row r="2" spans="1:15" ht="12.75" customHeight="1" x14ac:dyDescent="0.25">
      <c r="A2" s="174" t="s">
        <v>261</v>
      </c>
      <c r="B2" s="175"/>
      <c r="C2" s="175"/>
      <c r="D2" s="175"/>
      <c r="E2" s="175"/>
      <c r="F2" s="175"/>
      <c r="G2" s="175"/>
      <c r="H2" s="175"/>
      <c r="I2" s="175"/>
      <c r="J2" s="175"/>
      <c r="K2" s="175"/>
      <c r="L2" s="175"/>
      <c r="M2" s="175"/>
      <c r="N2" s="175"/>
      <c r="O2" s="176"/>
    </row>
    <row r="3" spans="1:15" x14ac:dyDescent="0.25">
      <c r="A3" s="96" t="s">
        <v>73</v>
      </c>
      <c r="B3" s="64">
        <v>45474</v>
      </c>
      <c r="C3" s="64">
        <v>45505</v>
      </c>
      <c r="D3" s="64">
        <v>45536</v>
      </c>
      <c r="E3" s="64">
        <v>45566</v>
      </c>
      <c r="F3" s="64">
        <v>45597</v>
      </c>
      <c r="G3" s="64">
        <v>45627</v>
      </c>
      <c r="H3" s="64">
        <v>45658</v>
      </c>
      <c r="I3" s="64">
        <v>45689</v>
      </c>
      <c r="J3" s="64">
        <v>45717</v>
      </c>
      <c r="K3" s="64">
        <v>45748</v>
      </c>
      <c r="L3" s="64">
        <v>45778</v>
      </c>
      <c r="M3" s="64">
        <v>45809</v>
      </c>
      <c r="N3" s="64">
        <v>45839</v>
      </c>
      <c r="O3" s="97" t="s">
        <v>78</v>
      </c>
    </row>
    <row r="4" spans="1:15" s="101" customFormat="1" x14ac:dyDescent="0.25">
      <c r="A4" s="98" t="s">
        <v>262</v>
      </c>
      <c r="B4" s="99"/>
      <c r="C4" s="99"/>
      <c r="D4" s="99"/>
      <c r="E4" s="99"/>
      <c r="F4" s="99"/>
      <c r="G4" s="99"/>
      <c r="H4" s="99"/>
      <c r="I4" s="99"/>
      <c r="J4" s="99"/>
      <c r="K4" s="99"/>
      <c r="L4" s="99"/>
      <c r="M4" s="99"/>
      <c r="N4" s="99"/>
      <c r="O4" s="100" t="s">
        <v>263</v>
      </c>
    </row>
    <row r="5" spans="1:15" x14ac:dyDescent="0.25">
      <c r="A5" s="98" t="s">
        <v>264</v>
      </c>
      <c r="B5" s="99"/>
      <c r="C5" s="99"/>
      <c r="D5" s="99"/>
      <c r="E5" s="99"/>
      <c r="F5" s="99"/>
      <c r="G5" s="99"/>
      <c r="H5" s="99"/>
      <c r="I5" s="99"/>
      <c r="J5" s="99"/>
      <c r="K5" s="99"/>
      <c r="L5" s="99"/>
      <c r="M5" s="99"/>
      <c r="N5" s="99"/>
      <c r="O5" s="102" t="s">
        <v>265</v>
      </c>
    </row>
    <row r="6" spans="1:15" x14ac:dyDescent="0.25">
      <c r="A6" s="103" t="s">
        <v>266</v>
      </c>
      <c r="B6" s="70">
        <v>6783.4812404930872</v>
      </c>
      <c r="C6" s="70">
        <v>7712.729034304175</v>
      </c>
      <c r="D6" s="70">
        <v>8659.0734445246017</v>
      </c>
      <c r="E6" s="70">
        <v>9822.0763842302385</v>
      </c>
      <c r="F6" s="70">
        <v>10736.403720367849</v>
      </c>
      <c r="G6" s="70">
        <v>11720.047004413458</v>
      </c>
      <c r="H6" s="70">
        <v>964.2531182150293</v>
      </c>
      <c r="I6" s="70">
        <v>1852.7613728349434</v>
      </c>
      <c r="J6" s="70">
        <v>2781.5855483245855</v>
      </c>
      <c r="K6" s="70">
        <v>3513.7627978994437</v>
      </c>
      <c r="L6" s="70">
        <v>4705.5559082384025</v>
      </c>
      <c r="M6" s="70">
        <v>5652.4365580094382</v>
      </c>
      <c r="N6" s="70">
        <v>6907.5341227676527</v>
      </c>
      <c r="O6" s="104" t="s">
        <v>267</v>
      </c>
    </row>
    <row r="7" spans="1:15" x14ac:dyDescent="0.25">
      <c r="A7" s="105" t="s">
        <v>268</v>
      </c>
      <c r="B7" s="70">
        <v>-1746.2639061728944</v>
      </c>
      <c r="C7" s="70">
        <v>-1962.7614674227275</v>
      </c>
      <c r="D7" s="70">
        <v>-2183.6458403942584</v>
      </c>
      <c r="E7" s="70">
        <v>-2599.0019342827618</v>
      </c>
      <c r="F7" s="70">
        <v>-2820.9822484180545</v>
      </c>
      <c r="G7" s="70">
        <v>-3157.9820791658772</v>
      </c>
      <c r="H7" s="70">
        <v>-268.13150437913782</v>
      </c>
      <c r="I7" s="70">
        <v>-467.7725204686123</v>
      </c>
      <c r="J7" s="70">
        <v>-727.05627206667123</v>
      </c>
      <c r="K7" s="70">
        <v>-967.77320631762552</v>
      </c>
      <c r="L7" s="70">
        <v>-1752.7518371494054</v>
      </c>
      <c r="M7" s="70">
        <v>-2193.1602203534494</v>
      </c>
      <c r="N7" s="70">
        <v>-2508.7487677654512</v>
      </c>
      <c r="O7" s="104" t="s">
        <v>269</v>
      </c>
    </row>
    <row r="8" spans="1:15" x14ac:dyDescent="0.25">
      <c r="A8" s="103" t="s">
        <v>270</v>
      </c>
      <c r="B8" s="70">
        <v>207.36825433505433</v>
      </c>
      <c r="C8" s="70">
        <v>236.089025871601</v>
      </c>
      <c r="D8" s="70">
        <v>263.45115050296619</v>
      </c>
      <c r="E8" s="70">
        <v>304.07364810735538</v>
      </c>
      <c r="F8" s="70">
        <v>334.87978257190036</v>
      </c>
      <c r="G8" s="70">
        <v>373.24116303700197</v>
      </c>
      <c r="H8" s="70">
        <v>30.946632932615884</v>
      </c>
      <c r="I8" s="70">
        <v>64.003963293560759</v>
      </c>
      <c r="J8" s="70">
        <v>97.5841165808786</v>
      </c>
      <c r="K8" s="70">
        <v>130.16690996522641</v>
      </c>
      <c r="L8" s="70">
        <v>163.09424603861893</v>
      </c>
      <c r="M8" s="70">
        <v>195.09888387985896</v>
      </c>
      <c r="N8" s="70">
        <v>233.84483326240019</v>
      </c>
      <c r="O8" s="104" t="s">
        <v>271</v>
      </c>
    </row>
    <row r="9" spans="1:15" x14ac:dyDescent="0.25">
      <c r="A9" s="103" t="s">
        <v>272</v>
      </c>
      <c r="B9" s="70">
        <v>-150.1285053210984</v>
      </c>
      <c r="C9" s="70">
        <v>-168.9312241857553</v>
      </c>
      <c r="D9" s="70">
        <v>-188.39606832027818</v>
      </c>
      <c r="E9" s="70">
        <v>-214.04760046892252</v>
      </c>
      <c r="F9" s="70">
        <v>-227.87627061401511</v>
      </c>
      <c r="G9" s="70">
        <v>-254.4353739091373</v>
      </c>
      <c r="H9" s="70">
        <v>-27.078480261960898</v>
      </c>
      <c r="I9" s="70">
        <v>-44.936926134389033</v>
      </c>
      <c r="J9" s="70">
        <v>-65.826099107891167</v>
      </c>
      <c r="K9" s="70">
        <v>-108.40434566644585</v>
      </c>
      <c r="L9" s="70">
        <v>-129.74603457555295</v>
      </c>
      <c r="M9" s="70">
        <v>-159.86669567526866</v>
      </c>
      <c r="N9" s="70">
        <v>-184.47260741397682</v>
      </c>
      <c r="O9" s="104" t="s">
        <v>273</v>
      </c>
    </row>
    <row r="10" spans="1:15" x14ac:dyDescent="0.25">
      <c r="A10" s="106" t="s">
        <v>274</v>
      </c>
      <c r="B10" s="74">
        <v>5094.4570833341495</v>
      </c>
      <c r="C10" s="74">
        <v>5817.1253685672928</v>
      </c>
      <c r="D10" s="74">
        <v>6550.4826863130338</v>
      </c>
      <c r="E10" s="74">
        <v>7313.1004975859105</v>
      </c>
      <c r="F10" s="74">
        <v>8022.4249839076838</v>
      </c>
      <c r="G10" s="74">
        <v>8680.8707143754455</v>
      </c>
      <c r="H10" s="74">
        <v>699.9897665065464</v>
      </c>
      <c r="I10" s="74">
        <v>1404.0558895255028</v>
      </c>
      <c r="J10" s="74">
        <v>2086.2872937309007</v>
      </c>
      <c r="K10" s="74">
        <v>2567.7521558805988</v>
      </c>
      <c r="L10" s="74">
        <v>2986.1522825520647</v>
      </c>
      <c r="M10" s="74">
        <v>3494.5085258605786</v>
      </c>
      <c r="N10" s="74">
        <v>4448.1575808506223</v>
      </c>
      <c r="O10" s="107" t="s">
        <v>275</v>
      </c>
    </row>
    <row r="11" spans="1:15" x14ac:dyDescent="0.25">
      <c r="A11" s="106" t="s">
        <v>276</v>
      </c>
      <c r="B11" s="108"/>
      <c r="C11" s="108"/>
      <c r="D11" s="108"/>
      <c r="E11" s="108"/>
      <c r="F11" s="108"/>
      <c r="G11" s="108"/>
      <c r="H11" s="108"/>
      <c r="I11" s="108"/>
      <c r="J11" s="108"/>
      <c r="K11" s="108"/>
      <c r="L11" s="108"/>
      <c r="M11" s="108"/>
      <c r="N11" s="108"/>
      <c r="O11" s="107" t="s">
        <v>277</v>
      </c>
    </row>
    <row r="12" spans="1:15" x14ac:dyDescent="0.25">
      <c r="A12" s="103" t="s">
        <v>278</v>
      </c>
      <c r="B12" s="70">
        <v>1028.6821975402233</v>
      </c>
      <c r="C12" s="70">
        <v>1192.2552364037356</v>
      </c>
      <c r="D12" s="70">
        <v>1356.1406418644799</v>
      </c>
      <c r="E12" s="70">
        <v>1485.7882171955255</v>
      </c>
      <c r="F12" s="70">
        <v>1614.4390101948679</v>
      </c>
      <c r="G12" s="70">
        <v>1750.6655819343355</v>
      </c>
      <c r="H12" s="70">
        <v>153.79046040018321</v>
      </c>
      <c r="I12" s="70">
        <v>282.43435046598722</v>
      </c>
      <c r="J12" s="70">
        <v>427.54721387087238</v>
      </c>
      <c r="K12" s="70">
        <v>580.65933386734548</v>
      </c>
      <c r="L12" s="70">
        <v>733.62407333904935</v>
      </c>
      <c r="M12" s="70">
        <v>890.05399707655101</v>
      </c>
      <c r="N12" s="70">
        <v>1052.5534294947931</v>
      </c>
      <c r="O12" s="104" t="s">
        <v>279</v>
      </c>
    </row>
    <row r="13" spans="1:15" x14ac:dyDescent="0.25">
      <c r="A13" s="103" t="s">
        <v>280</v>
      </c>
      <c r="B13" s="70">
        <v>21.248767098550005</v>
      </c>
      <c r="C13" s="70">
        <v>23.298147285510002</v>
      </c>
      <c r="D13" s="70">
        <v>25.64256386888</v>
      </c>
      <c r="E13" s="70">
        <v>27.395937300299998</v>
      </c>
      <c r="F13" s="70">
        <v>29.11346502296</v>
      </c>
      <c r="G13" s="70">
        <v>26.967204456760001</v>
      </c>
      <c r="H13" s="70">
        <v>2.4819163184300002</v>
      </c>
      <c r="I13" s="70">
        <v>3.24042752714</v>
      </c>
      <c r="J13" s="70">
        <v>4.4395395448199997</v>
      </c>
      <c r="K13" s="70">
        <v>11.385159925389999</v>
      </c>
      <c r="L13" s="70">
        <v>13.869213586360001</v>
      </c>
      <c r="M13" s="70">
        <v>16.84385736694</v>
      </c>
      <c r="N13" s="70">
        <v>72.505150195960013</v>
      </c>
      <c r="O13" s="104" t="s">
        <v>281</v>
      </c>
    </row>
    <row r="14" spans="1:15" x14ac:dyDescent="0.25">
      <c r="A14" s="103" t="s">
        <v>282</v>
      </c>
      <c r="B14" s="70">
        <v>1.3042862319999999</v>
      </c>
      <c r="C14" s="70">
        <v>1.741659898</v>
      </c>
      <c r="D14" s="70">
        <v>1.807586149</v>
      </c>
      <c r="E14" s="70">
        <v>1.8100420500999999</v>
      </c>
      <c r="F14" s="70">
        <v>1.88553909264</v>
      </c>
      <c r="G14" s="70">
        <v>1.9452822276399999</v>
      </c>
      <c r="H14" s="70">
        <v>0.34720534199999997</v>
      </c>
      <c r="I14" s="70">
        <v>0.44621590799999999</v>
      </c>
      <c r="J14" s="70">
        <v>0.65524674100000002</v>
      </c>
      <c r="K14" s="70">
        <v>1.094300882</v>
      </c>
      <c r="L14" s="70">
        <v>1.511698751</v>
      </c>
      <c r="M14" s="70">
        <v>2.0302282030000001</v>
      </c>
      <c r="N14" s="70">
        <v>2.3460261249999999</v>
      </c>
      <c r="O14" s="104" t="s">
        <v>283</v>
      </c>
    </row>
    <row r="15" spans="1:15" x14ac:dyDescent="0.25">
      <c r="A15" s="103" t="s">
        <v>284</v>
      </c>
      <c r="B15" s="70">
        <v>3.7253641549999998</v>
      </c>
      <c r="C15" s="70">
        <v>3.9391111118000004</v>
      </c>
      <c r="D15" s="70">
        <v>4.1491738258000002</v>
      </c>
      <c r="E15" s="70">
        <v>4.5016738260000002</v>
      </c>
      <c r="F15" s="70">
        <v>4.7322988258000001</v>
      </c>
      <c r="G15" s="70">
        <v>5.2117836608000001</v>
      </c>
      <c r="H15" s="70">
        <v>0.51654338249999998</v>
      </c>
      <c r="I15" s="70">
        <v>0.96307959050000003</v>
      </c>
      <c r="J15" s="70">
        <v>0.98775670699999996</v>
      </c>
      <c r="K15" s="70">
        <v>1.36121822</v>
      </c>
      <c r="L15" s="70">
        <v>1.93930812</v>
      </c>
      <c r="M15" s="70">
        <v>2.0455581201599999</v>
      </c>
      <c r="N15" s="70">
        <v>2.9835390414861598</v>
      </c>
      <c r="O15" s="104" t="s">
        <v>285</v>
      </c>
    </row>
    <row r="16" spans="1:15" x14ac:dyDescent="0.25">
      <c r="A16" s="103" t="s">
        <v>286</v>
      </c>
      <c r="B16" s="70">
        <v>0</v>
      </c>
      <c r="C16" s="70">
        <v>0</v>
      </c>
      <c r="D16" s="70">
        <v>0</v>
      </c>
      <c r="E16" s="70">
        <v>0</v>
      </c>
      <c r="F16" s="70">
        <v>0</v>
      </c>
      <c r="G16" s="70">
        <v>0</v>
      </c>
      <c r="H16" s="70">
        <v>0</v>
      </c>
      <c r="I16" s="70">
        <v>0</v>
      </c>
      <c r="J16" s="70">
        <v>0</v>
      </c>
      <c r="K16" s="70">
        <v>0</v>
      </c>
      <c r="L16" s="70">
        <v>0</v>
      </c>
      <c r="M16" s="70">
        <v>0</v>
      </c>
      <c r="N16" s="70">
        <v>0</v>
      </c>
      <c r="O16" s="104" t="s">
        <v>287</v>
      </c>
    </row>
    <row r="17" spans="1:15" x14ac:dyDescent="0.25">
      <c r="A17" s="103" t="s">
        <v>288</v>
      </c>
      <c r="B17" s="70">
        <v>922.06487409079</v>
      </c>
      <c r="C17" s="70">
        <v>1062.6562615396319</v>
      </c>
      <c r="D17" s="70">
        <v>1224.5025471898225</v>
      </c>
      <c r="E17" s="70">
        <v>1431.5633215886921</v>
      </c>
      <c r="F17" s="70">
        <v>1829.7044447117821</v>
      </c>
      <c r="G17" s="70">
        <v>2186.4423045064923</v>
      </c>
      <c r="H17" s="70">
        <v>153.86202132038002</v>
      </c>
      <c r="I17" s="70">
        <v>309.91461214492006</v>
      </c>
      <c r="J17" s="70">
        <v>471.47879754837993</v>
      </c>
      <c r="K17" s="70">
        <v>580.28298948973998</v>
      </c>
      <c r="L17" s="70">
        <v>731.48059071171008</v>
      </c>
      <c r="M17" s="70">
        <v>877.2294881129792</v>
      </c>
      <c r="N17" s="70">
        <v>1209.0149076434031</v>
      </c>
      <c r="O17" s="104" t="s">
        <v>289</v>
      </c>
    </row>
    <row r="18" spans="1:15" x14ac:dyDescent="0.25">
      <c r="A18" s="103" t="s">
        <v>290</v>
      </c>
      <c r="B18" s="70">
        <v>12.571666833668171</v>
      </c>
      <c r="C18" s="70">
        <v>16.169135720169301</v>
      </c>
      <c r="D18" s="70">
        <v>18.35076770809378</v>
      </c>
      <c r="E18" s="70">
        <v>20.176729320730374</v>
      </c>
      <c r="F18" s="70">
        <v>22.12602008816037</v>
      </c>
      <c r="G18" s="70">
        <v>23.754637465986839</v>
      </c>
      <c r="H18" s="70">
        <v>6.192749094729999</v>
      </c>
      <c r="I18" s="70">
        <v>1.5192901073300003</v>
      </c>
      <c r="J18" s="70">
        <v>5.97684077104</v>
      </c>
      <c r="K18" s="70">
        <v>5.6267906003299997</v>
      </c>
      <c r="L18" s="70">
        <v>6.98649833212</v>
      </c>
      <c r="M18" s="70">
        <v>5.9009170962899997</v>
      </c>
      <c r="N18" s="70">
        <v>6.8205018009899998</v>
      </c>
      <c r="O18" s="104" t="s">
        <v>291</v>
      </c>
    </row>
    <row r="19" spans="1:15" x14ac:dyDescent="0.25">
      <c r="A19" s="106" t="s">
        <v>292</v>
      </c>
      <c r="B19" s="74">
        <v>1989.5971559502316</v>
      </c>
      <c r="C19" s="74">
        <v>2300.0595519588478</v>
      </c>
      <c r="D19" s="74">
        <v>2630.5932806060769</v>
      </c>
      <c r="E19" s="74">
        <v>2971.2359212813471</v>
      </c>
      <c r="F19" s="74">
        <v>3502.0007779362104</v>
      </c>
      <c r="G19" s="74">
        <v>3994.9867942520132</v>
      </c>
      <c r="H19" s="74">
        <v>317.19089585822314</v>
      </c>
      <c r="I19" s="74">
        <v>598.51797574387717</v>
      </c>
      <c r="J19" s="74">
        <v>911.08539518311227</v>
      </c>
      <c r="K19" s="74">
        <v>1180.4097929848056</v>
      </c>
      <c r="L19" s="74">
        <v>1489.4113828402392</v>
      </c>
      <c r="M19" s="74">
        <v>1794.1040459759192</v>
      </c>
      <c r="N19" s="74">
        <v>2346.2235543016327</v>
      </c>
      <c r="O19" s="107" t="s">
        <v>293</v>
      </c>
    </row>
    <row r="20" spans="1:15" s="101" customFormat="1" x14ac:dyDescent="0.25">
      <c r="A20" s="106" t="s">
        <v>294</v>
      </c>
      <c r="B20" s="74">
        <v>15.559671310848071</v>
      </c>
      <c r="C20" s="74">
        <v>18.351511569058076</v>
      </c>
      <c r="D20" s="74">
        <v>19.602066005462245</v>
      </c>
      <c r="E20" s="74">
        <v>21.243165044886638</v>
      </c>
      <c r="F20" s="74">
        <v>28.201662907552354</v>
      </c>
      <c r="G20" s="74">
        <v>35.558118588670929</v>
      </c>
      <c r="H20" s="74">
        <v>2.3827841775499996</v>
      </c>
      <c r="I20" s="74">
        <v>4.5000088282300004</v>
      </c>
      <c r="J20" s="74">
        <v>7.3273738754499993</v>
      </c>
      <c r="K20" s="74">
        <v>8.0436700236200007</v>
      </c>
      <c r="L20" s="74">
        <v>9.2611849255300012</v>
      </c>
      <c r="M20" s="74">
        <v>7.9494036083999804</v>
      </c>
      <c r="N20" s="74">
        <v>9.6189901969999791</v>
      </c>
      <c r="O20" s="107" t="s">
        <v>295</v>
      </c>
    </row>
    <row r="21" spans="1:15" s="101" customFormat="1" x14ac:dyDescent="0.25">
      <c r="A21" s="106" t="s">
        <v>296</v>
      </c>
      <c r="B21" s="74">
        <v>7099.6139105952279</v>
      </c>
      <c r="C21" s="74">
        <v>8135.5364320951985</v>
      </c>
      <c r="D21" s="74">
        <v>9200.6780329245739</v>
      </c>
      <c r="E21" s="74">
        <v>10305.579583912146</v>
      </c>
      <c r="F21" s="74">
        <v>11552.627424751441</v>
      </c>
      <c r="G21" s="74">
        <v>12711.415627216113</v>
      </c>
      <c r="H21" s="74">
        <v>1019.56344654232</v>
      </c>
      <c r="I21" s="74">
        <v>2007.0738740976105</v>
      </c>
      <c r="J21" s="74">
        <v>3004.700062789464</v>
      </c>
      <c r="K21" s="74">
        <v>3756.2056188890242</v>
      </c>
      <c r="L21" s="74">
        <v>4484.8248503178338</v>
      </c>
      <c r="M21" s="74">
        <v>5296.561975444899</v>
      </c>
      <c r="N21" s="74">
        <v>6804.0001253492546</v>
      </c>
      <c r="O21" s="100" t="s">
        <v>297</v>
      </c>
    </row>
    <row r="22" spans="1:15" x14ac:dyDescent="0.25">
      <c r="A22" s="98" t="s">
        <v>298</v>
      </c>
      <c r="B22" s="108"/>
      <c r="C22" s="108"/>
      <c r="D22" s="108"/>
      <c r="E22" s="108"/>
      <c r="F22" s="108"/>
      <c r="G22" s="108"/>
      <c r="H22" s="108"/>
      <c r="I22" s="108"/>
      <c r="J22" s="108"/>
      <c r="K22" s="108"/>
      <c r="L22" s="108"/>
      <c r="M22" s="108"/>
      <c r="N22" s="108"/>
      <c r="O22" s="100" t="s">
        <v>299</v>
      </c>
    </row>
    <row r="23" spans="1:15" x14ac:dyDescent="0.25">
      <c r="A23" s="106" t="s">
        <v>300</v>
      </c>
      <c r="B23" s="108"/>
      <c r="C23" s="108"/>
      <c r="D23" s="108"/>
      <c r="E23" s="108"/>
      <c r="F23" s="108"/>
      <c r="G23" s="108"/>
      <c r="H23" s="108"/>
      <c r="I23" s="108"/>
      <c r="J23" s="108"/>
      <c r="K23" s="108"/>
      <c r="L23" s="108"/>
      <c r="M23" s="108"/>
      <c r="N23" s="108"/>
      <c r="O23" s="107" t="s">
        <v>301</v>
      </c>
    </row>
    <row r="24" spans="1:15" x14ac:dyDescent="0.25">
      <c r="A24" s="103" t="s">
        <v>302</v>
      </c>
      <c r="B24" s="109">
        <v>4504.8028623204054</v>
      </c>
      <c r="C24" s="109">
        <v>5497.956901831808</v>
      </c>
      <c r="D24" s="109">
        <v>6425.8841073468848</v>
      </c>
      <c r="E24" s="109">
        <v>7311.823530506108</v>
      </c>
      <c r="F24" s="109">
        <v>8189.1020155868073</v>
      </c>
      <c r="G24" s="109">
        <v>9195.1872124558977</v>
      </c>
      <c r="H24" s="109">
        <v>594.12725441612918</v>
      </c>
      <c r="I24" s="109">
        <v>1283.0450905255852</v>
      </c>
      <c r="J24" s="109">
        <v>1751.9083294315342</v>
      </c>
      <c r="K24" s="109">
        <v>2117.9411500733913</v>
      </c>
      <c r="L24" s="109">
        <v>2503.0909769567775</v>
      </c>
      <c r="M24" s="109">
        <v>2937.5176799585329</v>
      </c>
      <c r="N24" s="109">
        <v>3531.5810794610538</v>
      </c>
      <c r="O24" s="104" t="s">
        <v>303</v>
      </c>
    </row>
    <row r="25" spans="1:15" x14ac:dyDescent="0.25">
      <c r="A25" s="103" t="s">
        <v>304</v>
      </c>
      <c r="B25" s="70">
        <v>528.3789251438119</v>
      </c>
      <c r="C25" s="70">
        <v>375.25549238126058</v>
      </c>
      <c r="D25" s="70">
        <v>176.68498641873921</v>
      </c>
      <c r="E25" s="70">
        <v>-177.50659775903378</v>
      </c>
      <c r="F25" s="70">
        <v>-224.68267992244512</v>
      </c>
      <c r="G25" s="70">
        <v>-538.46654933105185</v>
      </c>
      <c r="H25" s="70">
        <v>100.75679592371999</v>
      </c>
      <c r="I25" s="70">
        <v>176.22815558574945</v>
      </c>
      <c r="J25" s="70">
        <v>208.76045680009369</v>
      </c>
      <c r="K25" s="70">
        <v>223.57880781219919</v>
      </c>
      <c r="L25" s="70">
        <v>216.00403976139123</v>
      </c>
      <c r="M25" s="70">
        <v>267.66774792444016</v>
      </c>
      <c r="N25" s="70">
        <v>608.23384010740926</v>
      </c>
      <c r="O25" s="104" t="s">
        <v>305</v>
      </c>
    </row>
    <row r="26" spans="1:15" x14ac:dyDescent="0.25">
      <c r="A26" s="106" t="s">
        <v>306</v>
      </c>
      <c r="B26" s="74">
        <v>5033.1817874642147</v>
      </c>
      <c r="C26" s="74">
        <v>5873.2123942130665</v>
      </c>
      <c r="D26" s="74">
        <v>6602.5690937656236</v>
      </c>
      <c r="E26" s="74">
        <v>7134.316932747075</v>
      </c>
      <c r="F26" s="74">
        <v>7964.4193356643655</v>
      </c>
      <c r="G26" s="74">
        <v>8656.7206631248482</v>
      </c>
      <c r="H26" s="74">
        <v>694.88405033984907</v>
      </c>
      <c r="I26" s="74">
        <v>1459.2732461113346</v>
      </c>
      <c r="J26" s="74">
        <v>1960.6687862316278</v>
      </c>
      <c r="K26" s="74">
        <v>2341.5199578855904</v>
      </c>
      <c r="L26" s="74">
        <v>2719.09501671817</v>
      </c>
      <c r="M26" s="74">
        <v>3205.1854278829733</v>
      </c>
      <c r="N26" s="74">
        <v>4139.8149195684618</v>
      </c>
      <c r="O26" s="107" t="s">
        <v>307</v>
      </c>
    </row>
    <row r="27" spans="1:15" x14ac:dyDescent="0.25">
      <c r="A27" s="106" t="s">
        <v>308</v>
      </c>
      <c r="B27" s="108"/>
      <c r="C27" s="108"/>
      <c r="D27" s="108"/>
      <c r="E27" s="108"/>
      <c r="F27" s="108"/>
      <c r="G27" s="108"/>
      <c r="H27" s="108"/>
      <c r="I27" s="108"/>
      <c r="J27" s="108"/>
      <c r="K27" s="108"/>
      <c r="L27" s="108"/>
      <c r="M27" s="108"/>
      <c r="N27" s="108"/>
      <c r="O27" s="107" t="s">
        <v>309</v>
      </c>
    </row>
    <row r="28" spans="1:15" x14ac:dyDescent="0.25">
      <c r="A28" s="103" t="s">
        <v>310</v>
      </c>
      <c r="B28" s="70">
        <v>522.87310278595533</v>
      </c>
      <c r="C28" s="70">
        <v>588.0002867873975</v>
      </c>
      <c r="D28" s="70">
        <v>652.82500992772952</v>
      </c>
      <c r="E28" s="70">
        <v>717.30981633092676</v>
      </c>
      <c r="F28" s="70">
        <v>786.82410913452964</v>
      </c>
      <c r="G28" s="70">
        <v>947.37253047311162</v>
      </c>
      <c r="H28" s="70">
        <v>82.950675122208352</v>
      </c>
      <c r="I28" s="70">
        <v>162.75228886113203</v>
      </c>
      <c r="J28" s="70">
        <v>253.67033378927027</v>
      </c>
      <c r="K28" s="70">
        <v>331.41170735694936</v>
      </c>
      <c r="L28" s="70">
        <v>400.97157468062846</v>
      </c>
      <c r="M28" s="70">
        <v>486.37981403674047</v>
      </c>
      <c r="N28" s="70">
        <v>565.84026322229067</v>
      </c>
      <c r="O28" s="104" t="s">
        <v>311</v>
      </c>
    </row>
    <row r="29" spans="1:15" x14ac:dyDescent="0.25">
      <c r="A29" s="103" t="s">
        <v>312</v>
      </c>
      <c r="B29" s="70">
        <v>26.214278238720002</v>
      </c>
      <c r="C29" s="70">
        <v>28.680290512720003</v>
      </c>
      <c r="D29" s="70">
        <v>33.22704555864</v>
      </c>
      <c r="E29" s="70">
        <v>38.702508852069997</v>
      </c>
      <c r="F29" s="70">
        <v>43.285050408069999</v>
      </c>
      <c r="G29" s="70">
        <v>45.540980177069997</v>
      </c>
      <c r="H29" s="70">
        <v>1.28258073456</v>
      </c>
      <c r="I29" s="70">
        <v>3.0705422451200004</v>
      </c>
      <c r="J29" s="70">
        <v>5.5575417046200002</v>
      </c>
      <c r="K29" s="70">
        <v>5.9154413456200006</v>
      </c>
      <c r="L29" s="70">
        <v>7.2579055365599991</v>
      </c>
      <c r="M29" s="70">
        <v>5.4900922670699996</v>
      </c>
      <c r="N29" s="70">
        <v>13.577236476002899</v>
      </c>
      <c r="O29" s="104" t="s">
        <v>313</v>
      </c>
    </row>
    <row r="30" spans="1:15" x14ac:dyDescent="0.25">
      <c r="A30" s="103" t="s">
        <v>314</v>
      </c>
      <c r="B30" s="70">
        <v>161.44495943429411</v>
      </c>
      <c r="C30" s="70">
        <v>185.11035878645947</v>
      </c>
      <c r="D30" s="70">
        <v>208.39570283696759</v>
      </c>
      <c r="E30" s="70">
        <v>238.92489519406487</v>
      </c>
      <c r="F30" s="70">
        <v>263.65937031182813</v>
      </c>
      <c r="G30" s="70">
        <v>352.29592767072307</v>
      </c>
      <c r="H30" s="70">
        <v>17.07200701591999</v>
      </c>
      <c r="I30" s="70">
        <v>37.716450588848694</v>
      </c>
      <c r="J30" s="70">
        <v>60.41605838990138</v>
      </c>
      <c r="K30" s="70">
        <v>378.75540743079711</v>
      </c>
      <c r="L30" s="70">
        <v>525.89218162631266</v>
      </c>
      <c r="M30" s="70">
        <v>643.13811591133572</v>
      </c>
      <c r="N30" s="70">
        <v>662.64526611278609</v>
      </c>
      <c r="O30" s="104" t="s">
        <v>315</v>
      </c>
    </row>
    <row r="31" spans="1:15" x14ac:dyDescent="0.25">
      <c r="A31" s="103" t="s">
        <v>316</v>
      </c>
      <c r="B31" s="70">
        <v>36.724483206344949</v>
      </c>
      <c r="C31" s="70">
        <v>41.61979166321958</v>
      </c>
      <c r="D31" s="70">
        <v>47.655003410363484</v>
      </c>
      <c r="E31" s="70">
        <v>52.395548623868201</v>
      </c>
      <c r="F31" s="70">
        <v>60.020804086256902</v>
      </c>
      <c r="G31" s="70">
        <v>66.92776511427995</v>
      </c>
      <c r="H31" s="70">
        <v>3.7521784416929402</v>
      </c>
      <c r="I31" s="70">
        <v>12.966163982423078</v>
      </c>
      <c r="J31" s="70">
        <v>23.336042190641443</v>
      </c>
      <c r="K31" s="70">
        <v>45.98300368446813</v>
      </c>
      <c r="L31" s="70">
        <v>56.400461902833854</v>
      </c>
      <c r="M31" s="70">
        <v>67.431071268894513</v>
      </c>
      <c r="N31" s="70">
        <v>74.484759675851308</v>
      </c>
      <c r="O31" s="104" t="s">
        <v>317</v>
      </c>
    </row>
    <row r="32" spans="1:15" x14ac:dyDescent="0.25">
      <c r="A32" s="103" t="s">
        <v>318</v>
      </c>
      <c r="B32" s="70">
        <v>18.594789797357603</v>
      </c>
      <c r="C32" s="70">
        <v>9.7932391773687009</v>
      </c>
      <c r="D32" s="70">
        <v>17.842280912368697</v>
      </c>
      <c r="E32" s="70">
        <v>24.745633684138699</v>
      </c>
      <c r="F32" s="70">
        <v>25.71606975110867</v>
      </c>
      <c r="G32" s="70">
        <v>29.685415798128972</v>
      </c>
      <c r="H32" s="70">
        <v>6.75017152743</v>
      </c>
      <c r="I32" s="70">
        <v>10.842250444049998</v>
      </c>
      <c r="J32" s="70">
        <v>9.6519564026499989</v>
      </c>
      <c r="K32" s="70">
        <v>19.018454842779999</v>
      </c>
      <c r="L32" s="70">
        <v>23.859265098260003</v>
      </c>
      <c r="M32" s="70">
        <v>21.840017822770001</v>
      </c>
      <c r="N32" s="70">
        <v>25.83443066404779</v>
      </c>
      <c r="O32" s="104" t="s">
        <v>319</v>
      </c>
    </row>
    <row r="33" spans="1:15" x14ac:dyDescent="0.25">
      <c r="A33" s="103" t="s">
        <v>320</v>
      </c>
      <c r="B33" s="70">
        <v>0</v>
      </c>
      <c r="C33" s="70">
        <v>0</v>
      </c>
      <c r="D33" s="70">
        <v>0</v>
      </c>
      <c r="E33" s="70">
        <v>0</v>
      </c>
      <c r="F33" s="70">
        <v>0</v>
      </c>
      <c r="G33" s="70">
        <v>0</v>
      </c>
      <c r="H33" s="70">
        <v>0</v>
      </c>
      <c r="I33" s="70">
        <v>0</v>
      </c>
      <c r="J33" s="70">
        <v>0</v>
      </c>
      <c r="K33" s="70">
        <v>-3.453011316</v>
      </c>
      <c r="L33" s="70">
        <v>-3.453011316</v>
      </c>
      <c r="M33" s="70">
        <v>-3.3095351310000001</v>
      </c>
      <c r="N33" s="70">
        <v>-3.453011316</v>
      </c>
      <c r="O33" s="104" t="s">
        <v>321</v>
      </c>
    </row>
    <row r="34" spans="1:15" x14ac:dyDescent="0.25">
      <c r="A34" s="103" t="s">
        <v>322</v>
      </c>
      <c r="B34" s="70">
        <v>9.2252999999999999E-5</v>
      </c>
      <c r="C34" s="70">
        <v>9.2252999999999999E-5</v>
      </c>
      <c r="D34" s="70">
        <v>9.2252999999999999E-5</v>
      </c>
      <c r="E34" s="70">
        <v>9.2252999999999999E-5</v>
      </c>
      <c r="F34" s="70">
        <v>9.2252999999999999E-5</v>
      </c>
      <c r="G34" s="70">
        <v>1.7670378E-2</v>
      </c>
      <c r="H34" s="70">
        <v>0</v>
      </c>
      <c r="I34" s="70">
        <v>5.2259999999999996E-6</v>
      </c>
      <c r="J34" s="70">
        <v>5.2259999999999996E-6</v>
      </c>
      <c r="K34" s="70">
        <v>5.2259999999999996E-6</v>
      </c>
      <c r="L34" s="70">
        <v>5.2259999999999996E-6</v>
      </c>
      <c r="M34" s="70">
        <v>5.2259999999999996E-6</v>
      </c>
      <c r="N34" s="70">
        <v>5.2259999999999996E-6</v>
      </c>
      <c r="O34" s="104" t="s">
        <v>323</v>
      </c>
    </row>
    <row r="35" spans="1:15" x14ac:dyDescent="0.25">
      <c r="A35" s="103" t="s">
        <v>324</v>
      </c>
      <c r="B35" s="70">
        <v>8.7874999999999995E-2</v>
      </c>
      <c r="C35" s="70">
        <v>9.75E-3</v>
      </c>
      <c r="D35" s="70">
        <v>0.26393871701999999</v>
      </c>
      <c r="E35" s="70">
        <v>9.75E-3</v>
      </c>
      <c r="F35" s="70">
        <v>9.75E-3</v>
      </c>
      <c r="G35" s="70">
        <v>9.75E-3</v>
      </c>
      <c r="H35" s="70">
        <v>0</v>
      </c>
      <c r="I35" s="70">
        <v>0</v>
      </c>
      <c r="J35" s="70">
        <v>0</v>
      </c>
      <c r="K35" s="70">
        <v>0</v>
      </c>
      <c r="L35" s="70">
        <v>0</v>
      </c>
      <c r="M35" s="70">
        <v>0</v>
      </c>
      <c r="N35" s="70">
        <v>0</v>
      </c>
      <c r="O35" s="104" t="s">
        <v>325</v>
      </c>
    </row>
    <row r="36" spans="1:15" x14ac:dyDescent="0.25">
      <c r="A36" s="103" t="s">
        <v>326</v>
      </c>
      <c r="B36" s="70">
        <v>0</v>
      </c>
      <c r="C36" s="70">
        <v>0</v>
      </c>
      <c r="D36" s="70">
        <v>0</v>
      </c>
      <c r="E36" s="70">
        <v>0</v>
      </c>
      <c r="F36" s="70">
        <v>0</v>
      </c>
      <c r="G36" s="70">
        <v>0</v>
      </c>
      <c r="H36" s="70">
        <v>0</v>
      </c>
      <c r="I36" s="70">
        <v>0</v>
      </c>
      <c r="J36" s="70">
        <v>0</v>
      </c>
      <c r="K36" s="70">
        <v>0</v>
      </c>
      <c r="L36" s="70">
        <v>0</v>
      </c>
      <c r="M36" s="70">
        <v>0</v>
      </c>
      <c r="N36" s="70">
        <v>0</v>
      </c>
      <c r="O36" s="104" t="s">
        <v>327</v>
      </c>
    </row>
    <row r="37" spans="1:15" ht="9.65" customHeight="1" x14ac:dyDescent="0.25">
      <c r="A37" s="103" t="s">
        <v>328</v>
      </c>
      <c r="B37" s="70">
        <v>284.74604549224546</v>
      </c>
      <c r="C37" s="70">
        <v>331.23203300419544</v>
      </c>
      <c r="D37" s="70">
        <v>399.47290057471537</v>
      </c>
      <c r="E37" s="70">
        <v>472.67730172087454</v>
      </c>
      <c r="F37" s="70">
        <v>500.79516597442438</v>
      </c>
      <c r="G37" s="70">
        <v>668.69954867007448</v>
      </c>
      <c r="H37" s="70">
        <v>60.873482588479987</v>
      </c>
      <c r="I37" s="70">
        <v>116.01254005803</v>
      </c>
      <c r="J37" s="70">
        <v>234.77154285508001</v>
      </c>
      <c r="K37" s="70">
        <v>-15.490466729911221</v>
      </c>
      <c r="L37" s="70">
        <v>-10.208858442095559</v>
      </c>
      <c r="M37" s="70">
        <v>-3.6284154996658318</v>
      </c>
      <c r="N37" s="70">
        <v>1.8638084329034998</v>
      </c>
      <c r="O37" s="104" t="s">
        <v>329</v>
      </c>
    </row>
    <row r="38" spans="1:15" x14ac:dyDescent="0.25">
      <c r="A38" s="106" t="s">
        <v>330</v>
      </c>
      <c r="B38" s="74">
        <v>1050.6856262079173</v>
      </c>
      <c r="C38" s="74">
        <v>1184.4458421843608</v>
      </c>
      <c r="D38" s="74">
        <v>1359.6819741908043</v>
      </c>
      <c r="E38" s="74">
        <v>1544.7655466589438</v>
      </c>
      <c r="F38" s="74">
        <v>1680.310411919218</v>
      </c>
      <c r="G38" s="74">
        <v>2110.549588281388</v>
      </c>
      <c r="H38" s="74">
        <v>172.68109543029124</v>
      </c>
      <c r="I38" s="74">
        <v>343.36024140560386</v>
      </c>
      <c r="J38" s="74">
        <v>587.4034805581631</v>
      </c>
      <c r="K38" s="74">
        <v>762.14054184070312</v>
      </c>
      <c r="L38" s="74">
        <v>1000.7195243124994</v>
      </c>
      <c r="M38" s="74">
        <v>1217.3411659021442</v>
      </c>
      <c r="N38" s="74">
        <v>1340.7927584938825</v>
      </c>
      <c r="O38" s="107" t="s">
        <v>331</v>
      </c>
    </row>
    <row r="39" spans="1:15" x14ac:dyDescent="0.25">
      <c r="A39" s="106" t="s">
        <v>332</v>
      </c>
      <c r="B39" s="74">
        <v>15.768945022942791</v>
      </c>
      <c r="C39" s="74">
        <v>18.217326482014791</v>
      </c>
      <c r="D39" s="74">
        <v>19.938382164288392</v>
      </c>
      <c r="E39" s="74">
        <v>22.977761670474159</v>
      </c>
      <c r="F39" s="74">
        <v>24.761667724902761</v>
      </c>
      <c r="G39" s="74">
        <v>25.814135456686891</v>
      </c>
      <c r="H39" s="74">
        <v>3.90715214929712</v>
      </c>
      <c r="I39" s="74">
        <v>19.312489256443619</v>
      </c>
      <c r="J39" s="74">
        <v>21.920740958104009</v>
      </c>
      <c r="K39" s="74">
        <v>24.314561672580602</v>
      </c>
      <c r="L39" s="74">
        <v>26.3088405886526</v>
      </c>
      <c r="M39" s="74">
        <v>28.895884454164502</v>
      </c>
      <c r="N39" s="74">
        <v>31.092555341807103</v>
      </c>
      <c r="O39" s="110" t="s">
        <v>333</v>
      </c>
    </row>
    <row r="40" spans="1:15" x14ac:dyDescent="0.25">
      <c r="A40" s="106" t="s">
        <v>334</v>
      </c>
      <c r="B40" s="74">
        <v>6099.6363586950765</v>
      </c>
      <c r="C40" s="74">
        <v>7075.8755628794434</v>
      </c>
      <c r="D40" s="74">
        <v>7982.1894501207153</v>
      </c>
      <c r="E40" s="74">
        <v>8702.0602410764914</v>
      </c>
      <c r="F40" s="74">
        <v>9669.4914153084828</v>
      </c>
      <c r="G40" s="74">
        <v>10793.084386862927</v>
      </c>
      <c r="H40" s="74">
        <v>871.47229791943789</v>
      </c>
      <c r="I40" s="74">
        <v>1821.9459767733824</v>
      </c>
      <c r="J40" s="74">
        <v>2569.9930077478957</v>
      </c>
      <c r="K40" s="74">
        <v>3127.9750613988735</v>
      </c>
      <c r="L40" s="74">
        <v>3746.1233816193212</v>
      </c>
      <c r="M40" s="74">
        <v>4451.4224782392821</v>
      </c>
      <c r="N40" s="74">
        <v>5511.7002334041517</v>
      </c>
      <c r="O40" s="100" t="s">
        <v>335</v>
      </c>
    </row>
    <row r="41" spans="1:15" x14ac:dyDescent="0.25">
      <c r="A41" s="106" t="s">
        <v>336</v>
      </c>
      <c r="B41" s="74">
        <v>999.97755190015152</v>
      </c>
      <c r="C41" s="74">
        <v>1059.6608692157547</v>
      </c>
      <c r="D41" s="74">
        <v>1218.4885828038564</v>
      </c>
      <c r="E41" s="74">
        <v>1603.5193428356506</v>
      </c>
      <c r="F41" s="74">
        <v>1883.1360094429624</v>
      </c>
      <c r="G41" s="74">
        <v>1918.3312403532079</v>
      </c>
      <c r="H41" s="74">
        <v>148.09114862288232</v>
      </c>
      <c r="I41" s="74">
        <v>185.12789732422814</v>
      </c>
      <c r="J41" s="74">
        <v>434.70705504156837</v>
      </c>
      <c r="K41" s="74">
        <v>628.23055749014929</v>
      </c>
      <c r="L41" s="74">
        <v>738.70146869851067</v>
      </c>
      <c r="M41" s="74">
        <v>845.13949720561709</v>
      </c>
      <c r="N41" s="74">
        <v>1292.2998919451027</v>
      </c>
      <c r="O41" s="100" t="s">
        <v>337</v>
      </c>
    </row>
    <row r="42" spans="1:15" x14ac:dyDescent="0.25">
      <c r="A42" s="111" t="s">
        <v>338</v>
      </c>
      <c r="B42" s="70">
        <v>230.53323301849599</v>
      </c>
      <c r="C42" s="70">
        <v>238.9135155507619</v>
      </c>
      <c r="D42" s="70">
        <v>274.85993180901022</v>
      </c>
      <c r="E42" s="70">
        <v>365.77497604241461</v>
      </c>
      <c r="F42" s="70">
        <v>443.8909430009013</v>
      </c>
      <c r="G42" s="70">
        <v>403.26663692930379</v>
      </c>
      <c r="H42" s="70">
        <v>17.839150252204522</v>
      </c>
      <c r="I42" s="70">
        <v>34.863747698802229</v>
      </c>
      <c r="J42" s="70">
        <v>77.188855349677567</v>
      </c>
      <c r="K42" s="70">
        <v>154.9668529016798</v>
      </c>
      <c r="L42" s="70">
        <v>193.01238314119519</v>
      </c>
      <c r="M42" s="70">
        <v>217.22688235488923</v>
      </c>
      <c r="N42" s="70">
        <v>413.56473905221924</v>
      </c>
      <c r="O42" s="112" t="s">
        <v>339</v>
      </c>
    </row>
    <row r="43" spans="1:15" x14ac:dyDescent="0.25">
      <c r="A43" s="106" t="s">
        <v>340</v>
      </c>
      <c r="B43" s="74">
        <v>769.44431888165559</v>
      </c>
      <c r="C43" s="74">
        <v>820.74735366499272</v>
      </c>
      <c r="D43" s="74">
        <v>943.62865099484691</v>
      </c>
      <c r="E43" s="74">
        <v>1237.7443667932339</v>
      </c>
      <c r="F43" s="74">
        <v>1439.2450664420608</v>
      </c>
      <c r="G43" s="74">
        <v>1515.0646034239041</v>
      </c>
      <c r="H43" s="74">
        <v>130.25199837067771</v>
      </c>
      <c r="I43" s="74">
        <v>150.26414962542583</v>
      </c>
      <c r="J43" s="74">
        <v>357.51819969189074</v>
      </c>
      <c r="K43" s="74">
        <v>473.26370458846952</v>
      </c>
      <c r="L43" s="74">
        <v>545.68908555731548</v>
      </c>
      <c r="M43" s="74">
        <v>627.91261485072766</v>
      </c>
      <c r="N43" s="74">
        <v>878.735152892884</v>
      </c>
      <c r="O43" s="100" t="s">
        <v>341</v>
      </c>
    </row>
    <row r="44" spans="1:15" x14ac:dyDescent="0.25">
      <c r="A44" s="111" t="s">
        <v>254</v>
      </c>
      <c r="B44" s="70">
        <v>-81.54671082871522</v>
      </c>
      <c r="C44" s="70">
        <v>8.2068649429418503</v>
      </c>
      <c r="D44" s="70">
        <v>74.092993053456141</v>
      </c>
      <c r="E44" s="70">
        <v>-38.762062021808184</v>
      </c>
      <c r="F44" s="70">
        <v>-76.217610091299392</v>
      </c>
      <c r="G44" s="70">
        <v>-135.39643024460653</v>
      </c>
      <c r="H44" s="70">
        <v>13.78258777599228</v>
      </c>
      <c r="I44" s="70">
        <v>28.342505959027239</v>
      </c>
      <c r="J44" s="70">
        <v>2.3936378427342007</v>
      </c>
      <c r="K44" s="70">
        <v>103.28728036848338</v>
      </c>
      <c r="L44" s="70">
        <v>147.08519955094866</v>
      </c>
      <c r="M44" s="70">
        <v>181.48990601113675</v>
      </c>
      <c r="N44" s="70">
        <v>199.51737908300296</v>
      </c>
      <c r="O44" s="112" t="s">
        <v>255</v>
      </c>
    </row>
    <row r="45" spans="1:15" x14ac:dyDescent="0.25">
      <c r="A45" s="113" t="s">
        <v>342</v>
      </c>
      <c r="B45" s="92">
        <v>687.89760805294009</v>
      </c>
      <c r="C45" s="92">
        <v>828.95421860793499</v>
      </c>
      <c r="D45" s="92">
        <v>1017.7216440483031</v>
      </c>
      <c r="E45" s="92">
        <v>1198.9823047714253</v>
      </c>
      <c r="F45" s="92">
        <v>1363.0274563507612</v>
      </c>
      <c r="G45" s="92">
        <v>1379.6681731792967</v>
      </c>
      <c r="H45" s="92">
        <v>144.03458614667002</v>
      </c>
      <c r="I45" s="92">
        <v>178.60665558445305</v>
      </c>
      <c r="J45" s="92">
        <v>359.91183753462496</v>
      </c>
      <c r="K45" s="92">
        <v>576.5509849569529</v>
      </c>
      <c r="L45" s="92">
        <v>692.77428510826428</v>
      </c>
      <c r="M45" s="92">
        <v>809.4025208618641</v>
      </c>
      <c r="N45" s="92">
        <v>1078.2525319758865</v>
      </c>
      <c r="O45" s="114" t="s">
        <v>343</v>
      </c>
    </row>
    <row r="46" spans="1:15" x14ac:dyDescent="0.25">
      <c r="A46" s="186"/>
      <c r="B46" s="187"/>
      <c r="C46" s="187"/>
      <c r="D46" s="187"/>
      <c r="E46" s="187"/>
      <c r="F46" s="187"/>
      <c r="G46" s="187"/>
      <c r="H46" s="187"/>
      <c r="I46" s="187"/>
      <c r="J46" s="187"/>
      <c r="K46" s="187"/>
      <c r="L46" s="187"/>
      <c r="M46" s="187"/>
      <c r="N46" s="187"/>
      <c r="O46" s="188"/>
    </row>
    <row r="47" spans="1:15" x14ac:dyDescent="0.25">
      <c r="A47" s="115"/>
    </row>
    <row r="49" spans="1:1" x14ac:dyDescent="0.25">
      <c r="A49" s="116"/>
    </row>
    <row r="50" spans="1:1" x14ac:dyDescent="0.25">
      <c r="A50" s="117"/>
    </row>
  </sheetData>
  <mergeCells count="3">
    <mergeCell ref="A1:O1"/>
    <mergeCell ref="A2:O2"/>
    <mergeCell ref="A46:O46"/>
  </mergeCells>
  <pageMargins left="0.39370078740157483" right="0.39370078740157483" top="0.39370078740157483" bottom="0.39370078740157483" header="0.31496062992125984" footer="0.31496062992125984"/>
  <pageSetup paperSize="9" scale="8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97AD4B21F03A44AEDE29D6A0DA3C51" ma:contentTypeVersion="1" ma:contentTypeDescription="Create a new document." ma:contentTypeScope="" ma:versionID="55a39e780d6220115e77c9136d5cd8b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E9FB6AD-0B3E-4931-901C-B2FBC7BDD023}"/>
</file>

<file path=customXml/itemProps2.xml><?xml version="1.0" encoding="utf-8"?>
<ds:datastoreItem xmlns:ds="http://schemas.openxmlformats.org/officeDocument/2006/customXml" ds:itemID="{4BB5B895-C678-439C-9834-F9ACF75DBCF3}">
  <ds:schemaRefs>
    <ds:schemaRef ds:uri="http://schemas.microsoft.com/sharepoint/v3/contenttype/forms"/>
  </ds:schemaRefs>
</ds:datastoreItem>
</file>

<file path=customXml/itemProps3.xml><?xml version="1.0" encoding="utf-8"?>
<ds:datastoreItem xmlns:ds="http://schemas.openxmlformats.org/officeDocument/2006/customXml" ds:itemID="{7A331365-E1C2-462A-B091-C2D20E69381A}">
  <ds:schemaRefs>
    <ds:schemaRef ds:uri="http://schemas.microsoft.com/office/2006/metadata/properties"/>
    <ds:schemaRef ds:uri="http://schemas.microsoft.com/office/infopath/2007/PartnerControls"/>
    <ds:schemaRef ds:uri="6ea1897f-20a5-4679-8b5a-923f0138144b"/>
    <ds:schemaRef ds:uri="4e51071f-7582-449f-b965-658655fae4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40</vt:i4>
      </vt:variant>
    </vt:vector>
  </HeadingPairs>
  <TitlesOfParts>
    <vt:vector size="56" baseType="lpstr">
      <vt:lpstr>Cover</vt:lpstr>
      <vt:lpstr>Disclaimer</vt:lpstr>
      <vt:lpstr>Pengantar</vt:lpstr>
      <vt:lpstr>Isi</vt:lpstr>
      <vt:lpstr>Istilah</vt:lpstr>
      <vt:lpstr>1.1</vt:lpstr>
      <vt:lpstr>1.2</vt:lpstr>
      <vt:lpstr>1.3</vt:lpstr>
      <vt:lpstr>1.4</vt:lpstr>
      <vt:lpstr>1.5</vt:lpstr>
      <vt:lpstr>1.6</vt:lpstr>
      <vt:lpstr>1.7</vt:lpstr>
      <vt:lpstr>1.8</vt:lpstr>
      <vt:lpstr>1.9</vt:lpstr>
      <vt:lpstr>1.10</vt:lpstr>
      <vt:lpstr>1.11</vt:lpstr>
      <vt:lpstr>Pengantar!_Toc449593927</vt:lpstr>
      <vt:lpstr>Pengantar!_Toc449593928</vt:lpstr>
      <vt:lpstr>Isi!_Toc449593929</vt:lpstr>
      <vt:lpstr>Isi!_Toc449593930</vt:lpstr>
      <vt:lpstr>Istilah!_Toc449593931</vt:lpstr>
      <vt:lpstr>Istilah!_Toc449593932</vt:lpstr>
      <vt:lpstr>'1.3'!_Toc449593989</vt:lpstr>
      <vt:lpstr>'1.6'!_Toc449593989</vt:lpstr>
      <vt:lpstr>'1.9'!_Toc449593989</vt:lpstr>
      <vt:lpstr>'1.3'!_Toc449593990</vt:lpstr>
      <vt:lpstr>'1.6'!_Toc449593990</vt:lpstr>
      <vt:lpstr>'1.9'!_Toc449593990</vt:lpstr>
      <vt:lpstr>'1.10'!_Toc449593991</vt:lpstr>
      <vt:lpstr>'1.4'!_Toc449593991</vt:lpstr>
      <vt:lpstr>'1.7'!_Toc449593991</vt:lpstr>
      <vt:lpstr>'1.10'!_Toc449593992</vt:lpstr>
      <vt:lpstr>'1.4'!_Toc449593992</vt:lpstr>
      <vt:lpstr>'1.7'!_Toc449593992</vt:lpstr>
      <vt:lpstr>'1.11'!_Toc449593995</vt:lpstr>
      <vt:lpstr>'1.5'!_Toc449593995</vt:lpstr>
      <vt:lpstr>'1.8'!_Toc449593995</vt:lpstr>
      <vt:lpstr>'1.11'!_Toc449593996</vt:lpstr>
      <vt:lpstr>'1.5'!_Toc449593996</vt:lpstr>
      <vt:lpstr>'1.8'!_Toc449593996</vt:lpstr>
      <vt:lpstr>'1.10'!Print_Area</vt:lpstr>
      <vt:lpstr>'1.2'!Print_Area</vt:lpstr>
      <vt:lpstr>'1.3'!Print_Area</vt:lpstr>
      <vt:lpstr>'1.4'!Print_Area</vt:lpstr>
      <vt:lpstr>'1.6'!Print_Area</vt:lpstr>
      <vt:lpstr>'1.7'!Print_Area</vt:lpstr>
      <vt:lpstr>'1.9'!Print_Area</vt:lpstr>
      <vt:lpstr>Disclaimer!Print_Area</vt:lpstr>
      <vt:lpstr>Isi!Print_Area</vt:lpstr>
      <vt:lpstr>Istilah!Print_Area</vt:lpstr>
      <vt:lpstr>'1.10'!Print_Titles</vt:lpstr>
      <vt:lpstr>'1.3'!Print_Titles</vt:lpstr>
      <vt:lpstr>'1.4'!Print_Titles</vt:lpstr>
      <vt:lpstr>'1.6'!Print_Titles</vt:lpstr>
      <vt:lpstr>'1.7'!Print_Titles</vt:lpstr>
      <vt:lpstr>'1.9'!Print_Titles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Naufal Ammar Rashif</dc:creator>
  <cp:lastModifiedBy>Naufal Ammar Rashif</cp:lastModifiedBy>
  <dcterms:created xsi:type="dcterms:W3CDTF">2025-08-19T07:43:33Z</dcterms:created>
  <dcterms:modified xsi:type="dcterms:W3CDTF">2025-09-10T07:31:19Z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0x010100BB97AD4B21F03A44AEDE29D6A0DA3C51</vt:lpwstr>
  </property>
</Properties>
</file>