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oneojk-my.sharepoint.com/personal/agastia_cestyakara_ojk_go_id/Documents/Dokumen Informasi dan Kerjasama EPK/Statistik Bulanan PEPK/Data Pooling 2024/12. Desember/"/>
    </mc:Choice>
  </mc:AlternateContent>
  <xr:revisionPtr revIDLastSave="0" documentId="8_{AB52C645-13A9-4776-8193-82219AD005F0}" xr6:coauthVersionLast="47" xr6:coauthVersionMax="47" xr10:uidLastSave="{00000000-0000-0000-0000-000000000000}"/>
  <bookViews>
    <workbookView xWindow="11900" yWindow="500" windowWidth="17620" windowHeight="20360" tabRatio="872" firstSheet="6" activeTab="6"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 Data KEJAR&amp;SIMUDA" sheetId="30" r:id="rId13"/>
    <sheet name="IIa. Jumlah Layanan Domisili" sheetId="4" r:id="rId14"/>
    <sheet name="IIb. Jumlah Layanan Sub Sektor" sheetId="10" r:id="rId15"/>
    <sheet name="IIc. Pengaduan Sub Sektor Prov." sheetId="9" r:id="rId16"/>
    <sheet name="IId. Pengaduan Keuangan Ilegal" sheetId="12" r:id="rId17"/>
    <sheet name="IIe. Aktivitas Keuangan Ilegal" sheetId="16" r:id="rId18"/>
    <sheet name="IIf. Anti Scam Centre" sheetId="35" r:id="rId19"/>
    <sheet name="IIg. Penyelesaian Sengketa LAPS" sheetId="28" r:id="rId20"/>
    <sheet name="IIIa. Penilaian Sendiri" sheetId="20" r:id="rId21"/>
    <sheet name="IIIb. Pengenaan Sanksi" sheetId="21" r:id="rId22"/>
    <sheet name="IIIc. Pemantauan Iklan" sheetId="23" r:id="rId23"/>
    <sheet name="IV. Glossary" sheetId="32" r:id="rId24"/>
    <sheet name="IIg. Pelanggaran(internal PEPK)" sheetId="34" r:id="rId25"/>
  </sheets>
  <definedNames>
    <definedName name="_xlnm._FilterDatabase" localSheetId="23"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4" l="1"/>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44" i="9"/>
  <c r="J44" i="9"/>
  <c r="K47" i="12"/>
  <c r="L47" i="12"/>
  <c r="G21" i="35"/>
  <c r="G17" i="35"/>
  <c r="G8" i="35"/>
  <c r="F9" i="34"/>
  <c r="D29" i="21"/>
  <c r="E29" i="21"/>
  <c r="F29" i="21"/>
  <c r="G29" i="21"/>
  <c r="C29" i="21"/>
  <c r="H29" i="21"/>
  <c r="E10" i="16"/>
  <c r="D47" i="12"/>
  <c r="E47" i="12"/>
  <c r="F47" i="12"/>
  <c r="G47" i="12"/>
  <c r="H47" i="12"/>
  <c r="I47" i="12"/>
  <c r="J47" i="12"/>
  <c r="C47" i="12"/>
  <c r="E21" i="35"/>
  <c r="E17" i="35"/>
  <c r="E8" i="35"/>
  <c r="H24" i="21"/>
  <c r="H23" i="21"/>
  <c r="H22" i="21"/>
  <c r="C21" i="35"/>
  <c r="D49" i="5"/>
  <c r="E49" i="5"/>
  <c r="F49" i="5"/>
  <c r="G49" i="5"/>
  <c r="H49" i="5"/>
  <c r="I49" i="5"/>
  <c r="J49" i="5"/>
  <c r="K49" i="5"/>
  <c r="C49" i="5"/>
  <c r="E9" i="34"/>
  <c r="D9" i="34"/>
  <c r="C57" i="23"/>
  <c r="C46" i="23"/>
  <c r="C34" i="23"/>
  <c r="C39" i="23" s="1"/>
  <c r="C26" i="23"/>
  <c r="C32" i="23" s="1"/>
  <c r="C19" i="23"/>
  <c r="C24" i="23" s="1"/>
  <c r="C11" i="23"/>
  <c r="C17" i="23" s="1"/>
  <c r="C47" i="23" s="1"/>
  <c r="K11" i="10"/>
  <c r="K12" i="10"/>
  <c r="K13" i="10"/>
  <c r="K14" i="10"/>
  <c r="K15" i="10"/>
  <c r="K16" i="10"/>
  <c r="K17" i="10"/>
  <c r="K18" i="10"/>
  <c r="K10" i="10"/>
  <c r="H11" i="10"/>
  <c r="H12" i="10"/>
  <c r="H13" i="10"/>
  <c r="H14" i="10"/>
  <c r="H15" i="10"/>
  <c r="H16" i="10"/>
  <c r="H17" i="10"/>
  <c r="H18" i="10"/>
  <c r="H10" i="10"/>
  <c r="E11" i="10"/>
  <c r="E12" i="10"/>
  <c r="E13" i="10"/>
  <c r="E14" i="10"/>
  <c r="E15" i="10"/>
  <c r="E16" i="10"/>
  <c r="E17" i="10"/>
  <c r="E18" i="10"/>
  <c r="E10" i="10"/>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10" i="4"/>
  <c r="C10" i="28"/>
  <c r="F8" i="35"/>
  <c r="D21" i="35"/>
  <c r="D17" i="35"/>
  <c r="D8" i="35"/>
  <c r="C8" i="35"/>
  <c r="C17" i="35"/>
  <c r="L17" i="10"/>
  <c r="C19" i="10"/>
  <c r="D19" i="10"/>
  <c r="E19" i="10"/>
  <c r="F19" i="10"/>
  <c r="G19" i="10"/>
  <c r="H19" i="10"/>
  <c r="I19" i="10"/>
  <c r="J19" i="10"/>
  <c r="K19" i="10"/>
  <c r="F17" i="35"/>
  <c r="I25" i="20"/>
  <c r="G25" i="20"/>
  <c r="H28" i="21"/>
  <c r="H27" i="21"/>
  <c r="H26" i="21"/>
  <c r="K15" i="20"/>
  <c r="G15" i="20"/>
  <c r="E15" i="20"/>
  <c r="C15" i="20"/>
  <c r="N11" i="16"/>
  <c r="W47" i="12"/>
  <c r="X47" i="12"/>
  <c r="Y47" i="12"/>
  <c r="Z47" i="12"/>
  <c r="M11" i="16"/>
  <c r="V47" i="12"/>
  <c r="U47" i="12"/>
  <c r="T47" i="12"/>
  <c r="S47" i="12"/>
  <c r="R47" i="12"/>
  <c r="Q47" i="12"/>
  <c r="P47" i="12"/>
  <c r="O47" i="12"/>
  <c r="N47" i="12"/>
  <c r="M47" i="12"/>
  <c r="F21" i="35"/>
  <c r="L11" i="16"/>
  <c r="K11" i="16"/>
  <c r="J11" i="16" l="1"/>
  <c r="N9" i="34" l="1"/>
  <c r="C9" i="34"/>
  <c r="I11" i="16"/>
  <c r="C45" i="4"/>
  <c r="M49" i="1"/>
  <c r="L49" i="1"/>
  <c r="K49" i="1"/>
  <c r="J49" i="1"/>
  <c r="I49" i="1"/>
  <c r="H49" i="1"/>
  <c r="G49" i="1"/>
  <c r="F49" i="1"/>
  <c r="E49" i="1"/>
  <c r="D49" i="1"/>
  <c r="C49" i="1"/>
  <c r="N44" i="19"/>
  <c r="M44" i="19"/>
  <c r="L44" i="19"/>
  <c r="K44" i="19"/>
  <c r="J44" i="19"/>
  <c r="I44" i="19"/>
  <c r="H44" i="19"/>
  <c r="G44" i="19"/>
  <c r="F44" i="19"/>
  <c r="E44" i="19"/>
  <c r="D44" i="19"/>
  <c r="C44" i="19"/>
  <c r="D44" i="17"/>
  <c r="E44" i="17"/>
  <c r="F44" i="17"/>
  <c r="G44" i="17"/>
  <c r="H44" i="17"/>
  <c r="I44" i="17"/>
  <c r="J44" i="17"/>
  <c r="K44" i="17"/>
  <c r="C44" i="17"/>
  <c r="G11" i="16"/>
  <c r="H11" i="16"/>
  <c r="D44" i="6"/>
  <c r="E44" i="6"/>
  <c r="F44" i="6"/>
  <c r="G44" i="6"/>
  <c r="C44" i="6"/>
  <c r="M44" i="11"/>
  <c r="D44" i="11"/>
  <c r="E44" i="11"/>
  <c r="F44" i="11"/>
  <c r="G44" i="11"/>
  <c r="H44" i="11"/>
  <c r="I44" i="11"/>
  <c r="J44" i="11"/>
  <c r="K44" i="11"/>
  <c r="L44" i="11"/>
  <c r="C44" i="11"/>
  <c r="F11" i="16"/>
  <c r="E11" i="16"/>
  <c r="D11" i="16"/>
  <c r="C11" i="16"/>
  <c r="D44" i="9"/>
  <c r="E44" i="9"/>
  <c r="F44" i="9"/>
  <c r="G44" i="9"/>
  <c r="H44" i="9"/>
  <c r="I44" i="9"/>
  <c r="C44" i="9"/>
  <c r="L18" i="10"/>
  <c r="L16" i="10"/>
  <c r="L15" i="10"/>
  <c r="L14" i="10"/>
  <c r="L13" i="10"/>
  <c r="L12" i="10"/>
  <c r="L11" i="10"/>
  <c r="L10" i="10"/>
  <c r="L19"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H20" i="21" l="1"/>
  <c r="H19"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<sst xmlns="http://schemas.openxmlformats.org/spreadsheetml/2006/main" count="1138" uniqueCount="365">
  <si>
    <t xml:space="preserve">Statistik Berkala Pengawasan Perilaku Pelaku Usaha Jasa Keuangan, 
Edukasi, dan Pelindungan Konsumen (Mei 2025) </t>
  </si>
  <si>
    <t> </t>
  </si>
  <si>
    <t>Departemen Pelindungan Konsumen</t>
  </si>
  <si>
    <t>Statistik Berkala Pengawasan Perilaku Pelaku Usaha Jasa Keuangan, 
Edukasi, dan Pelindungan Konsumen (Mei 2025)</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</si>
  <si>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</si>
  <si>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</si>
  <si>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</si>
  <si>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</si>
  <si>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</si>
  <si>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</si>
  <si>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</si>
  <si>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</si>
  <si>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</si>
  <si>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</si>
  <si>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</si>
  <si>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</si>
  <si>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</si>
  <si>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</si>
  <si>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</si>
  <si>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</si>
  <si>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</si>
  <si>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</si>
  <si>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</si>
  <si>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</si>
  <si>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</si>
  <si>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</si>
  <si>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</si>
  <si>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</si>
  <si>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</si>
  <si>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</si>
  <si>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</si>
  <si>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</si>
  <si>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</si>
  <si>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</si>
  <si>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</si>
  <si>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</si>
  <si>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</si>
  <si>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</si>
  <si>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Indonesia Anti Scam Centre</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</si>
  <si>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</si>
  <si>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</si>
  <si>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</si>
  <si>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</si>
  <si>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</si>
  <si>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</si>
  <si>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</si>
  <si>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</si>
  <si>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</si>
  <si>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</si>
  <si>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</si>
  <si>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</si>
  <si>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Mei 2025</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</si>
  <si>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</si>
  <si>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</si>
  <si>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</si>
  <si>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</si>
  <si>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</si>
  <si>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</si>
  <si>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</si>
  <si>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</si>
  <si>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</si>
  <si>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</si>
  <si>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</si>
  <si>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</si>
  <si>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</si>
  <si>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</si>
  <si>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</si>
  <si>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</si>
  <si>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SUMATERA UTARA</t>
  </si>
  <si>
    <t>SUMATERA BARAT</t>
  </si>
  <si>
    <t>SUMATERA SELATAN</t>
  </si>
  <si>
    <t>RIAU</t>
  </si>
  <si>
    <t>KEPULAUAN RIAU</t>
  </si>
  <si>
    <t>JAMBI</t>
  </si>
  <si>
    <t>BENGKULU</t>
  </si>
  <si>
    <t>KEPULAUAN BANGKA BELITUNG</t>
  </si>
  <si>
    <t>LAMPUNG</t>
  </si>
  <si>
    <t>BANTEN</t>
  </si>
  <si>
    <t>JAWA BARAT</t>
  </si>
  <si>
    <t>JAWA TENGAH</t>
  </si>
  <si>
    <t>JAWA TIMUR</t>
  </si>
  <si>
    <t>DKI JAKARTA</t>
  </si>
  <si>
    <t>DAERAH ISTIMEWA YOGYAKARTA</t>
  </si>
  <si>
    <t>BALI</t>
  </si>
  <si>
    <t>NUSA TENGGARA BARAT</t>
  </si>
  <si>
    <t>NUSA TENGGARA TIMUR</t>
  </si>
  <si>
    <t>KALIMANTAN BARAT</t>
  </si>
  <si>
    <t>KALIMANTAN SELATAN</t>
  </si>
  <si>
    <t>KALIMANTAN TENGAH</t>
  </si>
  <si>
    <t>KALIMANTAN TIMUR</t>
  </si>
  <si>
    <t>KALIMANTAN UTARA</t>
  </si>
  <si>
    <t>GORONTALO</t>
  </si>
  <si>
    <t>SULAWESI SELATAN</t>
  </si>
  <si>
    <t>SULAWESI TENGGARA</t>
  </si>
  <si>
    <t>SULAWESI TENGAH</t>
  </si>
  <si>
    <t>SULAWESI UTARA</t>
  </si>
  <si>
    <t>SULAWESI BARAT</t>
  </si>
  <si>
    <t>MALUKU</t>
  </si>
  <si>
    <t>MALUKU UTARA</t>
  </si>
  <si>
    <t>PAPUA</t>
  </si>
  <si>
    <t>PAPUA BARAT</t>
  </si>
  <si>
    <t>PAPUA SELATAN</t>
  </si>
  <si>
    <t>PAPUA TENGAH</t>
  </si>
  <si>
    <t>PAPUA PEGUNUNGAN</t>
  </si>
  <si>
    <t>PAPUA BARAT DAYA</t>
  </si>
  <si>
    <t>NASIONAL</t>
  </si>
  <si>
    <t>LUAR NEGERI</t>
  </si>
  <si>
    <t>Grand Total</t>
  </si>
  <si>
    <t>*Dalam 1 (satu) kegiatan dapat memiliki lebih dari 1 (satu) target segmen peserta</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</si>
  <si>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</si>
  <si>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</si>
  <si>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</si>
  <si>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</si>
  <si>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</si>
  <si>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</si>
  <si>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</si>
  <si>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</si>
  <si>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</si>
  <si>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</si>
  <si>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</si>
  <si>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</si>
  <si>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</si>
  <si>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</si>
  <si>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</si>
  <si>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</si>
  <si>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</si>
  <si>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</si>
  <si>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</si>
  <si>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</si>
  <si>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</si>
  <si>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</si>
  <si>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</si>
  <si>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</si>
  <si>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</si>
  <si>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</si>
  <si>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</si>
  <si>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</si>
  <si>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</si>
  <si>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</si>
  <si>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</si>
  <si>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</si>
  <si>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</si>
  <si>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</si>
  <si>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</si>
  <si>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</si>
  <si>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</si>
  <si>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</si>
  <si>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</si>
  <si>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</si>
  <si>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31 Desember 2024*)**)</t>
  </si>
  <si>
    <t>Semester I - 2024</t>
  </si>
  <si>
    <t>Semester II - 2024</t>
  </si>
  <si>
    <t>Jumlah Kegiatan Edukasi oleh PUJK</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</si>
  <si>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</si>
  <si>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</si>
  <si>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</si>
  <si>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(Data diunduh per 31/01/2025)</t>
  </si>
  <si>
    <t>Hal - 6</t>
  </si>
  <si>
    <t>Penyajian periode data secara Year-to-Date per 31 Desember 2024*) **) ***)</t>
  </si>
  <si>
    <t>Segmen</t>
  </si>
  <si>
    <t>Pelajar/Mahasiswa</t>
  </si>
  <si>
    <t>D.I. YOGYAKARTA</t>
  </si>
  <si>
    <t>DKI. JAKARTA</t>
  </si>
  <si>
    <t>**Dalam 1 (satu) kegiatan dapat memiliki lebih dari 1 (satu) target segmen peserta</t>
  </si>
  <si>
    <t>***1 (satu) kegiatan dapat dilaksanakan di beberapa provinsi</t>
  </si>
  <si>
    <t>Hal - 7</t>
  </si>
  <si>
    <t>Penyajian periode data secara Year-to-Date per 31 Desember 2024*) **)</t>
  </si>
  <si>
    <t>**1 (satu) kegiatan dapat dilaksanakan di beberapa provinsi</t>
  </si>
  <si>
    <t>Hal - 8</t>
  </si>
  <si>
    <t>Penyajian periode data secara Year-to-Date per 31 Desember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</si>
  <si>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</si>
  <si>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</si>
  <si>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</si>
  <si>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</si>
  <si>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</si>
  <si>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</si>
  <si>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</si>
  <si>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</si>
  <si>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</si>
  <si>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</si>
  <si>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</si>
  <si>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</si>
  <si>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</si>
  <si>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</si>
  <si>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</si>
  <si>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</si>
  <si>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</si>
  <si>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</si>
  <si>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</si>
  <si>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</si>
  <si>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</si>
  <si>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 Triwulanan |</t>
  </si>
  <si>
    <t>Penyajian data dari awal program KEJAR (tahun 2015) dan SIMUDA (tahun 2018)</t>
  </si>
  <si>
    <t>Triwulan I - 2025</t>
  </si>
  <si>
    <t>Triwulan II - 2025</t>
  </si>
  <si>
    <t>Triwulan III - 2025</t>
  </si>
  <si>
    <t>Triwulan IV - 2025</t>
  </si>
  <si>
    <t>KEJAR</t>
  </si>
  <si>
    <t>Jumlah Rekening</t>
  </si>
  <si>
    <t>Nominal</t>
  </si>
  <si>
    <t>SIMUDA</t>
  </si>
  <si>
    <t>Hal - 11</t>
  </si>
  <si>
    <t>Layanan</t>
  </si>
  <si>
    <t>Total</t>
  </si>
  <si>
    <t>Penerimaan Informasi</t>
  </si>
  <si>
    <t>Pertanyaan</t>
  </si>
  <si>
    <t>Pengaduan</t>
  </si>
  <si>
    <t>Selesai</t>
  </si>
  <si>
    <t>Proses</t>
  </si>
  <si>
    <t>Subtotal</t>
  </si>
  <si>
    <t>N/A (Lain-lain)</t>
  </si>
  <si>
    <t>(Data diunduh per 14/07/2025)</t>
  </si>
  <si>
    <t>Hal - 12</t>
  </si>
  <si>
    <t>Sub Sektor</t>
  </si>
  <si>
    <t>Perbankan</t>
  </si>
  <si>
    <t>Pasar Modal</t>
  </si>
  <si>
    <t>IKNB-Asuransi</t>
  </si>
  <si>
    <t>IKNB-Dana Pensiun</t>
  </si>
  <si>
    <t>IKNB-Lembaga Pembiayaan</t>
  </si>
  <si>
    <t>IKNB-Fintech</t>
  </si>
  <si>
    <t>IKNB-Lainnya</t>
  </si>
  <si>
    <t>Inovasi Teknologi Sektor Keuangan</t>
  </si>
  <si>
    <t>Hal - 13</t>
  </si>
  <si>
    <t>Sub-Sektor</t>
  </si>
  <si>
    <t>Hal - 14</t>
  </si>
  <si>
    <t>Investasi Ilegal</t>
  </si>
  <si>
    <t>Pinjol Ilegal</t>
  </si>
  <si>
    <t>Hal - 15</t>
  </si>
  <si>
    <t>Entitas</t>
  </si>
  <si>
    <t>INVESTASI ILEGAL</t>
  </si>
  <si>
    <t>PINJAMAN ONLINE ILEGAL</t>
  </si>
  <si>
    <t>Hal - 16</t>
  </si>
  <si>
    <t>Indonesia Anti-Scam Centre (IASC)</t>
  </si>
  <si>
    <t>Jumlah Laporan Diterima</t>
  </si>
  <si>
    <t>Laporan ke sistem IASC</t>
  </si>
  <si>
    <t>Laporan langsung ke PUJK</t>
  </si>
  <si>
    <t>Rekening</t>
  </si>
  <si>
    <t>Jumlah Rekening yang Dilaporkan</t>
  </si>
  <si>
    <t>Jumlah Rekening yang Diblokir</t>
  </si>
  <si>
    <r>
      <rPr>
        <i/>
        <sz val="11"/>
        <color rgb="FF000000"/>
        <rFont val="Calibri"/>
        <family val="2"/>
      </rPr>
      <t>Success Rate</t>
    </r>
    <r>
      <rPr>
        <sz val="11"/>
        <color rgb="FF000000"/>
        <rFont val="Calibri"/>
        <family val="2"/>
      </rPr>
      <t xml:space="preserve"> Rekening Diblokir</t>
    </r>
  </si>
  <si>
    <t>Kerugian (dalam miliar)</t>
  </si>
  <si>
    <t>Jumlah Kerugian yang Dilaporkan</t>
  </si>
  <si>
    <t>Total Dana yang Diblokir</t>
  </si>
  <si>
    <r>
      <rPr>
        <i/>
        <sz val="11"/>
        <rFont val="Calibri"/>
        <family val="2"/>
      </rPr>
      <t>Success Rate</t>
    </r>
    <r>
      <rPr>
        <sz val="11"/>
        <rFont val="Calibri"/>
        <family val="2"/>
      </rPr>
      <t xml:space="preserve"> Dana Diblokir</t>
    </r>
  </si>
  <si>
    <t>Data yang ditampilkan mencakup data yang telah terverifikasi per 17/07/2025</t>
  </si>
  <si>
    <t>Hal - 17</t>
  </si>
  <si>
    <t>PENYELESAIAN SENGKETA OLEH LAPS SJK</t>
  </si>
  <si>
    <t>Jumlah permohonan sengketa masuk</t>
  </si>
  <si>
    <t>Pembiayaan</t>
  </si>
  <si>
    <t>Fintech</t>
  </si>
  <si>
    <t>Perasuransian</t>
  </si>
  <si>
    <t>Sektor lainnya</t>
  </si>
  <si>
    <t>Jumlah sengketa dalam proses*</t>
  </si>
  <si>
    <t>Jumlah sengketa selesai*</t>
  </si>
  <si>
    <t xml:space="preserve"> 571** </t>
  </si>
  <si>
    <t>*Penyajian data dari awal LAPS SJK beroperasi tahun 2021</t>
  </si>
  <si>
    <t>**Sebanyak 73,60% dari jumlah sengketa yang selesai ditangani oleh LAPS SJK merupakan sengketa yang tidak memenuhi persyaratan</t>
  </si>
  <si>
    <t>Hal - 18</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</si>
  <si>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</si>
  <si>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</si>
  <si>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</si>
  <si>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</si>
  <si>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</si>
  <si>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</si>
  <si>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</si>
  <si>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</si>
  <si>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</si>
  <si>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</si>
  <si>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</si>
  <si>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</si>
  <si>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</si>
  <si>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</si>
  <si>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</si>
  <si>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t>
  </si>
  <si>
    <t>Tidak Menyampaikan</t>
  </si>
  <si>
    <t>Tingkat Kepatuhan PUJK terhadap Pelaporan Penilaian Sendiri</t>
  </si>
  <si>
    <t>Hasil Pelaporan Penilaian Sendiri</t>
  </si>
  <si>
    <t>Tahun Pelaporan: 2024</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</si>
  <si>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</si>
  <si>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</si>
  <si>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</si>
  <si>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</si>
  <si>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</si>
  <si>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</si>
  <si>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</si>
  <si>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</si>
  <si>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</si>
  <si>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</si>
  <si>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</si>
  <si>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</si>
  <si>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- 19</t>
  </si>
  <si>
    <t>Jumlah Sanksi</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</si>
  <si>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</si>
  <si>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</si>
  <si>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</si>
  <si>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</si>
  <si>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</si>
  <si>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</si>
  <si>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Pengenaan Sanksi Administratif atas Penanganan Pengaduan dan Laporan Layanan Pengaduan</t>
  </si>
  <si>
    <t>Sanksi Administratif Lainnya (Perintah/Instruksi Tertulis)</t>
  </si>
  <si>
    <t>Catatan: Data sanksi mencakup sanksi yang telah dikenakan oleh OJK Kantor Pusat pada periode tahun berjalan</t>
  </si>
  <si>
    <t>Hal - 20</t>
  </si>
  <si>
    <t>Jumlah Iklan</t>
  </si>
  <si>
    <t>Melanggar</t>
  </si>
  <si>
    <t>Tidak Jelas</t>
  </si>
  <si>
    <t>Menyesatkan</t>
  </si>
  <si>
    <t>Tidak Mudah Diakses</t>
  </si>
  <si>
    <t>Tidak Akurat</t>
  </si>
  <si>
    <t>Tidak Melanggar</t>
  </si>
  <si>
    <t>Tindak Lanjut Hasil Pemantauan</t>
  </si>
  <si>
    <t>Triwulan II - 2024</t>
  </si>
  <si>
    <t>Triwulan III - 2024</t>
  </si>
  <si>
    <t>Triwulan IV - 2024</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</si>
  <si>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</si>
  <si>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</si>
  <si>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</si>
  <si>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</si>
  <si>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</si>
  <si>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</si>
  <si>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</si>
  <si>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</si>
  <si>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</si>
  <si>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</si>
  <si>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</si>
  <si>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</si>
  <si>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</si>
  <si>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</si>
  <si>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</si>
  <si>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</si>
  <si>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</si>
  <si>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</si>
  <si>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</si>
  <si>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</si>
  <si>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</si>
  <si>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</si>
  <si>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</si>
  <si>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</si>
  <si>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</si>
  <si>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</si>
  <si>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</si>
  <si>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</si>
  <si>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</si>
  <si>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</si>
  <si>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</si>
  <si>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</si>
  <si>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</si>
  <si>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</si>
  <si>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</si>
  <si>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</si>
  <si>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</si>
  <si>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</si>
  <si>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</si>
  <si>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</si>
  <si>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TPAKD</t>
  </si>
  <si>
    <t xml:space="preserve">Tim Percepatan Akses Keuangan Daerah </t>
  </si>
  <si>
    <t>Usaha Mikro Kecil dan Menengah</t>
  </si>
  <si>
    <t>IASC</t>
  </si>
  <si>
    <t>Indonesia Anti-Scam Centre</t>
  </si>
  <si>
    <t>Hal - x</t>
  </si>
  <si>
    <t>Pengaduan Berindikasi Pelanggaran</t>
  </si>
  <si>
    <t>TOTAL PENGADUAN</t>
  </si>
  <si>
    <r>
      <t>BERINDIKASI PELANGGARAN (</t>
    </r>
    <r>
      <rPr>
        <i/>
        <sz val="11"/>
        <rFont val="Calibri"/>
        <family val="2"/>
      </rPr>
      <t xml:space="preserve">carry over </t>
    </r>
    <r>
      <rPr>
        <sz val="11"/>
        <rFont val="Calibri"/>
        <family val="2"/>
      </rPr>
      <t>2022)</t>
    </r>
  </si>
  <si>
    <r>
      <t>BERINDIKASI PELANGGARAN (</t>
    </r>
    <r>
      <rPr>
        <i/>
        <sz val="11"/>
        <rFont val="Calibri"/>
        <family val="2"/>
      </rPr>
      <t xml:space="preserve">carry over </t>
    </r>
    <r>
      <rPr>
        <sz val="11"/>
        <rFont val="Calibri"/>
        <family val="2"/>
      </rPr>
      <t>2023)</t>
    </r>
  </si>
  <si>
    <r>
      <rPr>
        <sz val="11"/>
        <color rgb="FF000000"/>
        <rFont val="Calibri"/>
      </rPr>
      <t>BERINDIKASI PELANGGARAN (</t>
    </r>
    <r>
      <rPr>
        <i/>
        <sz val="11"/>
        <color rgb="FF000000"/>
        <rFont val="Calibri"/>
      </rPr>
      <t>carry over</t>
    </r>
    <r>
      <rPr>
        <sz val="11"/>
        <color rgb="FF000000"/>
        <rFont val="Calibri"/>
      </rPr>
      <t xml:space="preserve"> 2024)</t>
    </r>
  </si>
  <si>
    <t>BERINDIKASI PELANGGARAN (tahun berjalan)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</si>
</sst>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Rp&quot;* #,##0_-;\-&quot;Rp&quot;* #,##0_-;_-&quot;Rp&quot;* &quot;-&quot;_-;_-@_-"/>
    <numFmt numFmtId="165" formatCode="_-* #,##0_-;\-* #,##0_-;_-* &quot;-&quot;_-;_-@_-"/>
    <numFmt numFmtId="166" formatCode="_-* #,##0.00_-;\-* #,##0.00_-;_-* &quot;-&quot;??_-;_-@_-"/>
    <numFmt numFmtId="167" formatCode="_-* #,##0_-;\-* #,##0_-;_-* &quot;-&quot;??_-;_-@_-"/>
    <numFmt numFmtId="168" formatCode="&quot;Rp&quot;#,##0"/>
    <numFmt numFmtId="169" formatCode="_(* #,##0_);_(* \(#,##0\);_(* &quot;-&quot;??_);_(@_)"/>
    <numFmt numFmtId="170" formatCode="_(* #,##0.0_);_(* \(#,##0.0\);_(* &quot;-&quot;??_);_(@_)"/>
    <numFmt numFmtId="171" formatCode="[$Rp-421]#,##0"/>
  </numFmts>
  <fonts count="65">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theme="1"/>
      <name val="Calibri"/>
      <family val="2"/>
    </font>
    <font>
      <i/>
      <sz val="11"/>
      <name val="Calibri"/>
      <family val="2"/>
    </font>
    <font>
      <i/>
      <sz val="11"/>
      <color rgb="FF000000"/>
      <name val="Calibri"/>
      <family val="2"/>
    </font>
    <font>
      <i/>
      <sz val="10"/>
      <name val="Calibri"/>
      <family val="2"/>
    </font>
    <font>
      <sz val="11"/>
      <color rgb="FF000000"/>
      <name val="Calibri"/>
    </font>
    <font>
      <i/>
      <sz val="11"/>
      <color rgb="FF000000"/>
      <name val="Calibri"/>
    </font>
    <font>
      <i/>
      <sz val="10"/>
      <color theme="1"/>
      <name val="Aptos Narrow"/>
      <family val="2"/>
      <scheme val="minor"/>
    </font>
    <font>
      <i/>
      <sz val="10"/>
      <color rgb="FF000000"/>
      <name val="Aptos Narrow"/>
      <family val="2"/>
    </font>
    <font>
      <i/>
      <sz val="10"/>
      <color rgb="FF000000"/>
      <name val="Aptos Narrow"/>
    </font>
  </fonts>
  <fills count="20">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
      <patternFill patternType="solid">
        <fgColor rgb="FFFFFF00"/>
        <bgColor rgb="FF000000"/>
      </patternFill>
    </fill>
  </fills>
  <borders count="98">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style="thin">
        <color rgb="FFA6A6A6"/>
      </left>
      <right/>
      <top style="thin">
        <color theme="0"/>
      </top>
      <bottom style="thin">
        <color rgb="FFA6A6A6"/>
      </bottom>
      <diagonal/>
    </border>
    <border>
      <left/>
      <right/>
      <top style="thin">
        <color theme="0" tint="-0.34998626667073579"/>
      </top>
      <bottom/>
      <diagonal/>
    </border>
  </borders>
  <cellStyleXfs count="7">
    <xf numFmtId="0" fontId="0" fillId="0" borderId="0"/>
    <xf numFmtId="9" fontId="28" fillId="0" borderId="0" applyFont="0" applyFill="0" applyBorder="0" applyAlignment="0" applyProtection="0"/>
    <xf numFmtId="166" fontId="28" fillId="0" borderId="0" applyFont="0" applyFill="0" applyBorder="0" applyAlignment="0" applyProtection="0"/>
    <xf numFmtId="0" fontId="50" fillId="0" borderId="0" applyNumberFormat="0" applyFill="0" applyBorder="0" applyAlignment="0" applyProtection="0"/>
    <xf numFmtId="0" fontId="28" fillId="0" borderId="0"/>
    <xf numFmtId="165" fontId="28" fillId="0" borderId="0" applyFont="0" applyFill="0" applyBorder="0" applyAlignment="0" applyProtection="0"/>
    <xf numFmtId="164" fontId="28" fillId="0" borderId="0" applyFont="0" applyFill="0" applyBorder="0" applyAlignment="0" applyProtection="0"/>
  </cellStyleXfs>
  <cellXfs count="431">
    <xf numFmtId="0" fontId="0" fillId="0" borderId="0" xfId="0"/>
    <xf numFmtId="0" fontId="3" fillId="3" borderId="3" xfId="0" applyFont="1" applyFill="1" applyBorder="1"/>
    <xf numFmtId="0" fontId="4" fillId="3" borderId="4" xfId="0" applyFont="1" applyFill="1" applyBorder="1"/>
    <xf numFmtId="0" fontId="3" fillId="4" borderId="3" xfId="0" applyFont="1" applyFill="1" applyBorder="1"/>
    <xf numFmtId="0" fontId="4" fillId="4" borderId="4" xfId="0" applyFont="1" applyFill="1" applyBorder="1"/>
    <xf numFmtId="0" fontId="5" fillId="5" borderId="6"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1" xfId="0" applyFont="1" applyFill="1" applyBorder="1" applyAlignment="1">
      <alignment horizontal="center" vertical="center"/>
    </xf>
    <xf numFmtId="0" fontId="1" fillId="2" borderId="11" xfId="0" applyFont="1" applyFill="1" applyBorder="1" applyAlignment="1">
      <alignment horizontal="center" vertical="center" wrapText="1"/>
    </xf>
    <xf numFmtId="0" fontId="3" fillId="3" borderId="4" xfId="0" applyFont="1" applyFill="1" applyBorder="1"/>
    <xf numFmtId="0" fontId="3" fillId="4" borderId="4" xfId="0" applyFont="1" applyFill="1" applyBorder="1"/>
    <xf numFmtId="0" fontId="3" fillId="4" borderId="3" xfId="0" applyFont="1" applyFill="1" applyBorder="1" applyAlignment="1">
      <alignment horizontal="left" indent="1"/>
    </xf>
    <xf numFmtId="0" fontId="3" fillId="4" borderId="27" xfId="0" applyFont="1" applyFill="1" applyBorder="1"/>
    <xf numFmtId="0" fontId="3" fillId="4" borderId="0" xfId="0" applyFont="1" applyFill="1"/>
    <xf numFmtId="0" fontId="3" fillId="4" borderId="28" xfId="0" applyFont="1" applyFill="1" applyBorder="1"/>
    <xf numFmtId="0" fontId="12" fillId="4" borderId="27" xfId="0" applyFont="1" applyFill="1" applyBorder="1"/>
    <xf numFmtId="0" fontId="12" fillId="4" borderId="0" xfId="0" applyFont="1" applyFill="1"/>
    <xf numFmtId="0" fontId="13" fillId="4" borderId="28" xfId="0" applyFont="1" applyFill="1" applyBorder="1"/>
    <xf numFmtId="0" fontId="14" fillId="4" borderId="27" xfId="0" applyFont="1" applyFill="1" applyBorder="1"/>
    <xf numFmtId="0" fontId="14" fillId="4" borderId="0" xfId="0" applyFont="1" applyFill="1"/>
    <xf numFmtId="0" fontId="14" fillId="4" borderId="28" xfId="0" applyFont="1" applyFill="1" applyBorder="1"/>
    <xf numFmtId="0" fontId="15" fillId="4" borderId="0" xfId="0" applyFont="1" applyFill="1"/>
    <xf numFmtId="0" fontId="15" fillId="4" borderId="28" xfId="0" applyFont="1" applyFill="1" applyBorder="1"/>
    <xf numFmtId="0" fontId="3" fillId="8" borderId="27" xfId="0" applyFont="1" applyFill="1" applyBorder="1"/>
    <xf numFmtId="0" fontId="3" fillId="8" borderId="0" xfId="0" applyFont="1" applyFill="1"/>
    <xf numFmtId="0" fontId="3" fillId="8" borderId="28" xfId="0" applyFont="1" applyFill="1" applyBorder="1"/>
    <xf numFmtId="0" fontId="19" fillId="4" borderId="27" xfId="0" applyFont="1" applyFill="1" applyBorder="1" applyAlignment="1">
      <alignment horizontal="right"/>
    </xf>
    <xf numFmtId="0" fontId="19" fillId="4" borderId="0" xfId="0" applyFont="1" applyFill="1"/>
    <xf numFmtId="0" fontId="19" fillId="4" borderId="28" xfId="0" applyFont="1" applyFill="1" applyBorder="1"/>
    <xf numFmtId="0" fontId="20" fillId="4" borderId="0" xfId="0" applyFont="1" applyFill="1" applyAlignment="1">
      <alignment wrapText="1"/>
    </xf>
    <xf numFmtId="0" fontId="20" fillId="4" borderId="28" xfId="0" applyFont="1" applyFill="1" applyBorder="1" applyAlignment="1">
      <alignment horizontal="left" vertical="top"/>
    </xf>
    <xf numFmtId="0" fontId="21" fillId="4" borderId="27" xfId="0" applyFont="1" applyFill="1" applyBorder="1" applyAlignment="1">
      <alignment horizontal="right"/>
    </xf>
    <xf numFmtId="0" fontId="21" fillId="4" borderId="0" xfId="0" applyFont="1" applyFill="1"/>
    <xf numFmtId="0" fontId="21" fillId="4" borderId="28" xfId="0" applyFont="1" applyFill="1" applyBorder="1"/>
    <xf numFmtId="0" fontId="20" fillId="4" borderId="0" xfId="0" applyFont="1" applyFill="1" applyAlignment="1">
      <alignment vertical="top" wrapText="1"/>
    </xf>
    <xf numFmtId="0" fontId="4" fillId="3" borderId="35" xfId="0" applyFont="1" applyFill="1" applyBorder="1"/>
    <xf numFmtId="0" fontId="4" fillId="4" borderId="35" xfId="0" applyFont="1" applyFill="1" applyBorder="1"/>
    <xf numFmtId="17" fontId="1" fillId="2" borderId="11" xfId="0" applyNumberFormat="1" applyFont="1" applyFill="1" applyBorder="1" applyAlignment="1">
      <alignment horizontal="center" vertical="center"/>
    </xf>
    <xf numFmtId="0" fontId="1" fillId="2" borderId="16" xfId="0" applyFont="1" applyFill="1" applyBorder="1" applyAlignment="1">
      <alignment horizontal="center" vertical="center"/>
    </xf>
    <xf numFmtId="0" fontId="1" fillId="2" borderId="18" xfId="0" applyFont="1" applyFill="1" applyBorder="1" applyAlignment="1">
      <alignment horizontal="center" vertical="center"/>
    </xf>
    <xf numFmtId="0" fontId="22" fillId="0" borderId="0" xfId="0" applyFont="1"/>
    <xf numFmtId="0" fontId="4" fillId="3" borderId="23" xfId="0" applyFont="1" applyFill="1" applyBorder="1" applyAlignment="1">
      <alignment horizontal="center" vertical="center"/>
    </xf>
    <xf numFmtId="0" fontId="4" fillId="4" borderId="21" xfId="0" applyFont="1" applyFill="1" applyBorder="1" applyAlignment="1">
      <alignment horizontal="center" vertical="center"/>
    </xf>
    <xf numFmtId="0" fontId="0" fillId="0" borderId="0" xfId="0" applyAlignment="1">
      <alignment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24" fillId="10" borderId="0" xfId="0" applyFont="1" applyFill="1"/>
    <xf numFmtId="0" fontId="25" fillId="10" borderId="0" xfId="0" applyFont="1" applyFill="1"/>
    <xf numFmtId="0" fontId="4" fillId="3" borderId="4"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6" fillId="6" borderId="0" xfId="0" applyFont="1" applyFill="1"/>
    <xf numFmtId="0" fontId="27" fillId="4" borderId="0" xfId="0" applyFont="1" applyFill="1" applyAlignment="1">
      <alignment wrapText="1"/>
    </xf>
    <xf numFmtId="0" fontId="3" fillId="0" borderId="3" xfId="0" applyFont="1" applyBorder="1" applyAlignment="1">
      <alignment horizontal="left" indent="1"/>
    </xf>
    <xf numFmtId="0" fontId="4" fillId="4" borderId="6" xfId="0" applyFont="1" applyFill="1" applyBorder="1"/>
    <xf numFmtId="0" fontId="4" fillId="3" borderId="20" xfId="0" applyFont="1" applyFill="1" applyBorder="1"/>
    <xf numFmtId="0" fontId="30" fillId="6" borderId="0" xfId="0" applyFont="1" applyFill="1" applyAlignment="1">
      <alignment horizontal="left"/>
    </xf>
    <xf numFmtId="0" fontId="29" fillId="2" borderId="11" xfId="0" applyFont="1" applyFill="1" applyBorder="1" applyAlignment="1">
      <alignment horizontal="center" vertical="center"/>
    </xf>
    <xf numFmtId="0" fontId="29" fillId="2" borderId="11" xfId="0" applyFont="1" applyFill="1" applyBorder="1" applyAlignment="1">
      <alignment horizontal="center" vertical="center" wrapText="1"/>
    </xf>
    <xf numFmtId="0" fontId="31" fillId="4" borderId="0" xfId="0" applyFont="1" applyFill="1"/>
    <xf numFmtId="49" fontId="32" fillId="6" borderId="0" xfId="0" quotePrefix="1" applyNumberFormat="1" applyFont="1" applyFill="1" applyAlignment="1">
      <alignment horizontal="right"/>
    </xf>
    <xf numFmtId="0" fontId="3" fillId="0" borderId="0" xfId="0" applyFont="1"/>
    <xf numFmtId="0" fontId="33"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3" fillId="11" borderId="0" xfId="0" applyFont="1" applyFill="1"/>
    <xf numFmtId="0" fontId="36" fillId="0" borderId="0" xfId="0" applyFont="1" applyAlignment="1">
      <alignment wrapText="1"/>
    </xf>
    <xf numFmtId="0" fontId="38" fillId="0" borderId="0" xfId="0" applyFont="1" applyAlignment="1">
      <alignment wrapText="1"/>
    </xf>
    <xf numFmtId="0" fontId="39" fillId="0" borderId="0" xfId="0" applyFont="1"/>
    <xf numFmtId="0" fontId="40" fillId="0" borderId="0" xfId="0" applyFont="1" applyAlignment="1">
      <alignment wrapText="1"/>
    </xf>
    <xf numFmtId="0" fontId="41" fillId="0" borderId="0" xfId="0" applyFont="1" applyAlignment="1">
      <alignment wrapText="1"/>
    </xf>
    <xf numFmtId="0" fontId="44" fillId="0" borderId="0" xfId="0" applyFont="1"/>
    <xf numFmtId="0" fontId="46" fillId="0" borderId="0" xfId="0" applyFont="1"/>
    <xf numFmtId="0" fontId="42" fillId="0" borderId="0" xfId="0" applyFont="1" applyAlignment="1">
      <alignment vertical="top" wrapText="1"/>
    </xf>
    <xf numFmtId="0" fontId="44" fillId="0" borderId="0" xfId="0" applyFont="1" applyAlignment="1">
      <alignment vertical="top" wrapText="1"/>
    </xf>
    <xf numFmtId="0" fontId="39" fillId="0" borderId="0" xfId="0" applyFont="1" applyAlignment="1">
      <alignment vertical="top" wrapText="1"/>
    </xf>
    <xf numFmtId="0" fontId="39" fillId="0" borderId="0" xfId="0" applyFont="1" applyAlignment="1">
      <alignment vertical="top"/>
    </xf>
    <xf numFmtId="0" fontId="44" fillId="0" borderId="0" xfId="0" applyFont="1" applyAlignment="1">
      <alignment horizontal="left" vertical="top" wrapText="1"/>
    </xf>
    <xf numFmtId="0" fontId="47" fillId="0" borderId="0" xfId="0" applyFont="1"/>
    <xf numFmtId="0" fontId="36" fillId="0" borderId="0" xfId="0" applyFont="1" applyAlignment="1">
      <alignment horizontal="left"/>
    </xf>
    <xf numFmtId="0" fontId="3" fillId="0" borderId="0" xfId="0" applyFont="1" applyAlignment="1">
      <alignment horizontal="center" vertical="center"/>
    </xf>
    <xf numFmtId="0" fontId="37" fillId="0" borderId="0" xfId="0" applyFont="1" applyAlignment="1">
      <alignment horizontal="center" vertical="center"/>
    </xf>
    <xf numFmtId="0" fontId="39" fillId="0" borderId="0" xfId="0" applyFont="1" applyAlignment="1">
      <alignment horizontal="center" vertical="center"/>
    </xf>
    <xf numFmtId="0" fontId="44" fillId="0" borderId="0" xfId="0" applyFont="1" applyAlignment="1">
      <alignment horizontal="center" vertical="center"/>
    </xf>
    <xf numFmtId="0" fontId="41" fillId="0" borderId="0" xfId="0" applyFont="1" applyAlignment="1">
      <alignment horizontal="center" vertical="center" wrapText="1"/>
    </xf>
    <xf numFmtId="0" fontId="48" fillId="0" borderId="0" xfId="0" applyFont="1" applyAlignment="1">
      <alignment horizontal="center" vertical="center"/>
    </xf>
    <xf numFmtId="0" fontId="0" fillId="0" borderId="0" xfId="0" applyAlignment="1">
      <alignment horizontal="center" vertical="center"/>
    </xf>
    <xf numFmtId="0" fontId="44" fillId="0" borderId="0" xfId="0" applyFont="1" applyAlignment="1">
      <alignment horizontal="center" vertical="top"/>
    </xf>
    <xf numFmtId="0" fontId="43" fillId="0" borderId="0" xfId="0" applyFont="1" applyAlignment="1">
      <alignment horizontal="center" vertical="top" wrapText="1"/>
    </xf>
    <xf numFmtId="0" fontId="20" fillId="0" borderId="0" xfId="0" applyFont="1" applyAlignment="1">
      <alignment vertical="top" wrapText="1"/>
    </xf>
    <xf numFmtId="0" fontId="27" fillId="0" borderId="0" xfId="0" applyFont="1" applyAlignment="1">
      <alignment wrapText="1"/>
    </xf>
    <xf numFmtId="0" fontId="20" fillId="0" borderId="0" xfId="0" applyFont="1" applyAlignment="1">
      <alignment wrapText="1"/>
    </xf>
    <xf numFmtId="0" fontId="17" fillId="0" borderId="0" xfId="0" applyFont="1" applyAlignment="1">
      <alignment wrapText="1"/>
    </xf>
    <xf numFmtId="0" fontId="18" fillId="0" borderId="0" xfId="0" applyFont="1"/>
    <xf numFmtId="0" fontId="19" fillId="0" borderId="0" xfId="0" applyFont="1"/>
    <xf numFmtId="0" fontId="21" fillId="0" borderId="0" xfId="0" applyFont="1"/>
    <xf numFmtId="0" fontId="20" fillId="0" borderId="0" xfId="0" applyFont="1" applyAlignment="1">
      <alignment vertical="top"/>
    </xf>
    <xf numFmtId="0" fontId="31" fillId="0" borderId="0" xfId="0" applyFont="1"/>
    <xf numFmtId="0" fontId="1" fillId="2" borderId="8" xfId="0" applyFont="1" applyFill="1" applyBorder="1" applyAlignment="1">
      <alignment horizontal="center" vertical="center" wrapText="1"/>
    </xf>
    <xf numFmtId="0" fontId="4" fillId="3" borderId="55" xfId="0" applyFont="1" applyFill="1" applyBorder="1" applyAlignment="1">
      <alignment horizontal="center"/>
    </xf>
    <xf numFmtId="0" fontId="4" fillId="4" borderId="55" xfId="0" applyFont="1" applyFill="1" applyBorder="1" applyAlignment="1">
      <alignment horizontal="center"/>
    </xf>
    <xf numFmtId="10" fontId="4" fillId="4" borderId="55" xfId="0" applyNumberFormat="1" applyFont="1" applyFill="1" applyBorder="1" applyAlignment="1">
      <alignment horizontal="center"/>
    </xf>
    <xf numFmtId="10" fontId="0" fillId="12" borderId="55" xfId="0" applyNumberFormat="1" applyFill="1" applyBorder="1" applyAlignment="1">
      <alignment horizontal="center" vertical="center"/>
    </xf>
    <xf numFmtId="10" fontId="4" fillId="0" borderId="55" xfId="0" applyNumberFormat="1" applyFont="1" applyBorder="1" applyAlignment="1">
      <alignment horizontal="center"/>
    </xf>
    <xf numFmtId="10" fontId="0" fillId="0" borderId="55" xfId="0" applyNumberFormat="1" applyBorder="1" applyAlignment="1">
      <alignment horizontal="center" vertical="center"/>
    </xf>
    <xf numFmtId="0" fontId="5" fillId="5" borderId="55" xfId="0" applyFont="1" applyFill="1" applyBorder="1" applyAlignment="1">
      <alignment horizontal="center"/>
    </xf>
    <xf numFmtId="10" fontId="23" fillId="13" borderId="55" xfId="0" applyNumberFormat="1" applyFont="1" applyFill="1" applyBorder="1" applyAlignment="1">
      <alignment horizontal="center"/>
    </xf>
    <xf numFmtId="10" fontId="49" fillId="14" borderId="55" xfId="0" applyNumberFormat="1" applyFont="1" applyFill="1" applyBorder="1" applyAlignment="1">
      <alignment horizontal="center" vertical="center"/>
    </xf>
    <xf numFmtId="0" fontId="4" fillId="4" borderId="55" xfId="0" applyFont="1" applyFill="1" applyBorder="1" applyAlignment="1">
      <alignment horizontal="left"/>
    </xf>
    <xf numFmtId="3" fontId="3" fillId="4" borderId="4" xfId="0" applyNumberFormat="1" applyFont="1" applyFill="1" applyBorder="1" applyAlignment="1">
      <alignment horizontal="right" vertical="center"/>
    </xf>
    <xf numFmtId="3" fontId="3" fillId="3" borderId="4" xfId="0" applyNumberFormat="1" applyFont="1" applyFill="1" applyBorder="1"/>
    <xf numFmtId="0" fontId="3" fillId="4" borderId="4" xfId="0" applyFont="1" applyFill="1" applyBorder="1" applyAlignment="1">
      <alignment horizontal="left" indent="1"/>
    </xf>
    <xf numFmtId="0" fontId="3" fillId="0" borderId="4" xfId="0" applyFont="1" applyBorder="1" applyAlignment="1">
      <alignment horizontal="left" indent="1"/>
    </xf>
    <xf numFmtId="0" fontId="14" fillId="0" borderId="0" xfId="0" applyFont="1"/>
    <xf numFmtId="0" fontId="15" fillId="0" borderId="0" xfId="0" applyFont="1"/>
    <xf numFmtId="0" fontId="16" fillId="0" borderId="0" xfId="0" applyFont="1" applyAlignment="1">
      <alignment wrapText="1"/>
    </xf>
    <xf numFmtId="0" fontId="13" fillId="4" borderId="0" xfId="0" applyFont="1" applyFill="1"/>
    <xf numFmtId="0" fontId="20" fillId="4" borderId="0" xfId="0" applyFont="1" applyFill="1" applyAlignment="1">
      <alignment vertical="top"/>
    </xf>
    <xf numFmtId="0" fontId="20" fillId="4" borderId="0" xfId="0" applyFont="1" applyFill="1" applyAlignment="1">
      <alignment horizontal="left" vertical="top"/>
    </xf>
    <xf numFmtId="0" fontId="20" fillId="4" borderId="0" xfId="0" applyFont="1" applyFill="1"/>
    <xf numFmtId="0" fontId="52" fillId="4" borderId="28" xfId="0" applyFont="1" applyFill="1" applyBorder="1" applyAlignment="1">
      <alignment horizontal="left" vertical="top"/>
    </xf>
    <xf numFmtId="0" fontId="53" fillId="0" borderId="0" xfId="0" applyFont="1"/>
    <xf numFmtId="0" fontId="54" fillId="4" borderId="27" xfId="0" applyFont="1" applyFill="1" applyBorder="1" applyAlignment="1">
      <alignment horizontal="right"/>
    </xf>
    <xf numFmtId="0" fontId="54" fillId="4" borderId="0" xfId="0" applyFont="1" applyFill="1"/>
    <xf numFmtId="0" fontId="1" fillId="2" borderId="36"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2" xfId="0" applyFont="1" applyFill="1" applyBorder="1" applyAlignment="1">
      <alignment horizontal="center" vertical="center"/>
    </xf>
    <xf numFmtId="0" fontId="4" fillId="4" borderId="75" xfId="0" applyFont="1" applyFill="1" applyBorder="1" applyAlignment="1">
      <alignment horizontal="center" vertical="center"/>
    </xf>
    <xf numFmtId="0" fontId="4" fillId="3" borderId="76" xfId="0" applyFont="1" applyFill="1" applyBorder="1" applyAlignment="1">
      <alignment horizontal="center" vertical="center"/>
    </xf>
    <xf numFmtId="0" fontId="5" fillId="5" borderId="77" xfId="0" applyFont="1" applyFill="1" applyBorder="1" applyAlignment="1">
      <alignment horizontal="center" vertical="center"/>
    </xf>
    <xf numFmtId="0" fontId="5" fillId="5" borderId="78" xfId="0" applyFont="1" applyFill="1" applyBorder="1" applyAlignment="1">
      <alignment horizontal="center" vertical="center"/>
    </xf>
    <xf numFmtId="0" fontId="1" fillId="2" borderId="12" xfId="0" applyFont="1" applyFill="1" applyBorder="1" applyAlignment="1">
      <alignment horizontal="center" vertical="center" wrapText="1"/>
    </xf>
    <xf numFmtId="167" fontId="4" fillId="4" borderId="75" xfId="2" applyNumberFormat="1" applyFont="1" applyFill="1" applyBorder="1" applyAlignment="1">
      <alignment horizontal="center"/>
    </xf>
    <xf numFmtId="0" fontId="4" fillId="4" borderId="75" xfId="0" applyFont="1" applyFill="1" applyBorder="1" applyAlignment="1">
      <alignment horizontal="center"/>
    </xf>
    <xf numFmtId="168" fontId="4" fillId="4" borderId="78" xfId="0" applyNumberFormat="1" applyFont="1" applyFill="1" applyBorder="1" applyAlignment="1">
      <alignment horizontal="right"/>
    </xf>
    <xf numFmtId="0" fontId="4" fillId="3" borderId="76" xfId="0" applyFont="1" applyFill="1" applyBorder="1"/>
    <xf numFmtId="0" fontId="5" fillId="3" borderId="55" xfId="0" applyFont="1" applyFill="1" applyBorder="1" applyAlignment="1">
      <alignment horizontal="center" wrapText="1"/>
    </xf>
    <xf numFmtId="10" fontId="4" fillId="4" borderId="55" xfId="1" applyNumberFormat="1" applyFont="1" applyFill="1" applyBorder="1" applyAlignment="1">
      <alignment horizontal="center"/>
    </xf>
    <xf numFmtId="10" fontId="4" fillId="0" borderId="55" xfId="1" applyNumberFormat="1" applyFont="1" applyFill="1" applyBorder="1" applyAlignment="1">
      <alignment horizontal="center"/>
    </xf>
    <xf numFmtId="10" fontId="23" fillId="13" borderId="55" xfId="1" applyNumberFormat="1" applyFont="1" applyFill="1" applyBorder="1" applyAlignment="1">
      <alignment horizontal="center"/>
    </xf>
    <xf numFmtId="0" fontId="4" fillId="3" borderId="69" xfId="0" applyFont="1" applyFill="1" applyBorder="1" applyAlignment="1">
      <alignment horizontal="right"/>
    </xf>
    <xf numFmtId="167" fontId="4" fillId="4" borderId="70" xfId="2" applyNumberFormat="1" applyFont="1" applyFill="1" applyBorder="1" applyAlignment="1">
      <alignment horizontal="right" vertical="center"/>
    </xf>
    <xf numFmtId="167" fontId="4" fillId="3" borderId="70" xfId="2" applyNumberFormat="1" applyFont="1" applyFill="1" applyBorder="1" applyAlignment="1">
      <alignment horizontal="right" vertical="center"/>
    </xf>
    <xf numFmtId="1" fontId="4" fillId="3" borderId="70" xfId="0" applyNumberFormat="1" applyFont="1" applyFill="1" applyBorder="1" applyAlignment="1">
      <alignment horizontal="right"/>
    </xf>
    <xf numFmtId="3" fontId="4" fillId="4" borderId="73" xfId="0" applyNumberFormat="1" applyFont="1" applyFill="1" applyBorder="1" applyAlignment="1">
      <alignment horizontal="right"/>
    </xf>
    <xf numFmtId="3" fontId="3" fillId="5" borderId="73" xfId="0" applyNumberFormat="1" applyFont="1" applyFill="1" applyBorder="1" applyAlignment="1">
      <alignment horizontal="right"/>
    </xf>
    <xf numFmtId="3" fontId="3" fillId="5" borderId="74" xfId="0" applyNumberFormat="1" applyFont="1" applyFill="1" applyBorder="1" applyAlignment="1">
      <alignment horizontal="right"/>
    </xf>
    <xf numFmtId="3" fontId="4" fillId="3" borderId="70" xfId="0" applyNumberFormat="1" applyFont="1" applyFill="1" applyBorder="1" applyAlignment="1">
      <alignment horizontal="right"/>
    </xf>
    <xf numFmtId="3" fontId="4" fillId="9" borderId="73" xfId="0" applyNumberFormat="1" applyFont="1" applyFill="1" applyBorder="1" applyAlignment="1">
      <alignment horizontal="right"/>
    </xf>
    <xf numFmtId="3" fontId="4" fillId="3" borderId="35" xfId="0" applyNumberFormat="1" applyFont="1" applyFill="1" applyBorder="1"/>
    <xf numFmtId="3" fontId="4" fillId="3" borderId="23" xfId="0" applyNumberFormat="1" applyFont="1" applyFill="1" applyBorder="1"/>
    <xf numFmtId="3" fontId="4" fillId="3" borderId="72" xfId="0" applyNumberFormat="1" applyFont="1" applyFill="1" applyBorder="1"/>
    <xf numFmtId="3" fontId="4" fillId="3" borderId="76" xfId="0" applyNumberFormat="1" applyFont="1" applyFill="1" applyBorder="1"/>
    <xf numFmtId="3" fontId="4" fillId="4" borderId="35" xfId="0" applyNumberFormat="1" applyFont="1" applyFill="1" applyBorder="1"/>
    <xf numFmtId="3" fontId="4" fillId="4" borderId="21" xfId="0" applyNumberFormat="1" applyFont="1" applyFill="1" applyBorder="1"/>
    <xf numFmtId="3" fontId="4" fillId="4" borderId="65" xfId="0" applyNumberFormat="1" applyFont="1" applyFill="1" applyBorder="1"/>
    <xf numFmtId="3" fontId="4" fillId="4" borderId="75" xfId="0" applyNumberFormat="1" applyFont="1" applyFill="1" applyBorder="1"/>
    <xf numFmtId="3" fontId="5" fillId="5" borderId="90" xfId="0" applyNumberFormat="1" applyFont="1" applyFill="1" applyBorder="1"/>
    <xf numFmtId="3" fontId="4" fillId="0" borderId="90" xfId="0" applyNumberFormat="1" applyFont="1" applyBorder="1"/>
    <xf numFmtId="3" fontId="4" fillId="12" borderId="90" xfId="0" applyNumberFormat="1" applyFont="1" applyFill="1" applyBorder="1"/>
    <xf numFmtId="0" fontId="55" fillId="4" borderId="27" xfId="0" applyFont="1" applyFill="1" applyBorder="1" applyAlignment="1">
      <alignment horizontal="right"/>
    </xf>
    <xf numFmtId="0" fontId="51" fillId="4" borderId="0" xfId="0" applyFont="1" applyFill="1" applyAlignment="1">
      <alignment vertical="top" wrapText="1"/>
    </xf>
    <xf numFmtId="0" fontId="55" fillId="4" borderId="0" xfId="0" applyFont="1" applyFill="1"/>
    <xf numFmtId="0" fontId="51" fillId="4" borderId="0" xfId="0" applyFont="1" applyFill="1" applyAlignment="1">
      <alignment horizontal="left" vertical="top"/>
    </xf>
    <xf numFmtId="3" fontId="4" fillId="3" borderId="4" xfId="0" applyNumberFormat="1" applyFont="1" applyFill="1" applyBorder="1"/>
    <xf numFmtId="3" fontId="4" fillId="4" borderId="4" xfId="2" applyNumberFormat="1" applyFont="1" applyFill="1" applyBorder="1"/>
    <xf numFmtId="3" fontId="5" fillId="5" borderId="6" xfId="0" applyNumberFormat="1" applyFont="1" applyFill="1" applyBorder="1"/>
    <xf numFmtId="3" fontId="0" fillId="0" borderId="0" xfId="0" applyNumberFormat="1"/>
    <xf numFmtId="0" fontId="3" fillId="16" borderId="4" xfId="0" applyFont="1" applyFill="1" applyBorder="1"/>
    <xf numFmtId="0" fontId="3" fillId="17" borderId="4" xfId="0" applyFont="1" applyFill="1" applyBorder="1"/>
    <xf numFmtId="0" fontId="5" fillId="4" borderId="35" xfId="0" applyFont="1" applyFill="1" applyBorder="1" applyAlignment="1">
      <alignment horizontal="left"/>
    </xf>
    <xf numFmtId="0" fontId="7" fillId="6" borderId="0" xfId="0" applyFont="1" applyFill="1" applyAlignment="1">
      <alignment horizontal="left" wrapText="1"/>
    </xf>
    <xf numFmtId="0" fontId="3" fillId="4" borderId="4" xfId="0" applyFont="1" applyFill="1" applyBorder="1" applyAlignment="1">
      <alignment horizontal="right"/>
    </xf>
    <xf numFmtId="169" fontId="3" fillId="4" borderId="4" xfId="0" applyNumberFormat="1" applyFont="1" applyFill="1" applyBorder="1" applyAlignment="1">
      <alignment horizontal="right" vertical="top"/>
    </xf>
    <xf numFmtId="169" fontId="3" fillId="4" borderId="4" xfId="0" applyNumberFormat="1" applyFont="1" applyFill="1" applyBorder="1" applyAlignment="1">
      <alignment horizontal="right"/>
    </xf>
    <xf numFmtId="169" fontId="3" fillId="0" borderId="4" xfId="0" applyNumberFormat="1" applyFont="1" applyBorder="1" applyAlignment="1">
      <alignment horizontal="right" vertical="top"/>
    </xf>
    <xf numFmtId="169" fontId="3" fillId="0" borderId="4" xfId="0" applyNumberFormat="1" applyFont="1" applyBorder="1"/>
    <xf numFmtId="169" fontId="3" fillId="3" borderId="4" xfId="0" applyNumberFormat="1" applyFont="1" applyFill="1" applyBorder="1" applyAlignment="1">
      <alignment horizontal="right" vertical="top"/>
    </xf>
    <xf numFmtId="169" fontId="3" fillId="3" borderId="4" xfId="0" applyNumberFormat="1" applyFont="1" applyFill="1" applyBorder="1" applyAlignment="1">
      <alignment horizontal="right"/>
    </xf>
    <xf numFmtId="1" fontId="4" fillId="4" borderId="73" xfId="0" applyNumberFormat="1" applyFont="1" applyFill="1" applyBorder="1" applyAlignment="1">
      <alignment horizontal="right" vertical="center"/>
    </xf>
    <xf numFmtId="3" fontId="4" fillId="3" borderId="70" xfId="0" applyNumberFormat="1" applyFont="1" applyFill="1" applyBorder="1" applyAlignment="1">
      <alignment horizontal="right" vertical="center"/>
    </xf>
    <xf numFmtId="3" fontId="4" fillId="4" borderId="70" xfId="0" applyNumberFormat="1" applyFont="1" applyFill="1" applyBorder="1" applyAlignment="1">
      <alignment horizontal="right" vertical="center"/>
    </xf>
    <xf numFmtId="3" fontId="4" fillId="4" borderId="73" xfId="0" applyNumberFormat="1" applyFont="1" applyFill="1" applyBorder="1" applyAlignment="1">
      <alignment horizontal="right" vertical="center"/>
    </xf>
    <xf numFmtId="0" fontId="5" fillId="18" borderId="6" xfId="0" applyFont="1" applyFill="1" applyBorder="1"/>
    <xf numFmtId="0" fontId="3" fillId="3" borderId="26" xfId="4" applyFont="1" applyFill="1" applyBorder="1" applyAlignment="1">
      <alignment horizontal="center" indent="1"/>
    </xf>
    <xf numFmtId="0" fontId="3" fillId="4" borderId="26" xfId="4" applyFont="1" applyFill="1" applyBorder="1" applyAlignment="1">
      <alignment horizontal="center" indent="1"/>
    </xf>
    <xf numFmtId="0" fontId="56" fillId="16" borderId="4" xfId="0" applyFont="1" applyFill="1" applyBorder="1"/>
    <xf numFmtId="0" fontId="56" fillId="17" borderId="4" xfId="0" applyFont="1" applyFill="1" applyBorder="1"/>
    <xf numFmtId="165" fontId="3" fillId="17" borderId="4" xfId="5" applyFont="1" applyFill="1" applyBorder="1"/>
    <xf numFmtId="165" fontId="3" fillId="16" borderId="4" xfId="5" applyFont="1" applyFill="1" applyBorder="1"/>
    <xf numFmtId="167" fontId="4" fillId="3" borderId="69" xfId="0" applyNumberFormat="1" applyFont="1" applyFill="1" applyBorder="1" applyAlignment="1">
      <alignment horizontal="right"/>
    </xf>
    <xf numFmtId="169" fontId="4" fillId="3" borderId="4" xfId="2" applyNumberFormat="1" applyFont="1" applyFill="1" applyBorder="1"/>
    <xf numFmtId="169" fontId="4" fillId="15" borderId="4" xfId="2" applyNumberFormat="1" applyFont="1" applyFill="1" applyBorder="1"/>
    <xf numFmtId="169" fontId="4" fillId="4" borderId="4" xfId="2" applyNumberFormat="1" applyFont="1" applyFill="1" applyBorder="1"/>
    <xf numFmtId="0" fontId="3" fillId="0" borderId="4" xfId="0" applyFont="1" applyBorder="1"/>
    <xf numFmtId="3" fontId="3" fillId="0" borderId="4" xfId="0" applyNumberFormat="1" applyFont="1" applyBorder="1"/>
    <xf numFmtId="3" fontId="3" fillId="4" borderId="4" xfId="0" applyNumberFormat="1" applyFont="1" applyFill="1" applyBorder="1"/>
    <xf numFmtId="165" fontId="0" fillId="0" borderId="0" xfId="0" applyNumberFormat="1"/>
    <xf numFmtId="167" fontId="4" fillId="3" borderId="76" xfId="2" applyNumberFormat="1" applyFont="1" applyFill="1" applyBorder="1" applyAlignment="1">
      <alignment horizontal="center"/>
    </xf>
    <xf numFmtId="164" fontId="4" fillId="3" borderId="76" xfId="6" applyFont="1" applyFill="1" applyBorder="1" applyAlignment="1">
      <alignment horizontal="center"/>
    </xf>
    <xf numFmtId="169" fontId="4" fillId="3" borderId="23" xfId="2" applyNumberFormat="1" applyFont="1" applyFill="1" applyBorder="1"/>
    <xf numFmtId="169" fontId="4" fillId="4" borderId="21" xfId="2" applyNumberFormat="1" applyFont="1" applyFill="1" applyBorder="1" applyAlignment="1">
      <alignment horizontal="center"/>
    </xf>
    <xf numFmtId="169" fontId="4" fillId="0" borderId="21" xfId="2" applyNumberFormat="1" applyFont="1" applyFill="1" applyBorder="1" applyAlignment="1">
      <alignment horizontal="center"/>
    </xf>
    <xf numFmtId="169" fontId="4" fillId="3" borderId="23" xfId="0" applyNumberFormat="1" applyFont="1" applyFill="1" applyBorder="1" applyAlignment="1">
      <alignment vertical="center"/>
    </xf>
    <xf numFmtId="169" fontId="4" fillId="4" borderId="23" xfId="0" applyNumberFormat="1" applyFont="1" applyFill="1" applyBorder="1" applyAlignment="1">
      <alignment horizontal="center" vertical="center"/>
    </xf>
    <xf numFmtId="10" fontId="4" fillId="3" borderId="23" xfId="0" applyNumberFormat="1" applyFont="1" applyFill="1" applyBorder="1" applyAlignment="1">
      <alignment vertical="center"/>
    </xf>
    <xf numFmtId="0" fontId="4" fillId="4" borderId="23" xfId="0" applyFont="1" applyFill="1" applyBorder="1" applyAlignment="1">
      <alignment horizontal="center" vertical="center"/>
    </xf>
    <xf numFmtId="170" fontId="4" fillId="3" borderId="23" xfId="0" applyNumberFormat="1" applyFont="1" applyFill="1" applyBorder="1" applyAlignment="1">
      <alignment vertical="center"/>
    </xf>
    <xf numFmtId="170" fontId="4" fillId="4" borderId="23" xfId="0" applyNumberFormat="1" applyFont="1" applyFill="1" applyBorder="1" applyAlignment="1">
      <alignment horizontal="center" vertical="center"/>
    </xf>
    <xf numFmtId="0" fontId="4" fillId="0" borderId="0" xfId="0" applyFont="1"/>
    <xf numFmtId="169" fontId="3" fillId="3" borderId="26" xfId="4" applyNumberFormat="1" applyFont="1" applyFill="1" applyBorder="1" applyAlignment="1">
      <alignment horizontal="center" indent="1"/>
    </xf>
    <xf numFmtId="167" fontId="59" fillId="3" borderId="69" xfId="0" applyNumberFormat="1" applyFont="1" applyFill="1" applyBorder="1" applyAlignment="1">
      <alignment horizontal="center" vertical="center"/>
    </xf>
    <xf numFmtId="17" fontId="1" fillId="2" borderId="16" xfId="0" applyNumberFormat="1" applyFont="1" applyFill="1" applyBorder="1" applyAlignment="1">
      <alignment horizontal="center" vertical="center" wrapText="1"/>
    </xf>
    <xf numFmtId="0" fontId="4" fillId="19" borderId="5" xfId="0" applyFont="1" applyFill="1" applyBorder="1" applyAlignment="1">
      <alignment horizontal="left" indent="1"/>
    </xf>
    <xf numFmtId="0" fontId="4" fillId="19" borderId="6" xfId="0" applyFont="1" applyFill="1" applyBorder="1" applyAlignment="1">
      <alignment horizontal="left" indent="1"/>
    </xf>
    <xf numFmtId="0" fontId="60" fillId="19" borderId="24" xfId="0" applyFont="1" applyFill="1" applyBorder="1" applyAlignment="1">
      <alignment horizontal="left" indent="1"/>
    </xf>
    <xf numFmtId="0" fontId="3" fillId="19" borderId="20" xfId="0" applyFont="1" applyFill="1" applyBorder="1" applyAlignment="1">
      <alignment horizontal="left" indent="1"/>
    </xf>
    <xf numFmtId="17" fontId="1" fillId="2" borderId="91" xfId="0" applyNumberFormat="1" applyFont="1" applyFill="1" applyBorder="1" applyAlignment="1">
      <alignment horizontal="center" vertical="center"/>
    </xf>
    <xf numFmtId="171" fontId="4" fillId="4" borderId="75" xfId="2" applyNumberFormat="1" applyFont="1" applyFill="1" applyBorder="1" applyAlignment="1">
      <alignment horizontal="center"/>
    </xf>
    <xf numFmtId="0" fontId="62" fillId="0" borderId="0" xfId="0" applyFont="1"/>
    <xf numFmtId="0" fontId="63" fillId="0" borderId="0" xfId="0" applyFont="1"/>
    <xf numFmtId="0" fontId="64" fillId="0" borderId="0" xfId="0" applyFont="1"/>
    <xf numFmtId="0" fontId="17" fillId="7" borderId="27" xfId="0" applyFont="1" applyFill="1" applyBorder="1" applyAlignment="1">
      <alignment horizontal="center" wrapText="1"/>
    </xf>
    <xf numFmtId="0" fontId="17" fillId="7" borderId="0" xfId="0" applyFont="1" applyFill="1" applyAlignment="1">
      <alignment horizontal="center" wrapText="1"/>
    </xf>
    <xf numFmtId="0" fontId="17" fillId="7" borderId="28" xfId="0" applyFont="1" applyFill="1" applyBorder="1" applyAlignment="1">
      <alignment horizontal="center" wrapText="1"/>
    </xf>
    <xf numFmtId="0" fontId="18" fillId="7" borderId="27" xfId="0" applyFont="1" applyFill="1" applyBorder="1" applyAlignment="1">
      <alignment horizontal="center"/>
    </xf>
    <xf numFmtId="0" fontId="18" fillId="7" borderId="0" xfId="0" applyFont="1" applyFill="1" applyAlignment="1">
      <alignment horizontal="center"/>
    </xf>
    <xf numFmtId="0" fontId="18" fillId="7" borderId="28" xfId="0" applyFont="1" applyFill="1" applyBorder="1" applyAlignment="1">
      <alignment horizontal="center"/>
    </xf>
    <xf numFmtId="0" fontId="16" fillId="5" borderId="31" xfId="0" applyFont="1" applyFill="1" applyBorder="1" applyAlignment="1">
      <alignment horizontal="right" vertical="center" wrapText="1"/>
    </xf>
    <xf numFmtId="0" fontId="16" fillId="5" borderId="33" xfId="0" applyFont="1" applyFill="1" applyBorder="1" applyAlignment="1">
      <alignment horizontal="right" vertical="center" wrapText="1"/>
    </xf>
    <xf numFmtId="0" fontId="16" fillId="5" borderId="32" xfId="0" applyFont="1" applyFill="1" applyBorder="1" applyAlignment="1">
      <alignment horizontal="right" vertical="center" wrapText="1"/>
    </xf>
    <xf numFmtId="0" fontId="16" fillId="5" borderId="34" xfId="0" applyFont="1" applyFill="1" applyBorder="1" applyAlignment="1">
      <alignment horizontal="right" vertical="center" wrapText="1"/>
    </xf>
    <xf numFmtId="0" fontId="3" fillId="8" borderId="27" xfId="0" applyFont="1" applyFill="1" applyBorder="1" applyAlignment="1">
      <alignment horizontal="center"/>
    </xf>
    <xf numFmtId="0" fontId="3" fillId="8" borderId="0" xfId="0" applyFont="1" applyFill="1" applyAlignment="1">
      <alignment horizontal="center"/>
    </xf>
    <xf numFmtId="0" fontId="3" fillId="8" borderId="28" xfId="0" applyFont="1" applyFill="1" applyBorder="1" applyAlignment="1">
      <alignment horizontal="center"/>
    </xf>
    <xf numFmtId="0" fontId="16" fillId="5" borderId="59" xfId="0" applyFont="1" applyFill="1" applyBorder="1" applyAlignment="1">
      <alignment horizontal="right" vertical="center" wrapText="1"/>
    </xf>
    <xf numFmtId="0" fontId="16" fillId="5" borderId="58" xfId="0" applyFont="1" applyFill="1" applyBorder="1" applyAlignment="1">
      <alignment horizontal="right" vertical="center" wrapText="1"/>
    </xf>
    <xf numFmtId="0" fontId="16" fillId="5" borderId="60" xfId="0" applyFont="1" applyFill="1" applyBorder="1" applyAlignment="1">
      <alignment horizontal="right" vertical="center" wrapText="1"/>
    </xf>
    <xf numFmtId="0" fontId="16" fillId="5" borderId="61" xfId="0" applyFont="1" applyFill="1" applyBorder="1" applyAlignment="1">
      <alignment horizontal="right" vertical="center" wrapText="1"/>
    </xf>
    <xf numFmtId="0" fontId="16" fillId="5" borderId="62" xfId="0" applyFont="1" applyFill="1" applyBorder="1" applyAlignment="1">
      <alignment horizontal="right" vertical="center" wrapText="1"/>
    </xf>
    <xf numFmtId="0" fontId="16" fillId="5" borderId="63" xfId="0" applyFont="1" applyFill="1" applyBorder="1" applyAlignment="1">
      <alignment horizontal="right" vertical="center" wrapText="1"/>
    </xf>
    <xf numFmtId="0" fontId="1"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82" xfId="0" quotePrefix="1" applyNumberFormat="1" applyFont="1" applyFill="1" applyBorder="1" applyAlignment="1">
      <alignment horizontal="center" vertical="center"/>
    </xf>
    <xf numFmtId="0" fontId="1" fillId="2" borderId="84" xfId="0" applyFont="1" applyFill="1" applyBorder="1" applyAlignment="1">
      <alignment horizontal="center" vertical="center"/>
    </xf>
    <xf numFmtId="0" fontId="3" fillId="4" borderId="5" xfId="0" applyFont="1" applyFill="1" applyBorder="1" applyAlignment="1">
      <alignment horizontal="left" indent="1"/>
    </xf>
    <xf numFmtId="0" fontId="3" fillId="4" borderId="6" xfId="0" applyFont="1" applyFill="1" applyBorder="1" applyAlignment="1">
      <alignment horizontal="left" indent="1"/>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5" fillId="3" borderId="42" xfId="0" applyFont="1" applyFill="1" applyBorder="1" applyAlignment="1">
      <alignment horizontal="left"/>
    </xf>
    <xf numFmtId="0" fontId="5" fillId="3" borderId="43" xfId="0" applyFont="1" applyFill="1" applyBorder="1" applyAlignment="1">
      <alignment horizontal="left"/>
    </xf>
    <xf numFmtId="0" fontId="3" fillId="3" borderId="5" xfId="0" applyFont="1" applyFill="1" applyBorder="1" applyAlignment="1">
      <alignment horizontal="left" indent="1"/>
    </xf>
    <xf numFmtId="0" fontId="3" fillId="3" borderId="6" xfId="0" applyFont="1" applyFill="1" applyBorder="1" applyAlignment="1">
      <alignment horizontal="left" indent="1"/>
    </xf>
    <xf numFmtId="0" fontId="1" fillId="2" borderId="16" xfId="0" applyFont="1" applyFill="1" applyBorder="1" applyAlignment="1">
      <alignment horizontal="center" vertical="center"/>
    </xf>
    <xf numFmtId="0" fontId="1" fillId="2" borderId="8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83" xfId="0" applyFont="1" applyFill="1" applyBorder="1" applyAlignment="1">
      <alignment horizontal="center" vertical="center"/>
    </xf>
    <xf numFmtId="0" fontId="5" fillId="3" borderId="85" xfId="0" applyFont="1" applyFill="1" applyBorder="1" applyAlignment="1">
      <alignment horizontal="left"/>
    </xf>
    <xf numFmtId="0" fontId="5" fillId="3" borderId="4" xfId="0" applyFont="1" applyFill="1" applyBorder="1" applyAlignment="1">
      <alignment horizontal="left"/>
    </xf>
    <xf numFmtId="0" fontId="3" fillId="3" borderId="5" xfId="0" applyFont="1" applyFill="1" applyBorder="1" applyAlignment="1">
      <alignment horizontal="left" indent="2"/>
    </xf>
    <xf numFmtId="0" fontId="3" fillId="3" borderId="6" xfId="0" applyFont="1" applyFill="1" applyBorder="1" applyAlignment="1">
      <alignment horizontal="left" indent="2"/>
    </xf>
    <xf numFmtId="0" fontId="3" fillId="4" borderId="5" xfId="0" applyFont="1" applyFill="1" applyBorder="1" applyAlignment="1">
      <alignment horizontal="left" indent="2"/>
    </xf>
    <xf numFmtId="0" fontId="3" fillId="4" borderId="6" xfId="0" applyFont="1" applyFill="1" applyBorder="1" applyAlignment="1">
      <alignment horizontal="left" indent="2"/>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0" borderId="5" xfId="0" applyFont="1" applyBorder="1" applyAlignment="1">
      <alignment horizontal="left" indent="2"/>
    </xf>
    <xf numFmtId="0" fontId="3" fillId="0" borderId="6" xfId="0" applyFont="1" applyBorder="1" applyAlignment="1">
      <alignment horizontal="left" indent="2"/>
    </xf>
    <xf numFmtId="0" fontId="5" fillId="4" borderId="5" xfId="0" applyFont="1" applyFill="1" applyBorder="1" applyAlignment="1">
      <alignment horizontal="left"/>
    </xf>
    <xf numFmtId="0" fontId="5" fillId="4" borderId="6" xfId="0" applyFont="1" applyFill="1" applyBorder="1" applyAlignment="1">
      <alignment horizontal="left"/>
    </xf>
    <xf numFmtId="0" fontId="3" fillId="0" borderId="5" xfId="0" applyFont="1" applyBorder="1" applyAlignment="1">
      <alignment horizontal="left" indent="1"/>
    </xf>
    <xf numFmtId="0" fontId="3" fillId="0" borderId="6" xfId="0" applyFont="1" applyBorder="1" applyAlignment="1">
      <alignment horizontal="left" indent="1"/>
    </xf>
    <xf numFmtId="0" fontId="3" fillId="3" borderId="86" xfId="0" applyFont="1" applyFill="1" applyBorder="1" applyAlignment="1">
      <alignment horizontal="left" indent="1"/>
    </xf>
    <xf numFmtId="0" fontId="3" fillId="3" borderId="87" xfId="0" applyFont="1" applyFill="1" applyBorder="1" applyAlignment="1">
      <alignment horizontal="left" indent="1"/>
    </xf>
    <xf numFmtId="0" fontId="3" fillId="4" borderId="88" xfId="0" applyFont="1" applyFill="1" applyBorder="1" applyAlignment="1">
      <alignment horizontal="left" indent="1"/>
    </xf>
    <xf numFmtId="0" fontId="3" fillId="4" borderId="89" xfId="0" applyFont="1" applyFill="1" applyBorder="1" applyAlignment="1">
      <alignment horizontal="left" indent="1"/>
    </xf>
    <xf numFmtId="17" fontId="1" fillId="2" borderId="38" xfId="0" applyNumberFormat="1" applyFont="1" applyFill="1" applyBorder="1" applyAlignment="1">
      <alignment horizontal="center" vertical="center"/>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0" fontId="3" fillId="3" borderId="21" xfId="4" applyFont="1" applyFill="1" applyBorder="1" applyAlignment="1">
      <alignment horizontal="center"/>
    </xf>
    <xf numFmtId="0" fontId="3" fillId="3" borderId="6" xfId="4" applyFont="1" applyFill="1" applyBorder="1" applyAlignment="1">
      <alignment horizontal="center"/>
    </xf>
    <xf numFmtId="0" fontId="3" fillId="4" borderId="21" xfId="4" applyFont="1" applyFill="1" applyBorder="1" applyAlignment="1">
      <alignment horizontal="center"/>
    </xf>
    <xf numFmtId="0" fontId="3" fillId="4" borderId="6" xfId="4" applyFont="1" applyFill="1" applyBorder="1" applyAlignment="1">
      <alignment horizontal="center"/>
    </xf>
    <xf numFmtId="0" fontId="3" fillId="4" borderId="51" xfId="0" applyFont="1" applyFill="1" applyBorder="1" applyAlignment="1">
      <alignment horizontal="center"/>
    </xf>
    <xf numFmtId="0" fontId="3" fillId="4" borderId="43" xfId="0" applyFont="1" applyFill="1" applyBorder="1" applyAlignment="1">
      <alignment horizontal="center"/>
    </xf>
    <xf numFmtId="0" fontId="1" fillId="2" borderId="92" xfId="0" applyFont="1" applyFill="1" applyBorder="1" applyAlignment="1">
      <alignment horizontal="center" vertical="center"/>
    </xf>
    <xf numFmtId="0" fontId="1" fillId="2" borderId="93" xfId="0" applyFont="1" applyFill="1" applyBorder="1" applyAlignment="1">
      <alignment horizontal="center" vertical="center"/>
    </xf>
    <xf numFmtId="0" fontId="7" fillId="6" borderId="0" xfId="0" applyFont="1" applyFill="1" applyAlignment="1">
      <alignment wrapText="1"/>
    </xf>
    <xf numFmtId="17" fontId="1" fillId="2" borderId="11" xfId="0" applyNumberFormat="1" applyFont="1" applyFill="1" applyBorder="1" applyAlignment="1">
      <alignment horizontal="center" vertical="center"/>
    </xf>
    <xf numFmtId="0" fontId="23" fillId="4" borderId="65" xfId="0" applyFont="1" applyFill="1" applyBorder="1" applyAlignment="1">
      <alignment horizontal="left"/>
    </xf>
    <xf numFmtId="0" fontId="23" fillId="4" borderId="6" xfId="0" applyFont="1" applyFill="1" applyBorder="1" applyAlignment="1">
      <alignment horizontal="left"/>
    </xf>
    <xf numFmtId="0" fontId="4" fillId="4" borderId="67" xfId="0" applyFont="1" applyFill="1" applyBorder="1" applyAlignment="1">
      <alignment horizontal="left" indent="1"/>
    </xf>
    <xf numFmtId="0" fontId="4" fillId="4" borderId="68" xfId="0" applyFont="1" applyFill="1" applyBorder="1" applyAlignment="1">
      <alignment horizontal="left" indent="1"/>
    </xf>
    <xf numFmtId="0" fontId="4" fillId="4" borderId="65" xfId="0" applyFont="1" applyFill="1" applyBorder="1" applyAlignment="1">
      <alignment horizontal="left" indent="1"/>
    </xf>
    <xf numFmtId="0" fontId="4" fillId="4" borderId="6" xfId="0" applyFont="1" applyFill="1" applyBorder="1" applyAlignment="1">
      <alignment horizontal="left" indent="1"/>
    </xf>
    <xf numFmtId="0" fontId="3" fillId="3" borderId="64" xfId="0" applyFont="1" applyFill="1" applyBorder="1" applyAlignment="1">
      <alignment horizontal="left" indent="1"/>
    </xf>
    <xf numFmtId="0" fontId="3" fillId="3" borderId="20" xfId="0" applyFont="1" applyFill="1" applyBorder="1" applyAlignment="1">
      <alignment horizontal="left" indent="1"/>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5" fillId="3" borderId="72" xfId="0" applyFont="1" applyFill="1" applyBorder="1" applyAlignment="1">
      <alignment horizontal="left"/>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0" fontId="7" fillId="6" borderId="0" xfId="0" applyFont="1" applyFill="1" applyAlignment="1">
      <alignment horizontal="left" vertical="center" wrapText="1"/>
    </xf>
    <xf numFmtId="17" fontId="1" fillId="2" borderId="1" xfId="0" quotePrefix="1" applyNumberFormat="1" applyFont="1" applyFill="1" applyBorder="1" applyAlignment="1">
      <alignment horizontal="center" vertical="center"/>
    </xf>
    <xf numFmtId="0" fontId="23" fillId="4" borderId="21" xfId="0" applyFont="1" applyFill="1" applyBorder="1" applyAlignment="1">
      <alignment horizontal="left" vertical="center" wrapText="1"/>
    </xf>
    <xf numFmtId="0" fontId="23" fillId="4" borderId="6" xfId="0" applyFont="1" applyFill="1" applyBorder="1" applyAlignment="1">
      <alignment horizontal="left" vertical="center" wrapText="1"/>
    </xf>
    <xf numFmtId="0" fontId="1" fillId="2" borderId="0" xfId="0" applyFont="1" applyFill="1" applyAlignment="1">
      <alignment horizontal="center" vertical="center"/>
    </xf>
    <xf numFmtId="0" fontId="1" fillId="2" borderId="53" xfId="0" applyFont="1" applyFill="1" applyBorder="1" applyAlignment="1">
      <alignment horizontal="center" vertical="center"/>
    </xf>
    <xf numFmtId="0" fontId="23" fillId="3" borderId="96" xfId="0" applyFont="1" applyFill="1" applyBorder="1" applyAlignment="1">
      <alignment horizontal="left" vertical="center" wrapText="1"/>
    </xf>
    <xf numFmtId="0" fontId="23" fillId="3" borderId="37" xfId="0" applyFont="1" applyFill="1" applyBorder="1" applyAlignment="1">
      <alignment horizontal="left" vertical="center" wrapText="1"/>
    </xf>
    <xf numFmtId="0" fontId="4" fillId="4" borderId="21"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4" fillId="3" borderId="2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23" fillId="3" borderId="94" xfId="0" applyFont="1" applyFill="1" applyBorder="1" applyAlignment="1">
      <alignment horizontal="left"/>
    </xf>
    <xf numFmtId="0" fontId="23" fillId="3" borderId="36" xfId="0" applyFont="1" applyFill="1" applyBorder="1" applyAlignment="1">
      <alignment horizontal="left"/>
    </xf>
    <xf numFmtId="0" fontId="4" fillId="3" borderId="65" xfId="0" applyFont="1" applyFill="1" applyBorder="1" applyAlignment="1">
      <alignment horizontal="left"/>
    </xf>
    <xf numFmtId="0" fontId="4" fillId="3" borderId="26" xfId="0" applyFont="1" applyFill="1" applyBorder="1" applyAlignment="1">
      <alignment horizontal="left"/>
    </xf>
    <xf numFmtId="0" fontId="1" fillId="2" borderId="36" xfId="0" applyFont="1" applyFill="1" applyBorder="1" applyAlignment="1">
      <alignment horizontal="center" vertical="center"/>
    </xf>
    <xf numFmtId="0" fontId="1" fillId="2" borderId="25" xfId="0" applyFont="1" applyFill="1" applyBorder="1" applyAlignment="1">
      <alignment horizontal="center" vertical="center"/>
    </xf>
    <xf numFmtId="0" fontId="4" fillId="3" borderId="65" xfId="0" applyFont="1" applyFill="1" applyBorder="1" applyAlignment="1">
      <alignment horizontal="left" indent="1"/>
    </xf>
    <xf numFmtId="0" fontId="4" fillId="3" borderId="26" xfId="0" applyFont="1" applyFill="1" applyBorder="1" applyAlignment="1">
      <alignment horizontal="left" indent="1"/>
    </xf>
    <xf numFmtId="0" fontId="4" fillId="4" borderId="65" xfId="0" applyFont="1" applyFill="1" applyBorder="1" applyAlignment="1">
      <alignment horizontal="left"/>
    </xf>
    <xf numFmtId="0" fontId="4" fillId="4" borderId="26" xfId="0" applyFont="1" applyFill="1" applyBorder="1" applyAlignment="1">
      <alignment horizontal="left"/>
    </xf>
    <xf numFmtId="0" fontId="4" fillId="3" borderId="67" xfId="0" applyFont="1" applyFill="1" applyBorder="1" applyAlignment="1">
      <alignment horizontal="left"/>
    </xf>
    <xf numFmtId="0" fontId="4" fillId="3" borderId="71" xfId="0" applyFont="1" applyFill="1" applyBorder="1" applyAlignment="1">
      <alignment horizontal="left"/>
    </xf>
    <xf numFmtId="0" fontId="4" fillId="4" borderId="26" xfId="0" applyFont="1" applyFill="1" applyBorder="1" applyAlignment="1">
      <alignment horizontal="left" indent="1"/>
    </xf>
    <xf numFmtId="0" fontId="4" fillId="3" borderId="56" xfId="0" applyFont="1" applyFill="1" applyBorder="1" applyAlignment="1">
      <alignment horizontal="left" wrapText="1"/>
    </xf>
    <xf numFmtId="0" fontId="4" fillId="3" borderId="57" xfId="0" applyFont="1" applyFill="1" applyBorder="1" applyAlignment="1">
      <alignment horizontal="left" wrapText="1"/>
    </xf>
    <xf numFmtId="0" fontId="4" fillId="4" borderId="56" xfId="0" applyFont="1" applyFill="1" applyBorder="1" applyAlignment="1">
      <alignment horizontal="center" indent="1"/>
    </xf>
    <xf numFmtId="0" fontId="4" fillId="4" borderId="57" xfId="0" applyFont="1" applyFill="1" applyBorder="1" applyAlignment="1">
      <alignment horizontal="center" indent="1"/>
    </xf>
    <xf numFmtId="0" fontId="4" fillId="3" borderId="56" xfId="0" applyFont="1" applyFill="1" applyBorder="1" applyAlignment="1">
      <alignment horizontal="center" wrapText="1" indent="1"/>
    </xf>
    <xf numFmtId="0" fontId="4" fillId="3" borderId="57" xfId="0" applyFont="1" applyFill="1" applyBorder="1" applyAlignment="1">
      <alignment horizontal="center" wrapText="1" indent="1"/>
    </xf>
    <xf numFmtId="0" fontId="4" fillId="4" borderId="56" xfId="0" applyFont="1" applyFill="1" applyBorder="1" applyAlignment="1">
      <alignment horizontal="left" indent="1"/>
    </xf>
    <xf numFmtId="0" fontId="4" fillId="4" borderId="57" xfId="0" applyFont="1" applyFill="1" applyBorder="1" applyAlignment="1">
      <alignment horizontal="left" indent="1"/>
    </xf>
    <xf numFmtId="0" fontId="23" fillId="14" borderId="56" xfId="0" applyFont="1" applyFill="1" applyBorder="1" applyAlignment="1">
      <alignment horizontal="left"/>
    </xf>
    <xf numFmtId="0" fontId="23" fillId="14" borderId="57" xfId="0" applyFont="1" applyFill="1" applyBorder="1" applyAlignment="1">
      <alignment horizontal="left"/>
    </xf>
    <xf numFmtId="0" fontId="4" fillId="4" borderId="56" xfId="0" applyFont="1" applyFill="1" applyBorder="1" applyAlignment="1">
      <alignment horizontal="left"/>
    </xf>
    <xf numFmtId="0" fontId="4" fillId="4" borderId="57" xfId="0" applyFont="1" applyFill="1" applyBorder="1" applyAlignment="1">
      <alignment horizontal="left"/>
    </xf>
    <xf numFmtId="0" fontId="4" fillId="3" borderId="56" xfId="0" applyFont="1" applyFill="1" applyBorder="1" applyAlignment="1">
      <alignment horizontal="left" wrapText="1" indent="1"/>
    </xf>
    <xf numFmtId="0" fontId="4" fillId="3" borderId="57" xfId="0" applyFont="1" applyFill="1" applyBorder="1" applyAlignment="1">
      <alignment horizontal="left" wrapText="1" indent="1"/>
    </xf>
    <xf numFmtId="0" fontId="23" fillId="3" borderId="56" xfId="0" applyFont="1" applyFill="1" applyBorder="1" applyAlignment="1">
      <alignment horizontal="left" wrapText="1"/>
    </xf>
    <xf numFmtId="0" fontId="23" fillId="3" borderId="57" xfId="0" applyFont="1" applyFill="1" applyBorder="1" applyAlignment="1">
      <alignment horizontal="left"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79" xfId="0" applyFont="1" applyFill="1" applyBorder="1" applyAlignment="1">
      <alignment horizontal="center" vertical="center" wrapText="1"/>
    </xf>
    <xf numFmtId="0" fontId="1" fillId="2" borderId="80" xfId="0" applyFont="1" applyFill="1" applyBorder="1" applyAlignment="1">
      <alignment horizontal="center" vertical="center" wrapText="1"/>
    </xf>
    <xf numFmtId="169" fontId="4" fillId="4" borderId="56" xfId="0" applyNumberFormat="1" applyFont="1" applyFill="1" applyBorder="1" applyAlignment="1">
      <alignment horizontal="center" indent="1"/>
    </xf>
    <xf numFmtId="169" fontId="4" fillId="4" borderId="57" xfId="0" applyNumberFormat="1" applyFont="1" applyFill="1" applyBorder="1" applyAlignment="1">
      <alignment horizontal="center" indent="1"/>
    </xf>
    <xf numFmtId="0" fontId="1" fillId="2" borderId="45"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3" fillId="3" borderId="24"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5" fillId="5" borderId="56" xfId="0" applyFont="1" applyFill="1" applyBorder="1" applyAlignment="1">
      <alignment horizontal="center"/>
    </xf>
    <xf numFmtId="0" fontId="5" fillId="5" borderId="57" xfId="0" applyFont="1" applyFill="1" applyBorder="1" applyAlignment="1">
      <alignment horizontal="center"/>
    </xf>
    <xf numFmtId="0" fontId="3" fillId="3" borderId="5"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48" xfId="0" applyFont="1" applyFill="1" applyBorder="1" applyAlignment="1">
      <alignment horizontal="left" vertical="center" wrapText="1"/>
    </xf>
    <xf numFmtId="17" fontId="29" fillId="2" borderId="54" xfId="0" applyNumberFormat="1" applyFont="1" applyFill="1" applyBorder="1" applyAlignment="1">
      <alignment horizontal="center" vertical="center"/>
    </xf>
    <xf numFmtId="17" fontId="29" fillId="2" borderId="14" xfId="0" applyNumberFormat="1"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20" xfId="0" applyFont="1" applyFill="1" applyBorder="1" applyAlignment="1">
      <alignment horizontal="center" vertical="center"/>
    </xf>
    <xf numFmtId="0" fontId="23" fillId="4" borderId="21" xfId="0" applyFont="1" applyFill="1" applyBorder="1" applyAlignment="1">
      <alignment horizontal="center" vertical="center"/>
    </xf>
    <xf numFmtId="0" fontId="23" fillId="4" borderId="6" xfId="0" applyFont="1" applyFill="1" applyBorder="1" applyAlignment="1">
      <alignment horizontal="center" vertical="center"/>
    </xf>
    <xf numFmtId="0" fontId="1" fillId="2" borderId="49" xfId="0" applyFont="1" applyFill="1" applyBorder="1" applyAlignment="1">
      <alignment horizontal="center" wrapText="1"/>
    </xf>
    <xf numFmtId="0" fontId="1" fillId="2" borderId="50" xfId="0" applyFont="1" applyFill="1" applyBorder="1" applyAlignment="1">
      <alignment horizontal="center" wrapText="1"/>
    </xf>
    <xf numFmtId="0" fontId="23" fillId="3" borderId="72" xfId="0" applyFont="1" applyFill="1" applyBorder="1" applyAlignment="1">
      <alignment horizontal="left" vertical="center" wrapText="1"/>
    </xf>
    <xf numFmtId="0" fontId="23" fillId="3" borderId="35" xfId="0" applyFont="1" applyFill="1" applyBorder="1" applyAlignment="1">
      <alignment horizontal="left" vertical="center" wrapText="1"/>
    </xf>
    <xf numFmtId="0" fontId="23" fillId="3" borderId="66" xfId="0" applyFont="1" applyFill="1" applyBorder="1" applyAlignment="1">
      <alignment horizontal="left" vertical="center" wrapText="1"/>
    </xf>
    <xf numFmtId="0" fontId="4" fillId="4" borderId="65" xfId="0" applyFont="1" applyFill="1" applyBorder="1" applyAlignment="1">
      <alignment horizontal="left" vertical="center" wrapText="1"/>
    </xf>
    <xf numFmtId="0" fontId="4" fillId="3" borderId="6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63" fillId="0" borderId="97" xfId="0" applyFont="1" applyBorder="1" applyAlignment="1">
      <alignment horizontal="left"/>
    </xf>
    <xf numFmtId="0" fontId="5" fillId="5" borderId="67" xfId="0" applyFont="1" applyFill="1" applyBorder="1" applyAlignment="1">
      <alignment horizontal="left" vertical="center"/>
    </xf>
    <xf numFmtId="0" fontId="5" fillId="5" borderId="68" xfId="0" applyFont="1" applyFill="1" applyBorder="1" applyAlignment="1">
      <alignment horizontal="left" vertical="center"/>
    </xf>
    <xf numFmtId="17" fontId="1" fillId="2" borderId="91" xfId="0" applyNumberFormat="1" applyFont="1" applyFill="1" applyBorder="1" applyAlignment="1">
      <alignment horizontal="center" vertical="center"/>
    </xf>
    <xf numFmtId="17" fontId="1" fillId="2" borderId="95" xfId="0" applyNumberFormat="1" applyFont="1" applyFill="1" applyBorder="1" applyAlignment="1">
      <alignment horizontal="center" vertical="center"/>
    </xf>
    <xf numFmtId="0" fontId="5" fillId="5" borderId="5" xfId="0" applyFont="1" applyFill="1" applyBorder="1" applyAlignment="1">
      <alignment horizontal="left" indent="1"/>
    </xf>
    <xf numFmtId="0" fontId="5" fillId="5" borderId="26" xfId="0" applyFont="1" applyFill="1" applyBorder="1" applyAlignment="1">
      <alignment horizontal="left" indent="1"/>
    </xf>
    <xf numFmtId="0" fontId="4" fillId="3" borderId="37" xfId="0" applyFont="1" applyFill="1" applyBorder="1" applyAlignment="1">
      <alignment horizontal="left" wrapText="1"/>
    </xf>
    <xf numFmtId="0" fontId="4" fillId="4" borderId="26" xfId="0" applyFont="1" applyFill="1" applyBorder="1" applyAlignment="1">
      <alignment horizontal="left" vertical="center" wrapText="1" indent="1"/>
    </xf>
    <xf numFmtId="0" fontId="4" fillId="9" borderId="26" xfId="0" applyFont="1" applyFill="1" applyBorder="1" applyAlignment="1">
      <alignment horizontal="left" vertical="center" wrapText="1" indent="1"/>
    </xf>
    <xf numFmtId="0" fontId="4" fillId="3" borderId="21" xfId="0" applyFont="1" applyFill="1" applyBorder="1" applyAlignment="1">
      <alignment horizontal="left" indent="2"/>
    </xf>
    <xf numFmtId="0" fontId="4" fillId="3" borderId="26" xfId="0" applyFont="1" applyFill="1" applyBorder="1" applyAlignment="1">
      <alignment horizontal="left" indent="2"/>
    </xf>
    <xf numFmtId="0" fontId="4" fillId="4" borderId="21" xfId="0" applyFont="1" applyFill="1" applyBorder="1" applyAlignment="1">
      <alignment horizontal="left" indent="2"/>
    </xf>
    <xf numFmtId="0" fontId="4" fillId="4" borderId="26" xfId="0" applyFont="1" applyFill="1" applyBorder="1" applyAlignment="1">
      <alignment horizontal="left" indent="2"/>
    </xf>
    <xf numFmtId="0" fontId="1" fillId="2" borderId="52" xfId="0" applyFont="1" applyFill="1" applyBorder="1" applyAlignment="1">
      <alignment horizontal="center" vertical="center"/>
    </xf>
    <xf numFmtId="0" fontId="5" fillId="5" borderId="5" xfId="0" applyFont="1" applyFill="1" applyBorder="1" applyAlignment="1">
      <alignment horizontal="left"/>
    </xf>
    <xf numFmtId="0" fontId="5" fillId="5" borderId="26" xfId="0" applyFont="1" applyFill="1" applyBorder="1" applyAlignment="1">
      <alignment horizontal="left"/>
    </xf>
    <xf numFmtId="0" fontId="4" fillId="3" borderId="37" xfId="0" applyFont="1" applyFill="1" applyBorder="1" applyAlignment="1">
      <alignment horizontal="left" vertical="center" wrapText="1"/>
    </xf>
    <xf numFmtId="0" fontId="4" fillId="4" borderId="21" xfId="0" applyFont="1" applyFill="1" applyBorder="1" applyAlignment="1">
      <alignment horizontal="left"/>
    </xf>
    <xf numFmtId="0" fontId="4" fillId="3" borderId="26" xfId="0" applyFont="1" applyFill="1" applyBorder="1" applyAlignment="1">
      <alignment horizontal="left" vertical="center" wrapText="1"/>
    </xf>
    <xf numFmtId="0" fontId="4" fillId="3" borderId="21" xfId="0" applyFont="1" applyFill="1" applyBorder="1" applyAlignment="1">
      <alignment horizontal="left"/>
    </xf>
    <xf numFmtId="0" fontId="0" fillId="0" borderId="0" xfId="0" applyAlignment="1">
      <alignment horizontal="left"/>
    </xf>
    <xf numFmtId="0" fontId="0" fillId="0" borderId="0" xfId="0" applyAlignment="1">
      <alignment horizontal="left" wrapText="1"/>
    </xf>
    <xf numFmtId="0" fontId="5" fillId="3" borderId="24" xfId="0" applyFont="1" applyFill="1" applyBorder="1" applyAlignment="1">
      <alignment horizontal="left"/>
    </xf>
    <xf numFmtId="0" fontId="5" fillId="3" borderId="20" xfId="0" applyFont="1" applyFill="1" applyBorder="1" applyAlignment="1">
      <alignment horizontal="left"/>
    </xf>
    <xf numFmtId="0" fontId="3" fillId="2" borderId="29" xfId="0" applyFont="1" applyFill="1" applyBorder="1" applyAlignment="1"/>
    <xf numFmtId="0" fontId="3" fillId="2" borderId="30" xfId="0" applyFont="1" applyFill="1" applyBorder="1" applyAlignment="1"/>
    <xf numFmtId="0" fontId="3" fillId="2" borderId="59" xfId="0" applyFont="1" applyFill="1" applyBorder="1" applyAlignment="1"/>
    <xf numFmtId="0" fontId="3" fillId="2" borderId="61" xfId="0" applyFont="1" applyFill="1" applyBorder="1" applyAlignment="1"/>
    <xf numFmtId="0" fontId="5" fillId="5" borderId="5" xfId="0" applyFont="1" applyFill="1" applyBorder="1" applyAlignment="1"/>
    <xf numFmtId="0" fontId="5" fillId="5" borderId="6" xfId="0" applyFont="1" applyFill="1" applyBorder="1" applyAlignment="1"/>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295275</xdr:colOff>
      <xdr:row>43</xdr:row>
      <xdr:rowOff>152400</xdr:rowOff>
    </xdr:to>
    <xdr:pic>
      <xdr:nvPicPr>
        <xdr:cNvPr id="3" name="Picture 2">
          <a:extLst>
            <a:ext uri="{FF2B5EF4-FFF2-40B4-BE49-F238E27FC236}">
              <a16:creationId xmlns:a16="http://schemas.microsoft.com/office/drawing/2014/main" id="{09487084-880F-CED1-BE47-F2610928926E}"/>
            </a:ext>
          </a:extLst>
        </xdr:cNvPr>
        <xdr:cNvPicPr>
          <a:picLocks noChangeAspect="1"/>
        </xdr:cNvPicPr>
      </xdr:nvPicPr>
      <xdr:blipFill>
        <a:blip xmlns:r="http://schemas.openxmlformats.org/officeDocument/2006/relationships" r:embed="rId1"/>
        <a:stretch>
          <a:fillRect/>
        </a:stretch>
      </xdr:blipFill>
      <xdr:spPr>
        <a:xfrm>
          <a:off x="0" y="0"/>
          <a:ext cx="6524625" cy="9229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zoomScale="55" workbookViewId="0"/>
  </sheetViews>
  <sheetFormatPr defaultColWidth="8.85546875" defaultRowHeight="15"/>
  <cols>
    <col min="1" max="6" width="9.140625" customWidth="1"/>
    <col min="9" max="9" width="12" customWidth="1"/>
  </cols>
  <sheetData>
    <row r="1" spans="1:5" ht="21" customHeight="1">
      <c r="A1" s="103"/>
      <c r="B1" s="103"/>
      <c r="C1" s="103"/>
      <c r="D1" s="103"/>
      <c r="E1" s="103"/>
    </row>
    <row r="2" spans="1:5" ht="22.5" customHeight="1">
      <c r="A2" s="104"/>
      <c r="B2" s="104"/>
      <c r="C2" s="104"/>
      <c r="D2" s="104"/>
      <c r="E2" s="104"/>
    </row>
    <row r="3" spans="1:5" ht="9.75" customHeight="1">
      <c r="A3" s="72"/>
      <c r="B3" s="72"/>
      <c r="C3" s="72"/>
      <c r="D3" s="72"/>
      <c r="E3" s="72"/>
    </row>
    <row r="4" spans="1:5">
      <c r="A4" s="72"/>
      <c r="B4" s="72"/>
      <c r="C4" s="72"/>
      <c r="D4" s="72"/>
      <c r="E4" s="72"/>
    </row>
    <row r="5" spans="1:5">
      <c r="A5" s="72"/>
      <c r="B5" s="72"/>
      <c r="C5" s="72"/>
      <c r="D5" s="72"/>
      <c r="E5" s="72"/>
    </row>
    <row r="6" spans="1:5">
      <c r="A6" s="72"/>
      <c r="B6" s="72"/>
      <c r="C6" s="72"/>
      <c r="D6" s="72"/>
      <c r="E6" s="72"/>
    </row>
    <row r="7" spans="1:5" ht="20.100000000000001">
      <c r="A7" s="105"/>
      <c r="B7" s="105"/>
      <c r="C7" s="105"/>
      <c r="D7" s="105"/>
      <c r="E7" s="105"/>
    </row>
    <row r="8" spans="1:5" ht="20.100000000000001">
      <c r="A8" s="106"/>
      <c r="B8" s="100"/>
      <c r="C8" s="100"/>
      <c r="D8" s="106"/>
      <c r="E8" s="107"/>
    </row>
    <row r="9" spans="1:5" ht="20.100000000000001">
      <c r="A9" s="106"/>
      <c r="B9" s="100"/>
      <c r="C9" s="100"/>
      <c r="D9" s="106"/>
      <c r="E9" s="107"/>
    </row>
    <row r="10" spans="1:5" ht="20.100000000000001">
      <c r="A10" s="106"/>
      <c r="B10" s="100"/>
      <c r="C10" s="101"/>
      <c r="D10" s="106"/>
      <c r="E10" s="107"/>
    </row>
    <row r="11" spans="1:5" ht="20.100000000000001">
      <c r="B11" s="100"/>
      <c r="C11" s="101"/>
      <c r="D11" s="106"/>
      <c r="E11" s="107"/>
    </row>
    <row r="12" spans="1:5" ht="20.100000000000001">
      <c r="A12" s="106"/>
      <c r="B12" s="100"/>
      <c r="C12" s="102"/>
      <c r="D12" s="106"/>
      <c r="E12" s="107"/>
    </row>
    <row r="13" spans="1:5" ht="20.100000000000001">
      <c r="A13" s="106"/>
      <c r="B13" s="100"/>
      <c r="C13" s="102"/>
      <c r="D13" s="106"/>
      <c r="E13" s="107"/>
    </row>
    <row r="14" spans="1:5" ht="20.100000000000001">
      <c r="A14" s="106"/>
      <c r="B14" s="100"/>
      <c r="C14" s="102"/>
      <c r="D14" s="106"/>
      <c r="E14" s="107"/>
    </row>
    <row r="15" spans="1:5" ht="18">
      <c r="A15" s="106"/>
      <c r="B15" s="106"/>
      <c r="C15" s="106"/>
      <c r="D15" s="106"/>
      <c r="E15" s="106"/>
    </row>
    <row r="16" spans="1:5" ht="20.100000000000001">
      <c r="A16" s="105"/>
      <c r="B16" s="105"/>
      <c r="C16" s="106"/>
      <c r="D16" s="106"/>
      <c r="E16" s="106"/>
    </row>
    <row r="17" spans="1:5" ht="20.100000000000001">
      <c r="A17" s="106"/>
      <c r="B17" s="100"/>
      <c r="C17" s="102"/>
      <c r="D17" s="106"/>
      <c r="E17" s="107"/>
    </row>
    <row r="18" spans="1:5" ht="20.100000000000001">
      <c r="A18" s="106"/>
      <c r="B18" s="100"/>
      <c r="C18" s="101"/>
      <c r="D18" s="106"/>
      <c r="E18" s="107"/>
    </row>
    <row r="19" spans="1:5" ht="20.100000000000001">
      <c r="A19" s="106"/>
      <c r="B19" s="100"/>
      <c r="C19" s="102"/>
      <c r="D19" s="106"/>
      <c r="E19" s="107"/>
    </row>
    <row r="20" spans="1:5" ht="18">
      <c r="A20" s="106"/>
      <c r="B20" s="106"/>
      <c r="C20" s="106"/>
      <c r="D20" s="106"/>
      <c r="E20" s="106"/>
    </row>
    <row r="21" spans="1:5" ht="21">
      <c r="A21" s="124"/>
      <c r="B21" s="108"/>
      <c r="C21" s="124"/>
      <c r="D21" s="125"/>
      <c r="E21" s="125"/>
    </row>
    <row r="22" spans="1:5">
      <c r="A22" s="72"/>
      <c r="B22" s="72"/>
      <c r="C22" s="72"/>
      <c r="D22" s="72"/>
      <c r="E22" s="72"/>
    </row>
    <row r="23" spans="1:5" ht="15" customHeight="1">
      <c r="A23" s="72"/>
      <c r="B23" s="126"/>
      <c r="C23" s="126"/>
      <c r="D23" s="126"/>
      <c r="E23" s="126"/>
    </row>
    <row r="24" spans="1:5">
      <c r="A24" s="72"/>
      <c r="B24" s="126"/>
      <c r="C24" s="126"/>
      <c r="D24" s="126"/>
      <c r="E24" s="126"/>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7"/>
  <sheetViews>
    <sheetView showGridLines="0" zoomScale="115" zoomScaleNormal="75" workbookViewId="0"/>
  </sheetViews>
  <sheetFormatPr defaultColWidth="8.85546875" defaultRowHeight="15" customHeight="1"/>
  <cols>
    <col min="2" max="2" width="29.85546875" bestFit="1" customWidth="1"/>
    <col min="3" max="3" width="10.140625" bestFit="1" customWidth="1"/>
    <col min="4" max="4" width="10.28515625" bestFit="1" customWidth="1"/>
    <col min="5" max="5" width="13.140625" customWidth="1"/>
    <col min="6" max="6" width="14.7109375" bestFit="1" customWidth="1"/>
    <col min="7" max="7" width="14.42578125" customWidth="1"/>
    <col min="8" max="8" width="14.85546875" customWidth="1"/>
    <col min="9" max="9" width="21.7109375" customWidth="1"/>
    <col min="10" max="10" width="28.42578125" customWidth="1"/>
    <col min="11" max="11" width="14.140625" customWidth="1"/>
  </cols>
  <sheetData>
    <row r="1" spans="1:11">
      <c r="A1" s="12" t="s">
        <v>165</v>
      </c>
      <c r="B1" s="7"/>
      <c r="C1" s="8"/>
      <c r="D1" s="8"/>
      <c r="E1" s="8"/>
      <c r="F1" s="8"/>
      <c r="G1" s="8"/>
      <c r="H1" s="8"/>
      <c r="I1" s="8"/>
      <c r="J1" s="9" t="s">
        <v>148</v>
      </c>
      <c r="K1" s="71" t="s">
        <v>51</v>
      </c>
    </row>
    <row r="2" spans="1:11" ht="3.75" customHeight="1">
      <c r="A2" s="57"/>
      <c r="B2" s="58"/>
      <c r="C2" s="59"/>
      <c r="D2" s="59"/>
      <c r="E2" s="59"/>
      <c r="F2" s="59"/>
      <c r="G2" s="59"/>
      <c r="H2" s="59"/>
      <c r="I2" s="59"/>
      <c r="J2" s="59"/>
      <c r="K2" s="59"/>
    </row>
    <row r="3" spans="1:11">
      <c r="A3" s="7"/>
      <c r="B3" s="7"/>
      <c r="C3" s="8"/>
      <c r="D3" s="8"/>
      <c r="E3" s="8"/>
      <c r="F3" s="8"/>
      <c r="G3" s="8"/>
      <c r="H3" s="8"/>
      <c r="I3" s="8"/>
      <c r="J3" s="8"/>
      <c r="K3" s="8"/>
    </row>
    <row r="4" spans="1:11" ht="24">
      <c r="A4" s="11" t="s">
        <v>23</v>
      </c>
      <c r="B4" s="7"/>
      <c r="C4" s="8"/>
      <c r="D4" s="8"/>
      <c r="E4" s="8"/>
      <c r="F4" s="8"/>
      <c r="G4" s="8"/>
      <c r="H4" s="8"/>
      <c r="I4" s="8"/>
      <c r="J4" s="8"/>
      <c r="K4" s="8"/>
    </row>
    <row r="5" spans="1:11" ht="18">
      <c r="A5" s="13"/>
      <c r="B5" s="7"/>
      <c r="C5" s="8"/>
      <c r="D5" s="8"/>
      <c r="E5" s="8"/>
      <c r="F5" s="8"/>
      <c r="G5" s="8"/>
      <c r="H5" s="8"/>
      <c r="I5" s="8"/>
      <c r="J5" s="8"/>
      <c r="K5" s="8"/>
    </row>
    <row r="6" spans="1:11">
      <c r="A6" s="7" t="s">
        <v>166</v>
      </c>
      <c r="B6" s="7"/>
      <c r="C6" s="8"/>
      <c r="D6" s="8"/>
      <c r="E6" s="8"/>
      <c r="F6" s="8"/>
      <c r="G6" s="8"/>
      <c r="H6" s="8"/>
      <c r="I6" s="8"/>
      <c r="J6" s="8"/>
      <c r="K6" s="8"/>
    </row>
    <row r="7" spans="1:11">
      <c r="A7" s="253" t="s">
        <v>53</v>
      </c>
      <c r="B7" s="255" t="s">
        <v>54</v>
      </c>
      <c r="C7" s="252" t="s">
        <v>112</v>
      </c>
      <c r="D7" s="252"/>
      <c r="E7" s="252"/>
      <c r="F7" s="252"/>
      <c r="G7" s="252"/>
      <c r="H7" s="252"/>
      <c r="I7" s="252"/>
      <c r="J7" s="252"/>
      <c r="K7" s="252"/>
    </row>
    <row r="8" spans="1:11" ht="45.75" customHeight="1">
      <c r="A8" s="254"/>
      <c r="B8" s="256"/>
      <c r="C8" s="68" t="s">
        <v>113</v>
      </c>
      <c r="D8" s="68" t="s">
        <v>114</v>
      </c>
      <c r="E8" s="68" t="s">
        <v>115</v>
      </c>
      <c r="F8" s="68" t="s">
        <v>116</v>
      </c>
      <c r="G8" s="69" t="s">
        <v>117</v>
      </c>
      <c r="H8" s="69" t="s">
        <v>118</v>
      </c>
      <c r="I8" s="69" t="s">
        <v>119</v>
      </c>
      <c r="J8" s="69" t="s">
        <v>120</v>
      </c>
      <c r="K8" s="68" t="s">
        <v>66</v>
      </c>
    </row>
    <row r="9" spans="1:11">
      <c r="A9" s="1">
        <v>1</v>
      </c>
      <c r="B9" s="2" t="s">
        <v>67</v>
      </c>
      <c r="C9" s="2">
        <v>157</v>
      </c>
      <c r="D9" s="2">
        <v>3</v>
      </c>
      <c r="E9" s="2">
        <v>3</v>
      </c>
      <c r="F9" s="2">
        <v>0</v>
      </c>
      <c r="G9" s="2">
        <v>0</v>
      </c>
      <c r="H9" s="2">
        <v>1</v>
      </c>
      <c r="I9" s="2">
        <v>2</v>
      </c>
      <c r="J9" s="56">
        <v>5</v>
      </c>
      <c r="K9" s="56">
        <v>3</v>
      </c>
    </row>
    <row r="10" spans="1:11">
      <c r="A10" s="3">
        <v>2</v>
      </c>
      <c r="B10" s="4" t="s">
        <v>83</v>
      </c>
      <c r="C10" s="4">
        <v>466</v>
      </c>
      <c r="D10" s="4">
        <v>9</v>
      </c>
      <c r="E10" s="4">
        <v>4</v>
      </c>
      <c r="F10" s="4">
        <v>2</v>
      </c>
      <c r="G10" s="4">
        <v>1</v>
      </c>
      <c r="H10" s="4">
        <v>0</v>
      </c>
      <c r="I10" s="4">
        <v>0</v>
      </c>
      <c r="J10" s="4">
        <v>16</v>
      </c>
      <c r="K10" s="4">
        <v>8</v>
      </c>
    </row>
    <row r="11" spans="1:11">
      <c r="A11" s="1">
        <v>3</v>
      </c>
      <c r="B11" s="2" t="s">
        <v>77</v>
      </c>
      <c r="C11" s="2">
        <v>312</v>
      </c>
      <c r="D11" s="2">
        <v>16</v>
      </c>
      <c r="E11" s="2">
        <v>7</v>
      </c>
      <c r="F11" s="2">
        <v>1</v>
      </c>
      <c r="G11" s="2">
        <v>12</v>
      </c>
      <c r="H11" s="2">
        <v>1</v>
      </c>
      <c r="I11" s="2">
        <v>0</v>
      </c>
      <c r="J11" s="56">
        <v>15</v>
      </c>
      <c r="K11" s="56">
        <v>10</v>
      </c>
    </row>
    <row r="12" spans="1:11">
      <c r="A12" s="3">
        <v>4</v>
      </c>
      <c r="B12" s="4" t="s">
        <v>74</v>
      </c>
      <c r="C12" s="4">
        <v>28</v>
      </c>
      <c r="D12" s="4">
        <v>1</v>
      </c>
      <c r="E12" s="4">
        <v>0</v>
      </c>
      <c r="F12" s="4">
        <v>0</v>
      </c>
      <c r="G12" s="4">
        <v>0</v>
      </c>
      <c r="H12" s="4">
        <v>0</v>
      </c>
      <c r="I12" s="4">
        <v>0</v>
      </c>
      <c r="J12" s="4">
        <v>0</v>
      </c>
      <c r="K12" s="4">
        <v>0</v>
      </c>
    </row>
    <row r="13" spans="1:11">
      <c r="A13" s="1">
        <v>5</v>
      </c>
      <c r="B13" s="2" t="s">
        <v>161</v>
      </c>
      <c r="C13" s="2">
        <v>393</v>
      </c>
      <c r="D13" s="2">
        <v>16</v>
      </c>
      <c r="E13" s="2">
        <v>4</v>
      </c>
      <c r="F13" s="2">
        <v>3</v>
      </c>
      <c r="G13" s="2">
        <v>8</v>
      </c>
      <c r="H13" s="2">
        <v>1</v>
      </c>
      <c r="I13" s="2">
        <v>0</v>
      </c>
      <c r="J13" s="56">
        <v>16</v>
      </c>
      <c r="K13" s="56">
        <v>8</v>
      </c>
    </row>
    <row r="14" spans="1:11">
      <c r="A14" s="3">
        <v>6</v>
      </c>
      <c r="B14" s="4" t="s">
        <v>162</v>
      </c>
      <c r="C14" s="4">
        <v>2031</v>
      </c>
      <c r="D14" s="4">
        <v>152</v>
      </c>
      <c r="E14" s="4">
        <v>22</v>
      </c>
      <c r="F14" s="4">
        <v>14</v>
      </c>
      <c r="G14" s="4">
        <v>62</v>
      </c>
      <c r="H14" s="4">
        <v>5</v>
      </c>
      <c r="I14" s="4">
        <v>6</v>
      </c>
      <c r="J14" s="4">
        <v>209</v>
      </c>
      <c r="K14" s="4">
        <v>101</v>
      </c>
    </row>
    <row r="15" spans="1:11">
      <c r="A15" s="1">
        <v>7</v>
      </c>
      <c r="B15" s="2" t="s">
        <v>91</v>
      </c>
      <c r="C15" s="2">
        <v>9</v>
      </c>
      <c r="D15" s="2">
        <v>0</v>
      </c>
      <c r="E15" s="2">
        <v>0</v>
      </c>
      <c r="F15" s="2">
        <v>0</v>
      </c>
      <c r="G15" s="2">
        <v>0</v>
      </c>
      <c r="H15" s="2">
        <v>1</v>
      </c>
      <c r="I15" s="2">
        <v>0</v>
      </c>
      <c r="J15" s="56">
        <v>2</v>
      </c>
      <c r="K15" s="56">
        <v>0</v>
      </c>
    </row>
    <row r="16" spans="1:11">
      <c r="A16" s="3">
        <v>8</v>
      </c>
      <c r="B16" s="4" t="s">
        <v>73</v>
      </c>
      <c r="C16" s="4">
        <v>60</v>
      </c>
      <c r="D16" s="4">
        <v>0</v>
      </c>
      <c r="E16" s="4">
        <v>2</v>
      </c>
      <c r="F16" s="4">
        <v>0</v>
      </c>
      <c r="G16" s="4">
        <v>1</v>
      </c>
      <c r="H16" s="4">
        <v>0</v>
      </c>
      <c r="I16" s="4">
        <v>0</v>
      </c>
      <c r="J16" s="4">
        <v>2</v>
      </c>
      <c r="K16" s="4">
        <v>0</v>
      </c>
    </row>
    <row r="17" spans="1:11">
      <c r="A17" s="1">
        <v>9</v>
      </c>
      <c r="B17" s="2" t="s">
        <v>78</v>
      </c>
      <c r="C17" s="2">
        <v>1056</v>
      </c>
      <c r="D17" s="2">
        <v>75</v>
      </c>
      <c r="E17" s="2">
        <v>24</v>
      </c>
      <c r="F17" s="2">
        <v>9</v>
      </c>
      <c r="G17" s="2">
        <v>74</v>
      </c>
      <c r="H17" s="2">
        <v>8</v>
      </c>
      <c r="I17" s="2">
        <v>0</v>
      </c>
      <c r="J17" s="56">
        <v>63</v>
      </c>
      <c r="K17" s="56">
        <v>23</v>
      </c>
    </row>
    <row r="18" spans="1:11">
      <c r="A18" s="3">
        <v>10</v>
      </c>
      <c r="B18" s="4" t="s">
        <v>79</v>
      </c>
      <c r="C18" s="4">
        <v>971</v>
      </c>
      <c r="D18" s="4">
        <v>27</v>
      </c>
      <c r="E18" s="4">
        <v>15</v>
      </c>
      <c r="F18" s="4">
        <v>5</v>
      </c>
      <c r="G18" s="4">
        <v>18</v>
      </c>
      <c r="H18" s="4">
        <v>2</v>
      </c>
      <c r="I18" s="4">
        <v>0</v>
      </c>
      <c r="J18" s="4">
        <v>53</v>
      </c>
      <c r="K18" s="4">
        <v>12</v>
      </c>
    </row>
    <row r="19" spans="1:11">
      <c r="A19" s="1">
        <v>11</v>
      </c>
      <c r="B19" s="2" t="s">
        <v>80</v>
      </c>
      <c r="C19" s="2">
        <v>779</v>
      </c>
      <c r="D19" s="2">
        <v>38</v>
      </c>
      <c r="E19" s="2">
        <v>17</v>
      </c>
      <c r="F19" s="2">
        <v>5</v>
      </c>
      <c r="G19" s="2">
        <v>14</v>
      </c>
      <c r="H19" s="2">
        <v>2</v>
      </c>
      <c r="I19" s="2">
        <v>0</v>
      </c>
      <c r="J19" s="56">
        <v>41</v>
      </c>
      <c r="K19" s="56">
        <v>31</v>
      </c>
    </row>
    <row r="20" spans="1:11">
      <c r="A20" s="3">
        <v>12</v>
      </c>
      <c r="B20" s="4" t="s">
        <v>86</v>
      </c>
      <c r="C20" s="4">
        <v>77</v>
      </c>
      <c r="D20" s="4">
        <v>4</v>
      </c>
      <c r="E20" s="4">
        <v>0</v>
      </c>
      <c r="F20" s="4">
        <v>0</v>
      </c>
      <c r="G20" s="4">
        <v>1</v>
      </c>
      <c r="H20" s="4">
        <v>2</v>
      </c>
      <c r="I20" s="4">
        <v>0</v>
      </c>
      <c r="J20" s="4">
        <v>5</v>
      </c>
      <c r="K20" s="4">
        <v>2</v>
      </c>
    </row>
    <row r="21" spans="1:11">
      <c r="A21" s="1">
        <v>13</v>
      </c>
      <c r="B21" s="2" t="s">
        <v>87</v>
      </c>
      <c r="C21" s="2">
        <v>165</v>
      </c>
      <c r="D21" s="2">
        <v>5</v>
      </c>
      <c r="E21" s="2">
        <v>5</v>
      </c>
      <c r="F21" s="2">
        <v>1</v>
      </c>
      <c r="G21" s="2">
        <v>3</v>
      </c>
      <c r="H21" s="2">
        <v>3</v>
      </c>
      <c r="I21" s="2">
        <v>0</v>
      </c>
      <c r="J21" s="56">
        <v>4</v>
      </c>
      <c r="K21" s="56">
        <v>0</v>
      </c>
    </row>
    <row r="22" spans="1:11">
      <c r="A22" s="3">
        <v>14</v>
      </c>
      <c r="B22" s="4" t="s">
        <v>88</v>
      </c>
      <c r="C22" s="4">
        <v>43</v>
      </c>
      <c r="D22" s="4">
        <v>1</v>
      </c>
      <c r="E22" s="4">
        <v>0</v>
      </c>
      <c r="F22" s="4">
        <v>0</v>
      </c>
      <c r="G22" s="4">
        <v>0</v>
      </c>
      <c r="H22" s="4">
        <v>2</v>
      </c>
      <c r="I22" s="4">
        <v>0</v>
      </c>
      <c r="J22" s="4">
        <v>0</v>
      </c>
      <c r="K22" s="4">
        <v>0</v>
      </c>
    </row>
    <row r="23" spans="1:11">
      <c r="A23" s="1">
        <v>15</v>
      </c>
      <c r="B23" s="2" t="s">
        <v>89</v>
      </c>
      <c r="C23" s="2">
        <v>80</v>
      </c>
      <c r="D23" s="2">
        <v>1</v>
      </c>
      <c r="E23" s="2">
        <v>110</v>
      </c>
      <c r="F23" s="2">
        <v>0</v>
      </c>
      <c r="G23" s="2">
        <v>2</v>
      </c>
      <c r="H23" s="2">
        <v>4</v>
      </c>
      <c r="I23" s="2">
        <v>0</v>
      </c>
      <c r="J23" s="56">
        <v>6</v>
      </c>
      <c r="K23" s="56">
        <v>1</v>
      </c>
    </row>
    <row r="24" spans="1:11">
      <c r="A24" s="3">
        <v>16</v>
      </c>
      <c r="B24" s="4" t="s">
        <v>90</v>
      </c>
      <c r="C24" s="4">
        <v>10</v>
      </c>
      <c r="D24" s="4">
        <v>0</v>
      </c>
      <c r="E24" s="4">
        <v>39</v>
      </c>
      <c r="F24" s="4">
        <v>0</v>
      </c>
      <c r="G24" s="4">
        <v>0</v>
      </c>
      <c r="H24" s="4">
        <v>0</v>
      </c>
      <c r="I24" s="4">
        <v>0</v>
      </c>
      <c r="J24" s="4">
        <v>3</v>
      </c>
      <c r="K24" s="4">
        <v>0</v>
      </c>
    </row>
    <row r="25" spans="1:11">
      <c r="A25" s="1">
        <v>17</v>
      </c>
      <c r="B25" s="2" t="s">
        <v>75</v>
      </c>
      <c r="C25" s="2">
        <v>18</v>
      </c>
      <c r="D25" s="2">
        <v>2</v>
      </c>
      <c r="E25" s="2">
        <v>1</v>
      </c>
      <c r="F25" s="2">
        <v>0</v>
      </c>
      <c r="G25" s="2">
        <v>0</v>
      </c>
      <c r="H25" s="2">
        <v>0</v>
      </c>
      <c r="I25" s="2">
        <v>0</v>
      </c>
      <c r="J25" s="56">
        <v>1</v>
      </c>
      <c r="K25" s="56">
        <v>2</v>
      </c>
    </row>
    <row r="26" spans="1:11">
      <c r="A26" s="3">
        <v>18</v>
      </c>
      <c r="B26" s="4" t="s">
        <v>72</v>
      </c>
      <c r="C26" s="4">
        <v>180</v>
      </c>
      <c r="D26" s="4">
        <v>3</v>
      </c>
      <c r="E26" s="4">
        <v>0</v>
      </c>
      <c r="F26" s="4">
        <v>2</v>
      </c>
      <c r="G26" s="4">
        <v>1</v>
      </c>
      <c r="H26" s="4">
        <v>1</v>
      </c>
      <c r="I26" s="4">
        <v>0</v>
      </c>
      <c r="J26" s="4">
        <v>8</v>
      </c>
      <c r="K26" s="4">
        <v>6</v>
      </c>
    </row>
    <row r="27" spans="1:11">
      <c r="A27" s="1">
        <v>19</v>
      </c>
      <c r="B27" s="2" t="s">
        <v>76</v>
      </c>
      <c r="C27" s="2">
        <v>148</v>
      </c>
      <c r="D27" s="2">
        <v>1</v>
      </c>
      <c r="E27" s="2">
        <v>0</v>
      </c>
      <c r="F27" s="2">
        <v>3</v>
      </c>
      <c r="G27" s="2">
        <v>2</v>
      </c>
      <c r="H27" s="2">
        <v>1</v>
      </c>
      <c r="I27" s="2">
        <v>0</v>
      </c>
      <c r="J27" s="56">
        <v>1</v>
      </c>
      <c r="K27" s="56">
        <v>7</v>
      </c>
    </row>
    <row r="28" spans="1:11">
      <c r="A28" s="3">
        <v>20</v>
      </c>
      <c r="B28" s="4" t="s">
        <v>97</v>
      </c>
      <c r="C28" s="4">
        <v>11</v>
      </c>
      <c r="D28" s="4">
        <v>0</v>
      </c>
      <c r="E28" s="4">
        <v>0</v>
      </c>
      <c r="F28" s="4">
        <v>0</v>
      </c>
      <c r="G28" s="4">
        <v>1</v>
      </c>
      <c r="H28" s="4">
        <v>0</v>
      </c>
      <c r="I28" s="4">
        <v>0</v>
      </c>
      <c r="J28" s="4">
        <v>0</v>
      </c>
      <c r="K28" s="4">
        <v>0</v>
      </c>
    </row>
    <row r="29" spans="1:11">
      <c r="A29" s="1">
        <v>21</v>
      </c>
      <c r="B29" s="2" t="s">
        <v>98</v>
      </c>
      <c r="C29" s="2">
        <v>16</v>
      </c>
      <c r="D29" s="2">
        <v>0</v>
      </c>
      <c r="E29" s="2">
        <v>0</v>
      </c>
      <c r="F29" s="2">
        <v>0</v>
      </c>
      <c r="G29" s="2">
        <v>0</v>
      </c>
      <c r="H29" s="2">
        <v>0</v>
      </c>
      <c r="I29" s="2">
        <v>0</v>
      </c>
      <c r="J29" s="56">
        <v>1</v>
      </c>
      <c r="K29" s="56">
        <v>1</v>
      </c>
    </row>
    <row r="30" spans="1:11">
      <c r="A30" s="3">
        <v>22</v>
      </c>
      <c r="B30" s="4" t="s">
        <v>84</v>
      </c>
      <c r="C30" s="4">
        <v>107</v>
      </c>
      <c r="D30" s="4">
        <v>3</v>
      </c>
      <c r="E30" s="4">
        <v>0</v>
      </c>
      <c r="F30" s="4">
        <v>0</v>
      </c>
      <c r="G30" s="4">
        <v>4</v>
      </c>
      <c r="H30" s="4">
        <v>0</v>
      </c>
      <c r="I30" s="4">
        <v>0</v>
      </c>
      <c r="J30" s="4">
        <v>10</v>
      </c>
      <c r="K30" s="4">
        <v>5</v>
      </c>
    </row>
    <row r="31" spans="1:11">
      <c r="A31" s="1">
        <v>23</v>
      </c>
      <c r="B31" s="2" t="s">
        <v>85</v>
      </c>
      <c r="C31" s="2">
        <v>37</v>
      </c>
      <c r="D31" s="2">
        <v>1</v>
      </c>
      <c r="E31" s="2">
        <v>3</v>
      </c>
      <c r="F31" s="2">
        <v>0</v>
      </c>
      <c r="G31" s="2">
        <v>1</v>
      </c>
      <c r="H31" s="2">
        <v>0</v>
      </c>
      <c r="I31" s="2">
        <v>0</v>
      </c>
      <c r="J31" s="56">
        <v>0</v>
      </c>
      <c r="K31" s="56">
        <v>1</v>
      </c>
    </row>
    <row r="32" spans="1:11">
      <c r="A32" s="3">
        <v>24</v>
      </c>
      <c r="B32" s="4" t="s">
        <v>99</v>
      </c>
      <c r="C32" s="4">
        <v>38</v>
      </c>
      <c r="D32" s="4">
        <v>1</v>
      </c>
      <c r="E32" s="4">
        <v>0</v>
      </c>
      <c r="F32" s="4">
        <v>0</v>
      </c>
      <c r="G32" s="4">
        <v>0</v>
      </c>
      <c r="H32" s="4">
        <v>0</v>
      </c>
      <c r="I32" s="4">
        <v>0</v>
      </c>
      <c r="J32" s="4">
        <v>0</v>
      </c>
      <c r="K32" s="4">
        <v>1</v>
      </c>
    </row>
    <row r="33" spans="1:11">
      <c r="A33" s="1">
        <v>25</v>
      </c>
      <c r="B33" s="2" t="s">
        <v>100</v>
      </c>
      <c r="C33" s="2">
        <v>23</v>
      </c>
      <c r="D33" s="2">
        <v>0</v>
      </c>
      <c r="E33" s="2">
        <v>0</v>
      </c>
      <c r="F33" s="2">
        <v>0</v>
      </c>
      <c r="G33" s="2">
        <v>0</v>
      </c>
      <c r="H33" s="2">
        <v>0</v>
      </c>
      <c r="I33" s="2">
        <v>0</v>
      </c>
      <c r="J33" s="56">
        <v>1</v>
      </c>
      <c r="K33" s="56">
        <v>0</v>
      </c>
    </row>
    <row r="34" spans="1:11">
      <c r="A34" s="3">
        <v>26</v>
      </c>
      <c r="B34" s="4" t="s">
        <v>71</v>
      </c>
      <c r="C34" s="4">
        <v>144</v>
      </c>
      <c r="D34" s="4">
        <v>10</v>
      </c>
      <c r="E34" s="4">
        <v>10</v>
      </c>
      <c r="F34" s="4">
        <v>1</v>
      </c>
      <c r="G34" s="4">
        <v>1</v>
      </c>
      <c r="H34" s="4">
        <v>0</v>
      </c>
      <c r="I34" s="4">
        <v>0</v>
      </c>
      <c r="J34" s="4">
        <v>3</v>
      </c>
      <c r="K34" s="4">
        <v>3</v>
      </c>
    </row>
    <row r="35" spans="1:11">
      <c r="A35" s="1">
        <v>27</v>
      </c>
      <c r="B35" s="2" t="s">
        <v>96</v>
      </c>
      <c r="C35" s="2">
        <v>6</v>
      </c>
      <c r="D35" s="2">
        <v>1</v>
      </c>
      <c r="E35" s="2">
        <v>0</v>
      </c>
      <c r="F35" s="2">
        <v>0</v>
      </c>
      <c r="G35" s="2">
        <v>0</v>
      </c>
      <c r="H35" s="2">
        <v>0</v>
      </c>
      <c r="I35" s="2">
        <v>0</v>
      </c>
      <c r="J35" s="56">
        <v>0</v>
      </c>
      <c r="K35" s="56">
        <v>0</v>
      </c>
    </row>
    <row r="36" spans="1:11">
      <c r="A36" s="3">
        <v>28</v>
      </c>
      <c r="B36" s="4" t="s">
        <v>92</v>
      </c>
      <c r="C36" s="4">
        <v>121</v>
      </c>
      <c r="D36" s="4">
        <v>4</v>
      </c>
      <c r="E36" s="4">
        <v>1</v>
      </c>
      <c r="F36" s="4">
        <v>0</v>
      </c>
      <c r="G36" s="4">
        <v>5</v>
      </c>
      <c r="H36" s="4">
        <v>0</v>
      </c>
      <c r="I36" s="4">
        <v>0</v>
      </c>
      <c r="J36" s="4">
        <v>19</v>
      </c>
      <c r="K36" s="4">
        <v>5</v>
      </c>
    </row>
    <row r="37" spans="1:11">
      <c r="A37" s="1">
        <v>29</v>
      </c>
      <c r="B37" s="2" t="s">
        <v>94</v>
      </c>
      <c r="C37" s="2">
        <v>38</v>
      </c>
      <c r="D37" s="2">
        <v>2</v>
      </c>
      <c r="E37" s="2">
        <v>0</v>
      </c>
      <c r="F37" s="2">
        <v>0</v>
      </c>
      <c r="G37" s="2">
        <v>0</v>
      </c>
      <c r="H37" s="2">
        <v>0</v>
      </c>
      <c r="I37" s="2">
        <v>0</v>
      </c>
      <c r="J37" s="56">
        <v>3</v>
      </c>
      <c r="K37" s="56">
        <v>2</v>
      </c>
    </row>
    <row r="38" spans="1:11">
      <c r="A38" s="3">
        <v>30</v>
      </c>
      <c r="B38" s="4" t="s">
        <v>93</v>
      </c>
      <c r="C38" s="4">
        <v>234</v>
      </c>
      <c r="D38" s="4">
        <v>1</v>
      </c>
      <c r="E38" s="4">
        <v>0</v>
      </c>
      <c r="F38" s="4">
        <v>0</v>
      </c>
      <c r="G38" s="4">
        <v>0</v>
      </c>
      <c r="H38" s="4">
        <v>0</v>
      </c>
      <c r="I38" s="4">
        <v>0</v>
      </c>
      <c r="J38" s="4">
        <v>4</v>
      </c>
      <c r="K38" s="4">
        <v>1</v>
      </c>
    </row>
    <row r="39" spans="1:11">
      <c r="A39" s="1">
        <v>31</v>
      </c>
      <c r="B39" s="2" t="s">
        <v>95</v>
      </c>
      <c r="C39" s="2">
        <v>63</v>
      </c>
      <c r="D39" s="2">
        <v>0</v>
      </c>
      <c r="E39" s="2">
        <v>2</v>
      </c>
      <c r="F39" s="2">
        <v>0</v>
      </c>
      <c r="G39" s="2">
        <v>4</v>
      </c>
      <c r="H39" s="2">
        <v>2</v>
      </c>
      <c r="I39" s="2">
        <v>0</v>
      </c>
      <c r="J39" s="56">
        <v>4</v>
      </c>
      <c r="K39" s="56">
        <v>1</v>
      </c>
    </row>
    <row r="40" spans="1:11">
      <c r="A40" s="3">
        <v>32</v>
      </c>
      <c r="B40" s="4" t="s">
        <v>69</v>
      </c>
      <c r="C40" s="4">
        <v>141</v>
      </c>
      <c r="D40" s="4">
        <v>3</v>
      </c>
      <c r="E40" s="4">
        <v>5</v>
      </c>
      <c r="F40" s="4">
        <v>0</v>
      </c>
      <c r="G40" s="4">
        <v>6</v>
      </c>
      <c r="H40" s="4">
        <v>0</v>
      </c>
      <c r="I40" s="4">
        <v>0</v>
      </c>
      <c r="J40" s="4">
        <v>3</v>
      </c>
      <c r="K40" s="4">
        <v>3</v>
      </c>
    </row>
    <row r="41" spans="1:11">
      <c r="A41" s="1">
        <v>33</v>
      </c>
      <c r="B41" s="2" t="s">
        <v>70</v>
      </c>
      <c r="C41" s="2">
        <v>102</v>
      </c>
      <c r="D41" s="2">
        <v>10</v>
      </c>
      <c r="E41" s="2">
        <v>1</v>
      </c>
      <c r="F41" s="2">
        <v>0</v>
      </c>
      <c r="G41" s="2">
        <v>3</v>
      </c>
      <c r="H41" s="2">
        <v>0</v>
      </c>
      <c r="I41" s="2">
        <v>0</v>
      </c>
      <c r="J41" s="56">
        <v>24</v>
      </c>
      <c r="K41" s="56">
        <v>5</v>
      </c>
    </row>
    <row r="42" spans="1:11">
      <c r="A42" s="3">
        <v>34</v>
      </c>
      <c r="B42" s="4" t="s">
        <v>68</v>
      </c>
      <c r="C42" s="4">
        <v>233</v>
      </c>
      <c r="D42" s="4">
        <v>1</v>
      </c>
      <c r="E42" s="4">
        <v>0</v>
      </c>
      <c r="F42" s="4">
        <v>0</v>
      </c>
      <c r="G42" s="4">
        <v>3</v>
      </c>
      <c r="H42" s="4">
        <v>0</v>
      </c>
      <c r="I42" s="4">
        <v>1</v>
      </c>
      <c r="J42" s="4">
        <v>18</v>
      </c>
      <c r="K42" s="4">
        <v>10</v>
      </c>
    </row>
    <row r="43" spans="1:11">
      <c r="A43" s="1">
        <v>35</v>
      </c>
      <c r="B43" s="2" t="s">
        <v>106</v>
      </c>
      <c r="C43" s="2">
        <v>12</v>
      </c>
      <c r="D43" s="2">
        <v>1</v>
      </c>
      <c r="E43" s="2">
        <v>2</v>
      </c>
      <c r="F43" s="2">
        <v>0</v>
      </c>
      <c r="G43" s="2">
        <v>0</v>
      </c>
      <c r="H43" s="2">
        <v>1</v>
      </c>
      <c r="I43" s="2">
        <v>0</v>
      </c>
      <c r="J43" s="2">
        <v>1</v>
      </c>
      <c r="K43" s="56">
        <v>0</v>
      </c>
    </row>
    <row r="44" spans="1:11">
      <c r="A44" s="429" t="s">
        <v>107</v>
      </c>
      <c r="B44" s="430"/>
      <c r="C44" s="5">
        <f t="shared" ref="C44:K44" si="0">SUM(C9:C43)</f>
        <v>8309</v>
      </c>
      <c r="D44" s="5">
        <f t="shared" si="0"/>
        <v>392</v>
      </c>
      <c r="E44" s="5">
        <f t="shared" si="0"/>
        <v>277</v>
      </c>
      <c r="F44" s="5">
        <f t="shared" si="0"/>
        <v>46</v>
      </c>
      <c r="G44" s="5">
        <f t="shared" si="0"/>
        <v>227</v>
      </c>
      <c r="H44" s="5">
        <f t="shared" si="0"/>
        <v>37</v>
      </c>
      <c r="I44" s="5">
        <f t="shared" si="0"/>
        <v>9</v>
      </c>
      <c r="J44" s="5">
        <f t="shared" si="0"/>
        <v>541</v>
      </c>
      <c r="K44" s="5">
        <f t="shared" si="0"/>
        <v>252</v>
      </c>
    </row>
    <row r="45" spans="1:11">
      <c r="A45" s="230" t="s">
        <v>154</v>
      </c>
    </row>
    <row r="46" spans="1:11" ht="15" customHeight="1">
      <c r="A46" s="230" t="s">
        <v>167</v>
      </c>
    </row>
    <row r="47" spans="1:11" ht="15" customHeight="1">
      <c r="A47" s="230" t="s">
        <v>156</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8"/>
  <sheetViews>
    <sheetView showGridLines="0" workbookViewId="0"/>
  </sheetViews>
  <sheetFormatPr defaultColWidth="8.85546875" defaultRowHeight="15"/>
  <cols>
    <col min="2" max="2" width="29.85546875" bestFit="1" customWidth="1"/>
    <col min="3" max="3" width="18.42578125" customWidth="1"/>
    <col min="4" max="4" width="23.42578125" customWidth="1"/>
    <col min="5" max="5" width="21.7109375" customWidth="1"/>
    <col min="6" max="6" width="12.7109375" customWidth="1"/>
    <col min="7" max="7" width="14.42578125" customWidth="1"/>
  </cols>
  <sheetData>
    <row r="1" spans="1:7">
      <c r="A1" s="12" t="s">
        <v>168</v>
      </c>
      <c r="B1" s="7"/>
      <c r="C1" s="8"/>
      <c r="D1" s="8"/>
      <c r="E1" s="8"/>
      <c r="F1" s="9" t="s">
        <v>148</v>
      </c>
      <c r="G1" s="71" t="s">
        <v>51</v>
      </c>
    </row>
    <row r="2" spans="1:7" ht="3" customHeight="1">
      <c r="A2" s="57"/>
      <c r="B2" s="58"/>
      <c r="C2" s="59"/>
      <c r="D2" s="59"/>
      <c r="E2" s="59"/>
      <c r="F2" s="59"/>
      <c r="G2" s="59"/>
    </row>
    <row r="3" spans="1:7">
      <c r="A3" s="7"/>
      <c r="B3" s="7"/>
      <c r="C3" s="8"/>
      <c r="D3" s="8"/>
      <c r="E3" s="8"/>
      <c r="F3" s="8"/>
      <c r="G3" s="8"/>
    </row>
    <row r="4" spans="1:7" ht="24">
      <c r="A4" s="11" t="s">
        <v>25</v>
      </c>
      <c r="B4" s="11"/>
      <c r="C4" s="8"/>
      <c r="D4" s="8"/>
      <c r="E4" s="8"/>
      <c r="F4" s="8"/>
      <c r="G4" s="8"/>
    </row>
    <row r="5" spans="1:7" ht="18">
      <c r="A5" s="13"/>
      <c r="B5" s="7"/>
      <c r="C5" s="8"/>
      <c r="D5" s="8"/>
      <c r="E5" s="8"/>
      <c r="F5" s="8"/>
      <c r="G5" s="8"/>
    </row>
    <row r="6" spans="1:7">
      <c r="A6" s="7" t="s">
        <v>169</v>
      </c>
      <c r="B6" s="7"/>
      <c r="C6" s="8"/>
      <c r="D6" s="8"/>
      <c r="E6" s="8"/>
      <c r="F6" s="8"/>
      <c r="G6" s="8"/>
    </row>
    <row r="7" spans="1:7">
      <c r="A7" s="253" t="s">
        <v>53</v>
      </c>
      <c r="B7" s="255" t="s">
        <v>54</v>
      </c>
      <c r="C7" s="252"/>
      <c r="D7" s="252"/>
      <c r="E7" s="252"/>
      <c r="F7" s="252"/>
      <c r="G7" s="252"/>
    </row>
    <row r="8" spans="1:7" ht="32.1">
      <c r="A8" s="254"/>
      <c r="B8" s="256"/>
      <c r="C8" s="16" t="s">
        <v>170</v>
      </c>
      <c r="D8" s="16" t="s">
        <v>171</v>
      </c>
      <c r="E8" s="16" t="s">
        <v>172</v>
      </c>
      <c r="F8" s="15" t="s">
        <v>173</v>
      </c>
      <c r="G8" s="16" t="s">
        <v>174</v>
      </c>
    </row>
    <row r="9" spans="1:7">
      <c r="A9" s="1">
        <v>1</v>
      </c>
      <c r="B9" s="2" t="s">
        <v>67</v>
      </c>
      <c r="C9" s="179">
        <v>173</v>
      </c>
      <c r="D9" s="179">
        <v>171</v>
      </c>
      <c r="E9" s="179">
        <v>173</v>
      </c>
      <c r="F9" s="179">
        <v>158</v>
      </c>
      <c r="G9" s="179">
        <v>151</v>
      </c>
    </row>
    <row r="10" spans="1:7">
      <c r="A10" s="3">
        <v>2</v>
      </c>
      <c r="B10" s="4" t="s">
        <v>83</v>
      </c>
      <c r="C10" s="180">
        <v>487</v>
      </c>
      <c r="D10" s="180">
        <v>489</v>
      </c>
      <c r="E10" s="180">
        <v>481</v>
      </c>
      <c r="F10" s="180">
        <v>436</v>
      </c>
      <c r="G10" s="180">
        <v>295</v>
      </c>
    </row>
    <row r="11" spans="1:7">
      <c r="A11" s="1">
        <v>3</v>
      </c>
      <c r="B11" s="2" t="s">
        <v>77</v>
      </c>
      <c r="C11" s="179">
        <v>343</v>
      </c>
      <c r="D11" s="179">
        <v>340</v>
      </c>
      <c r="E11" s="179">
        <v>330</v>
      </c>
      <c r="F11" s="179">
        <v>256</v>
      </c>
      <c r="G11" s="179">
        <v>222</v>
      </c>
    </row>
    <row r="12" spans="1:7">
      <c r="A12" s="3">
        <v>4</v>
      </c>
      <c r="B12" s="4" t="s">
        <v>74</v>
      </c>
      <c r="C12" s="180">
        <v>27</v>
      </c>
      <c r="D12" s="180">
        <v>27</v>
      </c>
      <c r="E12" s="180">
        <v>27</v>
      </c>
      <c r="F12" s="180">
        <v>22</v>
      </c>
      <c r="G12" s="180">
        <v>16</v>
      </c>
    </row>
    <row r="13" spans="1:7">
      <c r="A13" s="1">
        <v>5</v>
      </c>
      <c r="B13" s="2" t="s">
        <v>161</v>
      </c>
      <c r="C13" s="179">
        <v>431</v>
      </c>
      <c r="D13" s="179">
        <v>427</v>
      </c>
      <c r="E13" s="179">
        <v>415</v>
      </c>
      <c r="F13" s="179">
        <v>376</v>
      </c>
      <c r="G13" s="179">
        <v>213</v>
      </c>
    </row>
    <row r="14" spans="1:7">
      <c r="A14" s="3">
        <v>6</v>
      </c>
      <c r="B14" s="4" t="s">
        <v>162</v>
      </c>
      <c r="C14" s="180">
        <v>2626</v>
      </c>
      <c r="D14" s="180">
        <v>1607</v>
      </c>
      <c r="E14" s="180">
        <v>1438</v>
      </c>
      <c r="F14" s="180">
        <v>958</v>
      </c>
      <c r="G14" s="180">
        <v>1167</v>
      </c>
    </row>
    <row r="15" spans="1:7">
      <c r="A15" s="1">
        <v>7</v>
      </c>
      <c r="B15" s="2" t="s">
        <v>91</v>
      </c>
      <c r="C15" s="179">
        <v>12</v>
      </c>
      <c r="D15" s="179">
        <v>10</v>
      </c>
      <c r="E15" s="179">
        <v>10</v>
      </c>
      <c r="F15" s="179">
        <v>4</v>
      </c>
      <c r="G15" s="179">
        <v>9</v>
      </c>
    </row>
    <row r="16" spans="1:7">
      <c r="A16" s="3">
        <v>8</v>
      </c>
      <c r="B16" s="4" t="s">
        <v>73</v>
      </c>
      <c r="C16" s="180">
        <v>59</v>
      </c>
      <c r="D16" s="180">
        <v>59</v>
      </c>
      <c r="E16" s="180">
        <v>56</v>
      </c>
      <c r="F16" s="180">
        <v>42</v>
      </c>
      <c r="G16" s="180">
        <v>39</v>
      </c>
    </row>
    <row r="17" spans="1:7">
      <c r="A17" s="1">
        <v>9</v>
      </c>
      <c r="B17" s="2" t="s">
        <v>78</v>
      </c>
      <c r="C17" s="179">
        <v>1240</v>
      </c>
      <c r="D17" s="179">
        <v>1227</v>
      </c>
      <c r="E17" s="179">
        <v>1178</v>
      </c>
      <c r="F17" s="179">
        <v>982</v>
      </c>
      <c r="G17" s="179">
        <v>783</v>
      </c>
    </row>
    <row r="18" spans="1:7">
      <c r="A18" s="3">
        <v>10</v>
      </c>
      <c r="B18" s="4" t="s">
        <v>79</v>
      </c>
      <c r="C18" s="180">
        <v>1034</v>
      </c>
      <c r="D18" s="180">
        <v>1029</v>
      </c>
      <c r="E18" s="180">
        <v>992</v>
      </c>
      <c r="F18" s="180">
        <v>823</v>
      </c>
      <c r="G18" s="180">
        <v>582</v>
      </c>
    </row>
    <row r="19" spans="1:7">
      <c r="A19" s="1">
        <v>11</v>
      </c>
      <c r="B19" s="2" t="s">
        <v>80</v>
      </c>
      <c r="C19" s="179">
        <v>862</v>
      </c>
      <c r="D19" s="179">
        <v>858</v>
      </c>
      <c r="E19" s="179">
        <v>803</v>
      </c>
      <c r="F19" s="179">
        <v>639</v>
      </c>
      <c r="G19" s="179">
        <v>511</v>
      </c>
    </row>
    <row r="20" spans="1:7">
      <c r="A20" s="3">
        <v>12</v>
      </c>
      <c r="B20" s="4" t="s">
        <v>86</v>
      </c>
      <c r="C20" s="180">
        <v>84</v>
      </c>
      <c r="D20" s="180">
        <v>85</v>
      </c>
      <c r="E20" s="180">
        <v>75</v>
      </c>
      <c r="F20" s="180">
        <v>67</v>
      </c>
      <c r="G20" s="180">
        <v>44</v>
      </c>
    </row>
    <row r="21" spans="1:7">
      <c r="A21" s="1">
        <v>13</v>
      </c>
      <c r="B21" s="2" t="s">
        <v>87</v>
      </c>
      <c r="C21" s="179">
        <v>175</v>
      </c>
      <c r="D21" s="179">
        <v>177</v>
      </c>
      <c r="E21" s="179">
        <v>168</v>
      </c>
      <c r="F21" s="179">
        <v>143</v>
      </c>
      <c r="G21" s="179">
        <v>104</v>
      </c>
    </row>
    <row r="22" spans="1:7">
      <c r="A22" s="3">
        <v>14</v>
      </c>
      <c r="B22" s="4" t="s">
        <v>88</v>
      </c>
      <c r="C22" s="180">
        <v>44</v>
      </c>
      <c r="D22" s="180">
        <v>44</v>
      </c>
      <c r="E22" s="180">
        <v>38</v>
      </c>
      <c r="F22" s="180">
        <v>27</v>
      </c>
      <c r="G22" s="180">
        <v>31</v>
      </c>
    </row>
    <row r="23" spans="1:7">
      <c r="A23" s="1">
        <v>15</v>
      </c>
      <c r="B23" s="2" t="s">
        <v>89</v>
      </c>
      <c r="C23" s="179">
        <v>201</v>
      </c>
      <c r="D23" s="179">
        <v>201</v>
      </c>
      <c r="E23" s="179">
        <v>187</v>
      </c>
      <c r="F23" s="179">
        <v>165</v>
      </c>
      <c r="G23" s="179">
        <v>161</v>
      </c>
    </row>
    <row r="24" spans="1:7">
      <c r="A24" s="3">
        <v>16</v>
      </c>
      <c r="B24" s="4" t="s">
        <v>90</v>
      </c>
      <c r="C24" s="180">
        <v>51</v>
      </c>
      <c r="D24" s="180">
        <v>51</v>
      </c>
      <c r="E24" s="180">
        <v>51</v>
      </c>
      <c r="F24" s="180">
        <v>48</v>
      </c>
      <c r="G24" s="180">
        <v>48</v>
      </c>
    </row>
    <row r="25" spans="1:7">
      <c r="A25" s="1">
        <v>17</v>
      </c>
      <c r="B25" s="2" t="s">
        <v>75</v>
      </c>
      <c r="C25" s="179">
        <v>18</v>
      </c>
      <c r="D25" s="179">
        <v>21</v>
      </c>
      <c r="E25" s="179">
        <v>16</v>
      </c>
      <c r="F25" s="179">
        <v>12</v>
      </c>
      <c r="G25" s="179">
        <v>7</v>
      </c>
    </row>
    <row r="26" spans="1:7">
      <c r="A26" s="3">
        <v>18</v>
      </c>
      <c r="B26" s="4" t="s">
        <v>72</v>
      </c>
      <c r="C26" s="180">
        <v>183</v>
      </c>
      <c r="D26" s="180">
        <v>189</v>
      </c>
      <c r="E26" s="180">
        <v>175</v>
      </c>
      <c r="F26" s="180">
        <v>116</v>
      </c>
      <c r="G26" s="180">
        <v>88</v>
      </c>
    </row>
    <row r="27" spans="1:7">
      <c r="A27" s="1">
        <v>19</v>
      </c>
      <c r="B27" s="2" t="s">
        <v>76</v>
      </c>
      <c r="C27" s="179">
        <v>153</v>
      </c>
      <c r="D27" s="179">
        <v>153</v>
      </c>
      <c r="E27" s="179">
        <v>145</v>
      </c>
      <c r="F27" s="179">
        <v>98</v>
      </c>
      <c r="G27" s="179">
        <v>110</v>
      </c>
    </row>
    <row r="28" spans="1:7">
      <c r="A28" s="3">
        <v>20</v>
      </c>
      <c r="B28" s="4" t="s">
        <v>97</v>
      </c>
      <c r="C28" s="180">
        <v>11</v>
      </c>
      <c r="D28" s="180">
        <v>12</v>
      </c>
      <c r="E28" s="180">
        <v>10</v>
      </c>
      <c r="F28" s="180">
        <v>5</v>
      </c>
      <c r="G28" s="180">
        <v>7</v>
      </c>
    </row>
    <row r="29" spans="1:7">
      <c r="A29" s="1">
        <v>21</v>
      </c>
      <c r="B29" s="2" t="s">
        <v>98</v>
      </c>
      <c r="C29" s="179">
        <v>16</v>
      </c>
      <c r="D29" s="179">
        <v>17</v>
      </c>
      <c r="E29" s="179">
        <v>17</v>
      </c>
      <c r="F29" s="179">
        <v>10</v>
      </c>
      <c r="G29" s="179">
        <v>12</v>
      </c>
    </row>
    <row r="30" spans="1:7">
      <c r="A30" s="3">
        <v>22</v>
      </c>
      <c r="B30" s="4" t="s">
        <v>84</v>
      </c>
      <c r="C30" s="180">
        <v>126</v>
      </c>
      <c r="D30" s="180">
        <v>126</v>
      </c>
      <c r="E30" s="180">
        <v>111</v>
      </c>
      <c r="F30" s="180">
        <v>104</v>
      </c>
      <c r="G30" s="180">
        <v>55</v>
      </c>
    </row>
    <row r="31" spans="1:7">
      <c r="A31" s="1">
        <v>23</v>
      </c>
      <c r="B31" s="2" t="s">
        <v>85</v>
      </c>
      <c r="C31" s="179">
        <v>40</v>
      </c>
      <c r="D31" s="179">
        <v>41</v>
      </c>
      <c r="E31" s="179">
        <v>40</v>
      </c>
      <c r="F31" s="179">
        <v>26</v>
      </c>
      <c r="G31" s="179">
        <v>27</v>
      </c>
    </row>
    <row r="32" spans="1:7">
      <c r="A32" s="3">
        <v>24</v>
      </c>
      <c r="B32" s="4" t="s">
        <v>99</v>
      </c>
      <c r="C32" s="180">
        <v>40</v>
      </c>
      <c r="D32" s="180">
        <v>40</v>
      </c>
      <c r="E32" s="180">
        <v>38</v>
      </c>
      <c r="F32" s="180">
        <v>31</v>
      </c>
      <c r="G32" s="180">
        <v>29</v>
      </c>
    </row>
    <row r="33" spans="1:7">
      <c r="A33" s="1">
        <v>25</v>
      </c>
      <c r="B33" s="2" t="s">
        <v>100</v>
      </c>
      <c r="C33" s="179">
        <v>23</v>
      </c>
      <c r="D33" s="179">
        <v>23</v>
      </c>
      <c r="E33" s="179">
        <v>21</v>
      </c>
      <c r="F33" s="179">
        <v>16</v>
      </c>
      <c r="G33" s="179">
        <v>15</v>
      </c>
    </row>
    <row r="34" spans="1:7">
      <c r="A34" s="3">
        <v>26</v>
      </c>
      <c r="B34" s="4" t="s">
        <v>71</v>
      </c>
      <c r="C34" s="180">
        <v>164</v>
      </c>
      <c r="D34" s="180">
        <v>164</v>
      </c>
      <c r="E34" s="180">
        <v>156</v>
      </c>
      <c r="F34" s="180">
        <v>99</v>
      </c>
      <c r="G34" s="180">
        <v>97</v>
      </c>
    </row>
    <row r="35" spans="1:7">
      <c r="A35" s="1">
        <v>27</v>
      </c>
      <c r="B35" s="2" t="s">
        <v>96</v>
      </c>
      <c r="C35" s="179">
        <v>6</v>
      </c>
      <c r="D35" s="179">
        <v>7</v>
      </c>
      <c r="E35" s="179">
        <v>7</v>
      </c>
      <c r="F35" s="179">
        <v>4</v>
      </c>
      <c r="G35" s="179">
        <v>6</v>
      </c>
    </row>
    <row r="36" spans="1:7">
      <c r="A36" s="3">
        <v>28</v>
      </c>
      <c r="B36" s="4" t="s">
        <v>92</v>
      </c>
      <c r="C36" s="180">
        <v>147</v>
      </c>
      <c r="D36" s="180">
        <v>144</v>
      </c>
      <c r="E36" s="180">
        <v>141</v>
      </c>
      <c r="F36" s="180">
        <v>99</v>
      </c>
      <c r="G36" s="180">
        <v>82</v>
      </c>
    </row>
    <row r="37" spans="1:7">
      <c r="A37" s="1">
        <v>29</v>
      </c>
      <c r="B37" s="2" t="s">
        <v>94</v>
      </c>
      <c r="C37" s="179">
        <v>45</v>
      </c>
      <c r="D37" s="179">
        <v>45</v>
      </c>
      <c r="E37" s="179">
        <v>44</v>
      </c>
      <c r="F37" s="179">
        <v>31</v>
      </c>
      <c r="G37" s="179">
        <v>18</v>
      </c>
    </row>
    <row r="38" spans="1:7">
      <c r="A38" s="3">
        <v>30</v>
      </c>
      <c r="B38" s="4" t="s">
        <v>93</v>
      </c>
      <c r="C38" s="180">
        <v>238</v>
      </c>
      <c r="D38" s="180">
        <v>238</v>
      </c>
      <c r="E38" s="180">
        <v>233</v>
      </c>
      <c r="F38" s="180">
        <v>226</v>
      </c>
      <c r="G38" s="180">
        <v>217</v>
      </c>
    </row>
    <row r="39" spans="1:7">
      <c r="A39" s="1">
        <v>31</v>
      </c>
      <c r="B39" s="2" t="s">
        <v>95</v>
      </c>
      <c r="C39" s="179">
        <v>75</v>
      </c>
      <c r="D39" s="179">
        <v>75</v>
      </c>
      <c r="E39" s="179">
        <v>72</v>
      </c>
      <c r="F39" s="179">
        <v>52</v>
      </c>
      <c r="G39" s="179">
        <v>58</v>
      </c>
    </row>
    <row r="40" spans="1:7">
      <c r="A40" s="3">
        <v>32</v>
      </c>
      <c r="B40" s="4" t="s">
        <v>69</v>
      </c>
      <c r="C40" s="180">
        <v>155</v>
      </c>
      <c r="D40" s="180">
        <v>156</v>
      </c>
      <c r="E40" s="180">
        <v>143</v>
      </c>
      <c r="F40" s="180">
        <v>127</v>
      </c>
      <c r="G40" s="180">
        <v>73</v>
      </c>
    </row>
    <row r="41" spans="1:7">
      <c r="A41" s="1">
        <v>33</v>
      </c>
      <c r="B41" s="2" t="s">
        <v>70</v>
      </c>
      <c r="C41" s="179">
        <v>137</v>
      </c>
      <c r="D41" s="179">
        <v>139</v>
      </c>
      <c r="E41" s="179">
        <v>129</v>
      </c>
      <c r="F41" s="179">
        <v>103</v>
      </c>
      <c r="G41" s="179">
        <v>80</v>
      </c>
    </row>
    <row r="42" spans="1:7">
      <c r="A42" s="3">
        <v>34</v>
      </c>
      <c r="B42" s="4" t="s">
        <v>68</v>
      </c>
      <c r="C42" s="180">
        <v>253</v>
      </c>
      <c r="D42" s="180">
        <v>251</v>
      </c>
      <c r="E42" s="180">
        <v>233</v>
      </c>
      <c r="F42" s="180">
        <v>189</v>
      </c>
      <c r="G42" s="180">
        <v>131</v>
      </c>
    </row>
    <row r="43" spans="1:7">
      <c r="A43" s="1">
        <v>35</v>
      </c>
      <c r="B43" s="2" t="s">
        <v>106</v>
      </c>
      <c r="C43" s="179">
        <v>16</v>
      </c>
      <c r="D43" s="179">
        <v>16</v>
      </c>
      <c r="E43" s="179">
        <v>7</v>
      </c>
      <c r="F43" s="179">
        <v>6</v>
      </c>
      <c r="G43" s="179">
        <v>10</v>
      </c>
    </row>
    <row r="44" spans="1:7">
      <c r="A44" s="429" t="s">
        <v>107</v>
      </c>
      <c r="B44" s="430"/>
      <c r="C44" s="5">
        <f>SUM(C9:C43)</f>
        <v>9695</v>
      </c>
      <c r="D44" s="5">
        <f t="shared" ref="D44:G44" si="0">SUM(D9:D43)</f>
        <v>8659</v>
      </c>
      <c r="E44" s="5">
        <f t="shared" si="0"/>
        <v>8160</v>
      </c>
      <c r="F44" s="5">
        <f t="shared" si="0"/>
        <v>6500</v>
      </c>
      <c r="G44" s="5">
        <f t="shared" si="0"/>
        <v>5498</v>
      </c>
    </row>
    <row r="45" spans="1:7">
      <c r="A45" s="230" t="s">
        <v>154</v>
      </c>
    </row>
    <row r="46" spans="1:7">
      <c r="A46" s="231" t="s">
        <v>175</v>
      </c>
    </row>
    <row r="47" spans="1:7">
      <c r="A47" s="230" t="s">
        <v>164</v>
      </c>
    </row>
    <row r="48" spans="1:7">
      <c r="A48" s="230" t="s">
        <v>156</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7"/>
  <sheetViews>
    <sheetView showGridLines="0" zoomScale="95" workbookViewId="0"/>
  </sheetViews>
  <sheetFormatPr defaultColWidth="8.85546875" defaultRowHeight="15"/>
  <cols>
    <col min="2" max="2" width="29.85546875" bestFit="1" customWidth="1"/>
    <col min="3" max="3" width="12.85546875" customWidth="1"/>
    <col min="4" max="4" width="9.7109375" customWidth="1"/>
    <col min="5" max="5" width="18.140625" customWidth="1"/>
    <col min="6" max="6" width="15" customWidth="1"/>
    <col min="7" max="7" width="13.140625" customWidth="1"/>
    <col min="8" max="8" width="12.85546875" customWidth="1"/>
    <col min="9" max="9" width="21" customWidth="1"/>
    <col min="10" max="10" width="22" customWidth="1"/>
    <col min="11" max="11" width="21.7109375" customWidth="1"/>
    <col min="12" max="12" width="16" customWidth="1"/>
    <col min="13" max="13" width="22.42578125" customWidth="1"/>
    <col min="14" max="14" width="12.42578125" customWidth="1"/>
  </cols>
  <sheetData>
    <row r="1" spans="1:14">
      <c r="A1" s="12" t="s">
        <v>176</v>
      </c>
      <c r="B1" s="7"/>
      <c r="C1" s="8"/>
      <c r="D1" s="8"/>
      <c r="E1" s="8"/>
      <c r="F1" s="8"/>
      <c r="G1" s="8"/>
      <c r="H1" s="8"/>
      <c r="I1" s="8"/>
      <c r="J1" s="8"/>
      <c r="K1" s="8"/>
      <c r="L1" s="8"/>
      <c r="M1" s="9" t="s">
        <v>148</v>
      </c>
      <c r="N1" s="71" t="s">
        <v>51</v>
      </c>
    </row>
    <row r="2" spans="1:14" ht="3" customHeight="1">
      <c r="A2" s="57"/>
      <c r="B2" s="58"/>
      <c r="C2" s="59"/>
      <c r="D2" s="59"/>
      <c r="E2" s="59"/>
      <c r="F2" s="59"/>
      <c r="G2" s="59"/>
      <c r="H2" s="59"/>
      <c r="I2" s="59"/>
      <c r="J2" s="59"/>
      <c r="K2" s="59"/>
      <c r="L2" s="59"/>
      <c r="M2" s="59"/>
      <c r="N2" s="59"/>
    </row>
    <row r="3" spans="1:14">
      <c r="A3" s="7"/>
      <c r="B3" s="7"/>
      <c r="C3" s="8"/>
      <c r="D3" s="8"/>
      <c r="E3" s="8"/>
      <c r="F3" s="8"/>
      <c r="G3" s="8"/>
      <c r="H3" s="8"/>
      <c r="I3" s="8"/>
      <c r="J3" s="8"/>
      <c r="K3" s="8"/>
      <c r="L3" s="8"/>
      <c r="M3" s="8"/>
      <c r="N3" s="8"/>
    </row>
    <row r="4" spans="1:14" ht="24">
      <c r="A4" s="11" t="s">
        <v>27</v>
      </c>
      <c r="B4" s="11"/>
      <c r="C4" s="8"/>
      <c r="D4" s="8"/>
      <c r="E4" s="8"/>
      <c r="F4" s="8"/>
      <c r="G4" s="8"/>
      <c r="H4" s="8"/>
      <c r="I4" s="8"/>
      <c r="J4" s="8"/>
      <c r="K4" s="8"/>
      <c r="L4" s="8"/>
      <c r="M4" s="8"/>
      <c r="N4" s="8"/>
    </row>
    <row r="5" spans="1:14" ht="18">
      <c r="A5" s="13"/>
      <c r="B5" s="7"/>
      <c r="C5" s="8"/>
      <c r="D5" s="8"/>
      <c r="E5" s="8"/>
      <c r="F5" s="8"/>
      <c r="G5" s="8"/>
      <c r="H5" s="8"/>
      <c r="I5" s="8"/>
      <c r="J5" s="8"/>
      <c r="K5" s="8"/>
      <c r="L5" s="8"/>
      <c r="M5" s="8"/>
      <c r="N5" s="8"/>
    </row>
    <row r="6" spans="1:14">
      <c r="A6" s="7" t="s">
        <v>149</v>
      </c>
      <c r="B6" s="7"/>
      <c r="C6" s="8"/>
      <c r="D6" s="8"/>
      <c r="E6" s="8"/>
      <c r="F6" s="8"/>
      <c r="G6" s="8"/>
      <c r="H6" s="8"/>
      <c r="I6" s="8"/>
      <c r="J6" s="8"/>
      <c r="K6" s="8"/>
      <c r="L6" s="8"/>
      <c r="M6" s="8"/>
      <c r="N6" s="8"/>
    </row>
    <row r="7" spans="1:14" ht="14.45" customHeight="1">
      <c r="A7" s="253" t="s">
        <v>53</v>
      </c>
      <c r="B7" s="255" t="s">
        <v>54</v>
      </c>
      <c r="C7" s="252" t="s">
        <v>177</v>
      </c>
      <c r="D7" s="252"/>
      <c r="E7" s="252"/>
      <c r="F7" s="252"/>
      <c r="G7" s="252"/>
      <c r="H7" s="252"/>
      <c r="I7" s="252"/>
      <c r="J7" s="252"/>
      <c r="K7" s="252"/>
      <c r="L7" s="252"/>
      <c r="M7" s="252"/>
      <c r="N7" s="252"/>
    </row>
    <row r="8" spans="1:14" ht="14.45" customHeight="1">
      <c r="A8" s="254"/>
      <c r="B8" s="256"/>
      <c r="C8" s="68" t="s">
        <v>178</v>
      </c>
      <c r="D8" s="68" t="s">
        <v>179</v>
      </c>
      <c r="E8" s="68" t="s">
        <v>180</v>
      </c>
      <c r="F8" s="68" t="s">
        <v>181</v>
      </c>
      <c r="G8" s="68" t="s">
        <v>182</v>
      </c>
      <c r="H8" s="68" t="s">
        <v>183</v>
      </c>
      <c r="I8" s="68" t="s">
        <v>184</v>
      </c>
      <c r="J8" s="68" t="s">
        <v>185</v>
      </c>
      <c r="K8" s="68" t="s">
        <v>186</v>
      </c>
      <c r="L8" s="68" t="s">
        <v>187</v>
      </c>
      <c r="M8" s="68" t="s">
        <v>188</v>
      </c>
      <c r="N8" s="68" t="s">
        <v>189</v>
      </c>
    </row>
    <row r="9" spans="1:14">
      <c r="A9" s="1">
        <v>1</v>
      </c>
      <c r="B9" s="2" t="s">
        <v>67</v>
      </c>
      <c r="C9" s="179">
        <v>129</v>
      </c>
      <c r="D9" s="179">
        <v>23</v>
      </c>
      <c r="E9" s="179">
        <v>10</v>
      </c>
      <c r="F9" s="179">
        <v>0</v>
      </c>
      <c r="G9" s="179">
        <v>9</v>
      </c>
      <c r="H9" s="179">
        <v>0</v>
      </c>
      <c r="I9" s="179">
        <v>0</v>
      </c>
      <c r="J9" s="179">
        <v>0</v>
      </c>
      <c r="K9" s="179">
        <v>1</v>
      </c>
      <c r="L9" s="179">
        <v>1</v>
      </c>
      <c r="M9" s="179">
        <v>0</v>
      </c>
      <c r="N9" s="179">
        <v>0</v>
      </c>
    </row>
    <row r="10" spans="1:14">
      <c r="A10" s="3">
        <v>2</v>
      </c>
      <c r="B10" s="4" t="s">
        <v>83</v>
      </c>
      <c r="C10" s="180">
        <v>167</v>
      </c>
      <c r="D10" s="180">
        <v>298</v>
      </c>
      <c r="E10" s="180">
        <v>5</v>
      </c>
      <c r="F10" s="180">
        <v>0</v>
      </c>
      <c r="G10" s="180">
        <v>10</v>
      </c>
      <c r="H10" s="180">
        <v>6</v>
      </c>
      <c r="I10" s="180">
        <v>6</v>
      </c>
      <c r="J10" s="180">
        <v>0</v>
      </c>
      <c r="K10" s="180">
        <v>5</v>
      </c>
      <c r="L10" s="180">
        <v>2</v>
      </c>
      <c r="M10" s="180">
        <v>2</v>
      </c>
      <c r="N10" s="180">
        <v>0</v>
      </c>
    </row>
    <row r="11" spans="1:14">
      <c r="A11" s="1">
        <v>3</v>
      </c>
      <c r="B11" s="2" t="s">
        <v>77</v>
      </c>
      <c r="C11" s="179">
        <v>97</v>
      </c>
      <c r="D11" s="179">
        <v>131</v>
      </c>
      <c r="E11" s="179">
        <v>30</v>
      </c>
      <c r="F11" s="179">
        <v>5</v>
      </c>
      <c r="G11" s="179">
        <v>33</v>
      </c>
      <c r="H11" s="179">
        <v>10</v>
      </c>
      <c r="I11" s="179">
        <v>12</v>
      </c>
      <c r="J11" s="179">
        <v>3</v>
      </c>
      <c r="K11" s="179">
        <v>33</v>
      </c>
      <c r="L11" s="179">
        <v>4</v>
      </c>
      <c r="M11" s="179">
        <v>2</v>
      </c>
      <c r="N11" s="179">
        <v>1</v>
      </c>
    </row>
    <row r="12" spans="1:14">
      <c r="A12" s="3">
        <v>4</v>
      </c>
      <c r="B12" s="4" t="s">
        <v>74</v>
      </c>
      <c r="C12" s="180">
        <v>6</v>
      </c>
      <c r="D12" s="180">
        <v>15</v>
      </c>
      <c r="E12" s="180">
        <v>1</v>
      </c>
      <c r="F12" s="180">
        <v>0</v>
      </c>
      <c r="G12" s="180">
        <v>3</v>
      </c>
      <c r="H12" s="180">
        <v>0</v>
      </c>
      <c r="I12" s="180">
        <v>3</v>
      </c>
      <c r="J12" s="180">
        <v>0</v>
      </c>
      <c r="K12" s="180">
        <v>1</v>
      </c>
      <c r="L12" s="180">
        <v>0</v>
      </c>
      <c r="M12" s="180">
        <v>0</v>
      </c>
      <c r="N12" s="180">
        <v>0</v>
      </c>
    </row>
    <row r="13" spans="1:14">
      <c r="A13" s="1">
        <v>5</v>
      </c>
      <c r="B13" s="2" t="s">
        <v>161</v>
      </c>
      <c r="C13" s="179">
        <v>190</v>
      </c>
      <c r="D13" s="179">
        <v>174</v>
      </c>
      <c r="E13" s="179">
        <v>15</v>
      </c>
      <c r="F13" s="179">
        <v>3</v>
      </c>
      <c r="G13" s="179">
        <v>18</v>
      </c>
      <c r="H13" s="179">
        <v>11</v>
      </c>
      <c r="I13" s="179">
        <v>5</v>
      </c>
      <c r="J13" s="179">
        <v>2</v>
      </c>
      <c r="K13" s="179">
        <v>12</v>
      </c>
      <c r="L13" s="179">
        <v>7</v>
      </c>
      <c r="M13" s="179">
        <v>1</v>
      </c>
      <c r="N13" s="179">
        <v>2</v>
      </c>
    </row>
    <row r="14" spans="1:14">
      <c r="A14" s="3">
        <v>6</v>
      </c>
      <c r="B14" s="4" t="s">
        <v>162</v>
      </c>
      <c r="C14" s="180">
        <v>857</v>
      </c>
      <c r="D14" s="180">
        <v>168</v>
      </c>
      <c r="E14" s="180">
        <v>663</v>
      </c>
      <c r="F14" s="180">
        <v>58</v>
      </c>
      <c r="G14" s="180">
        <v>466</v>
      </c>
      <c r="H14" s="180">
        <v>74</v>
      </c>
      <c r="I14" s="180">
        <v>192</v>
      </c>
      <c r="J14" s="180">
        <v>35</v>
      </c>
      <c r="K14" s="180">
        <v>306</v>
      </c>
      <c r="L14" s="180">
        <v>53</v>
      </c>
      <c r="M14" s="180">
        <v>16</v>
      </c>
      <c r="N14" s="180">
        <v>26</v>
      </c>
    </row>
    <row r="15" spans="1:14">
      <c r="A15" s="1">
        <v>7</v>
      </c>
      <c r="B15" s="2" t="s">
        <v>91</v>
      </c>
      <c r="C15" s="179">
        <v>10</v>
      </c>
      <c r="D15" s="179">
        <v>2</v>
      </c>
      <c r="E15" s="179">
        <v>0</v>
      </c>
      <c r="F15" s="179">
        <v>0</v>
      </c>
      <c r="G15" s="179">
        <v>0</v>
      </c>
      <c r="H15" s="179">
        <v>0</v>
      </c>
      <c r="I15" s="179">
        <v>0</v>
      </c>
      <c r="J15" s="179">
        <v>0</v>
      </c>
      <c r="K15" s="179">
        <v>0</v>
      </c>
      <c r="L15" s="179">
        <v>0</v>
      </c>
      <c r="M15" s="179">
        <v>0</v>
      </c>
      <c r="N15" s="179">
        <v>0</v>
      </c>
    </row>
    <row r="16" spans="1:14">
      <c r="A16" s="3">
        <v>8</v>
      </c>
      <c r="B16" s="4" t="s">
        <v>73</v>
      </c>
      <c r="C16" s="180">
        <v>18</v>
      </c>
      <c r="D16" s="180">
        <v>39</v>
      </c>
      <c r="E16" s="180">
        <v>3</v>
      </c>
      <c r="F16" s="180">
        <v>0</v>
      </c>
      <c r="G16" s="180">
        <v>2</v>
      </c>
      <c r="H16" s="180">
        <v>0</v>
      </c>
      <c r="I16" s="180">
        <v>0</v>
      </c>
      <c r="J16" s="180">
        <v>0</v>
      </c>
      <c r="K16" s="180">
        <v>1</v>
      </c>
      <c r="L16" s="180">
        <v>2</v>
      </c>
      <c r="M16" s="180">
        <v>0</v>
      </c>
      <c r="N16" s="180">
        <v>0</v>
      </c>
    </row>
    <row r="17" spans="1:14">
      <c r="A17" s="1">
        <v>9</v>
      </c>
      <c r="B17" s="2" t="s">
        <v>78</v>
      </c>
      <c r="C17" s="179">
        <v>382</v>
      </c>
      <c r="D17" s="179">
        <v>527</v>
      </c>
      <c r="E17" s="179">
        <v>125</v>
      </c>
      <c r="F17" s="179">
        <v>18</v>
      </c>
      <c r="G17" s="179">
        <v>87</v>
      </c>
      <c r="H17" s="179">
        <v>46</v>
      </c>
      <c r="I17" s="179">
        <v>34</v>
      </c>
      <c r="J17" s="179">
        <v>10</v>
      </c>
      <c r="K17" s="179">
        <v>49</v>
      </c>
      <c r="L17" s="179">
        <v>8</v>
      </c>
      <c r="M17" s="179">
        <v>16</v>
      </c>
      <c r="N17" s="179">
        <v>3</v>
      </c>
    </row>
    <row r="18" spans="1:14">
      <c r="A18" s="3">
        <v>10</v>
      </c>
      <c r="B18" s="4" t="s">
        <v>79</v>
      </c>
      <c r="C18" s="180">
        <v>96</v>
      </c>
      <c r="D18" s="180">
        <v>833</v>
      </c>
      <c r="E18" s="180">
        <v>26</v>
      </c>
      <c r="F18" s="180">
        <v>8</v>
      </c>
      <c r="G18" s="180">
        <v>38</v>
      </c>
      <c r="H18" s="180">
        <v>23</v>
      </c>
      <c r="I18" s="180">
        <v>15</v>
      </c>
      <c r="J18" s="180">
        <v>1</v>
      </c>
      <c r="K18" s="180">
        <v>23</v>
      </c>
      <c r="L18" s="180">
        <v>8</v>
      </c>
      <c r="M18" s="180">
        <v>7</v>
      </c>
      <c r="N18" s="180">
        <v>0</v>
      </c>
    </row>
    <row r="19" spans="1:14">
      <c r="A19" s="1">
        <v>11</v>
      </c>
      <c r="B19" s="2" t="s">
        <v>80</v>
      </c>
      <c r="C19" s="179">
        <v>111</v>
      </c>
      <c r="D19" s="179">
        <v>596</v>
      </c>
      <c r="E19" s="179">
        <v>57</v>
      </c>
      <c r="F19" s="179">
        <v>7</v>
      </c>
      <c r="G19" s="179">
        <v>41</v>
      </c>
      <c r="H19" s="179">
        <v>25</v>
      </c>
      <c r="I19" s="179">
        <v>28</v>
      </c>
      <c r="J19" s="179">
        <v>2</v>
      </c>
      <c r="K19" s="179">
        <v>16</v>
      </c>
      <c r="L19" s="179">
        <v>3</v>
      </c>
      <c r="M19" s="179">
        <v>23</v>
      </c>
      <c r="N19" s="179">
        <v>0</v>
      </c>
    </row>
    <row r="20" spans="1:14">
      <c r="A20" s="3">
        <v>12</v>
      </c>
      <c r="B20" s="4" t="s">
        <v>86</v>
      </c>
      <c r="C20" s="180">
        <v>14</v>
      </c>
      <c r="D20" s="180">
        <v>29</v>
      </c>
      <c r="E20" s="180">
        <v>18</v>
      </c>
      <c r="F20" s="180">
        <v>0</v>
      </c>
      <c r="G20" s="180">
        <v>8</v>
      </c>
      <c r="H20" s="180">
        <v>0</v>
      </c>
      <c r="I20" s="180">
        <v>5</v>
      </c>
      <c r="J20" s="180">
        <v>0</v>
      </c>
      <c r="K20" s="180">
        <v>10</v>
      </c>
      <c r="L20" s="180">
        <v>2</v>
      </c>
      <c r="M20" s="180">
        <v>3</v>
      </c>
      <c r="N20" s="180">
        <v>0</v>
      </c>
    </row>
    <row r="21" spans="1:14">
      <c r="A21" s="1">
        <v>13</v>
      </c>
      <c r="B21" s="2" t="s">
        <v>87</v>
      </c>
      <c r="C21" s="179">
        <v>55</v>
      </c>
      <c r="D21" s="179">
        <v>91</v>
      </c>
      <c r="E21" s="179">
        <v>14</v>
      </c>
      <c r="F21" s="179">
        <v>0</v>
      </c>
      <c r="G21" s="179">
        <v>11</v>
      </c>
      <c r="H21" s="179">
        <v>1</v>
      </c>
      <c r="I21" s="179">
        <v>2</v>
      </c>
      <c r="J21" s="179">
        <v>0</v>
      </c>
      <c r="K21" s="179">
        <v>5</v>
      </c>
      <c r="L21" s="179">
        <v>3</v>
      </c>
      <c r="M21" s="179">
        <v>2</v>
      </c>
      <c r="N21" s="179">
        <v>0</v>
      </c>
    </row>
    <row r="22" spans="1:14">
      <c r="A22" s="3">
        <v>14</v>
      </c>
      <c r="B22" s="4" t="s">
        <v>88</v>
      </c>
      <c r="C22" s="180">
        <v>18</v>
      </c>
      <c r="D22" s="180">
        <v>19</v>
      </c>
      <c r="E22" s="180">
        <v>0</v>
      </c>
      <c r="F22" s="180">
        <v>0</v>
      </c>
      <c r="G22" s="180">
        <v>1</v>
      </c>
      <c r="H22" s="180">
        <v>2</v>
      </c>
      <c r="I22" s="180">
        <v>2</v>
      </c>
      <c r="J22" s="180">
        <v>0</v>
      </c>
      <c r="K22" s="180">
        <v>1</v>
      </c>
      <c r="L22" s="180">
        <v>2</v>
      </c>
      <c r="M22" s="180">
        <v>1</v>
      </c>
      <c r="N22" s="180">
        <v>0</v>
      </c>
    </row>
    <row r="23" spans="1:14">
      <c r="A23" s="1">
        <v>15</v>
      </c>
      <c r="B23" s="2" t="s">
        <v>89</v>
      </c>
      <c r="C23" s="179">
        <v>139</v>
      </c>
      <c r="D23" s="179">
        <v>23</v>
      </c>
      <c r="E23" s="179">
        <v>8</v>
      </c>
      <c r="F23" s="179">
        <v>1</v>
      </c>
      <c r="G23" s="179">
        <v>10</v>
      </c>
      <c r="H23" s="179">
        <v>4</v>
      </c>
      <c r="I23" s="179">
        <v>9</v>
      </c>
      <c r="J23" s="179">
        <v>0</v>
      </c>
      <c r="K23" s="179">
        <v>5</v>
      </c>
      <c r="L23" s="179">
        <v>2</v>
      </c>
      <c r="M23" s="179">
        <v>3</v>
      </c>
      <c r="N23" s="179">
        <v>0</v>
      </c>
    </row>
    <row r="24" spans="1:14">
      <c r="A24" s="3">
        <v>16</v>
      </c>
      <c r="B24" s="4" t="s">
        <v>90</v>
      </c>
      <c r="C24" s="180">
        <v>44</v>
      </c>
      <c r="D24" s="180">
        <v>5</v>
      </c>
      <c r="E24" s="180">
        <v>1</v>
      </c>
      <c r="F24" s="180">
        <v>0</v>
      </c>
      <c r="G24" s="180">
        <v>0</v>
      </c>
      <c r="H24" s="180">
        <v>0</v>
      </c>
      <c r="I24" s="180">
        <v>1</v>
      </c>
      <c r="J24" s="180">
        <v>0</v>
      </c>
      <c r="K24" s="180">
        <v>0</v>
      </c>
      <c r="L24" s="180">
        <v>0</v>
      </c>
      <c r="M24" s="180">
        <v>0</v>
      </c>
      <c r="N24" s="180">
        <v>0</v>
      </c>
    </row>
    <row r="25" spans="1:14">
      <c r="A25" s="1">
        <v>17</v>
      </c>
      <c r="B25" s="2" t="s">
        <v>75</v>
      </c>
      <c r="C25" s="179">
        <v>4</v>
      </c>
      <c r="D25" s="179">
        <v>7</v>
      </c>
      <c r="E25" s="179">
        <v>0</v>
      </c>
      <c r="F25" s="179">
        <v>0</v>
      </c>
      <c r="G25" s="179">
        <v>3</v>
      </c>
      <c r="H25" s="179">
        <v>2</v>
      </c>
      <c r="I25" s="179">
        <v>2</v>
      </c>
      <c r="J25" s="179">
        <v>0</v>
      </c>
      <c r="K25" s="179">
        <v>2</v>
      </c>
      <c r="L25" s="179">
        <v>0</v>
      </c>
      <c r="M25" s="179">
        <v>2</v>
      </c>
      <c r="N25" s="179">
        <v>0</v>
      </c>
    </row>
    <row r="26" spans="1:14">
      <c r="A26" s="3">
        <v>18</v>
      </c>
      <c r="B26" s="4" t="s">
        <v>72</v>
      </c>
      <c r="C26" s="180">
        <v>30</v>
      </c>
      <c r="D26" s="180">
        <v>132</v>
      </c>
      <c r="E26" s="180">
        <v>1</v>
      </c>
      <c r="F26" s="180">
        <v>0</v>
      </c>
      <c r="G26" s="180">
        <v>6</v>
      </c>
      <c r="H26" s="180">
        <v>24</v>
      </c>
      <c r="I26" s="180">
        <v>5</v>
      </c>
      <c r="J26" s="180">
        <v>0</v>
      </c>
      <c r="K26" s="180">
        <v>1</v>
      </c>
      <c r="L26" s="180">
        <v>0</v>
      </c>
      <c r="M26" s="180">
        <v>0</v>
      </c>
      <c r="N26" s="180">
        <v>0</v>
      </c>
    </row>
    <row r="27" spans="1:14">
      <c r="A27" s="1">
        <v>19</v>
      </c>
      <c r="B27" s="2" t="s">
        <v>76</v>
      </c>
      <c r="C27" s="179">
        <v>26</v>
      </c>
      <c r="D27" s="179">
        <v>108</v>
      </c>
      <c r="E27" s="179">
        <v>2</v>
      </c>
      <c r="F27" s="179">
        <v>0</v>
      </c>
      <c r="G27" s="179">
        <v>9</v>
      </c>
      <c r="H27" s="179">
        <v>0</v>
      </c>
      <c r="I27" s="179">
        <v>13</v>
      </c>
      <c r="J27" s="179">
        <v>0</v>
      </c>
      <c r="K27" s="179">
        <v>1</v>
      </c>
      <c r="L27" s="179">
        <v>2</v>
      </c>
      <c r="M27" s="179">
        <v>1</v>
      </c>
      <c r="N27" s="179">
        <v>0</v>
      </c>
    </row>
    <row r="28" spans="1:14">
      <c r="A28" s="3">
        <v>20</v>
      </c>
      <c r="B28" s="4" t="s">
        <v>97</v>
      </c>
      <c r="C28" s="180">
        <v>9</v>
      </c>
      <c r="D28" s="180">
        <v>2</v>
      </c>
      <c r="E28" s="180">
        <v>0</v>
      </c>
      <c r="F28" s="180">
        <v>0</v>
      </c>
      <c r="G28" s="180">
        <v>0</v>
      </c>
      <c r="H28" s="180">
        <v>0</v>
      </c>
      <c r="I28" s="180">
        <v>0</v>
      </c>
      <c r="J28" s="180">
        <v>0</v>
      </c>
      <c r="K28" s="180">
        <v>1</v>
      </c>
      <c r="L28" s="180">
        <v>0</v>
      </c>
      <c r="M28" s="180">
        <v>0</v>
      </c>
      <c r="N28" s="180">
        <v>0</v>
      </c>
    </row>
    <row r="29" spans="1:14">
      <c r="A29" s="1">
        <v>21</v>
      </c>
      <c r="B29" s="2" t="s">
        <v>98</v>
      </c>
      <c r="C29" s="179">
        <v>7</v>
      </c>
      <c r="D29" s="179">
        <v>9</v>
      </c>
      <c r="E29" s="179">
        <v>0</v>
      </c>
      <c r="F29" s="179">
        <v>0</v>
      </c>
      <c r="G29" s="179">
        <v>0</v>
      </c>
      <c r="H29" s="179">
        <v>0</v>
      </c>
      <c r="I29" s="179">
        <v>0</v>
      </c>
      <c r="J29" s="179">
        <v>0</v>
      </c>
      <c r="K29" s="179">
        <v>0</v>
      </c>
      <c r="L29" s="179">
        <v>0</v>
      </c>
      <c r="M29" s="179">
        <v>1</v>
      </c>
      <c r="N29" s="179">
        <v>0</v>
      </c>
    </row>
    <row r="30" spans="1:14">
      <c r="A30" s="3">
        <v>22</v>
      </c>
      <c r="B30" s="4" t="s">
        <v>84</v>
      </c>
      <c r="C30" s="180">
        <v>29</v>
      </c>
      <c r="D30" s="180">
        <v>72</v>
      </c>
      <c r="E30" s="180">
        <v>3</v>
      </c>
      <c r="F30" s="180">
        <v>0</v>
      </c>
      <c r="G30" s="180">
        <v>5</v>
      </c>
      <c r="H30" s="180">
        <v>8</v>
      </c>
      <c r="I30" s="180">
        <v>1</v>
      </c>
      <c r="J30" s="180">
        <v>0</v>
      </c>
      <c r="K30" s="180">
        <v>0</v>
      </c>
      <c r="L30" s="180">
        <v>4</v>
      </c>
      <c r="M30" s="180">
        <v>5</v>
      </c>
      <c r="N30" s="180">
        <v>0</v>
      </c>
    </row>
    <row r="31" spans="1:14">
      <c r="A31" s="1">
        <v>23</v>
      </c>
      <c r="B31" s="2" t="s">
        <v>85</v>
      </c>
      <c r="C31" s="179">
        <v>9</v>
      </c>
      <c r="D31" s="179">
        <v>21</v>
      </c>
      <c r="E31" s="179">
        <v>1</v>
      </c>
      <c r="F31" s="179">
        <v>0</v>
      </c>
      <c r="G31" s="179">
        <v>3</v>
      </c>
      <c r="H31" s="179">
        <v>4</v>
      </c>
      <c r="I31" s="179">
        <v>2</v>
      </c>
      <c r="J31" s="179">
        <v>0</v>
      </c>
      <c r="K31" s="179">
        <v>0</v>
      </c>
      <c r="L31" s="179">
        <v>1</v>
      </c>
      <c r="M31" s="179">
        <v>2</v>
      </c>
      <c r="N31" s="179">
        <v>0</v>
      </c>
    </row>
    <row r="32" spans="1:14">
      <c r="A32" s="3">
        <v>24</v>
      </c>
      <c r="B32" s="4" t="s">
        <v>99</v>
      </c>
      <c r="C32" s="180">
        <v>25</v>
      </c>
      <c r="D32" s="180">
        <v>13</v>
      </c>
      <c r="E32" s="180">
        <v>0</v>
      </c>
      <c r="F32" s="180">
        <v>0</v>
      </c>
      <c r="G32" s="180">
        <v>1</v>
      </c>
      <c r="H32" s="180">
        <v>0</v>
      </c>
      <c r="I32" s="180">
        <v>0</v>
      </c>
      <c r="J32" s="180">
        <v>0</v>
      </c>
      <c r="K32" s="180">
        <v>1</v>
      </c>
      <c r="L32" s="180">
        <v>0</v>
      </c>
      <c r="M32" s="180">
        <v>0</v>
      </c>
      <c r="N32" s="180">
        <v>0</v>
      </c>
    </row>
    <row r="33" spans="1:14">
      <c r="A33" s="1">
        <v>25</v>
      </c>
      <c r="B33" s="2" t="s">
        <v>100</v>
      </c>
      <c r="C33" s="179">
        <v>13</v>
      </c>
      <c r="D33" s="179">
        <v>6</v>
      </c>
      <c r="E33" s="179">
        <v>0</v>
      </c>
      <c r="F33" s="179">
        <v>0</v>
      </c>
      <c r="G33" s="179">
        <v>4</v>
      </c>
      <c r="H33" s="179">
        <v>0</v>
      </c>
      <c r="I33" s="179">
        <v>0</v>
      </c>
      <c r="J33" s="179">
        <v>0</v>
      </c>
      <c r="K33" s="179">
        <v>0</v>
      </c>
      <c r="L33" s="179">
        <v>0</v>
      </c>
      <c r="M33" s="179">
        <v>0</v>
      </c>
      <c r="N33" s="179">
        <v>0</v>
      </c>
    </row>
    <row r="34" spans="1:14">
      <c r="A34" s="3">
        <v>26</v>
      </c>
      <c r="B34" s="4" t="s">
        <v>71</v>
      </c>
      <c r="C34" s="180">
        <v>67</v>
      </c>
      <c r="D34" s="180">
        <v>70</v>
      </c>
      <c r="E34" s="180">
        <v>12</v>
      </c>
      <c r="F34" s="180">
        <v>0</v>
      </c>
      <c r="G34" s="180">
        <v>6</v>
      </c>
      <c r="H34" s="180">
        <v>6</v>
      </c>
      <c r="I34" s="180">
        <v>1</v>
      </c>
      <c r="J34" s="180">
        <v>1</v>
      </c>
      <c r="K34" s="180">
        <v>3</v>
      </c>
      <c r="L34" s="180">
        <v>2</v>
      </c>
      <c r="M34" s="180">
        <v>0</v>
      </c>
      <c r="N34" s="180">
        <v>0</v>
      </c>
    </row>
    <row r="35" spans="1:14">
      <c r="A35" s="1">
        <v>27</v>
      </c>
      <c r="B35" s="2" t="s">
        <v>96</v>
      </c>
      <c r="C35" s="179">
        <v>3</v>
      </c>
      <c r="D35" s="179">
        <v>2</v>
      </c>
      <c r="E35" s="179">
        <v>0</v>
      </c>
      <c r="F35" s="179">
        <v>0</v>
      </c>
      <c r="G35" s="179">
        <v>0</v>
      </c>
      <c r="H35" s="179">
        <v>0</v>
      </c>
      <c r="I35" s="179">
        <v>1</v>
      </c>
      <c r="J35" s="179">
        <v>0</v>
      </c>
      <c r="K35" s="179">
        <v>1</v>
      </c>
      <c r="L35" s="179">
        <v>0</v>
      </c>
      <c r="M35" s="179">
        <v>0</v>
      </c>
      <c r="N35" s="179">
        <v>0</v>
      </c>
    </row>
    <row r="36" spans="1:14">
      <c r="A36" s="3">
        <v>28</v>
      </c>
      <c r="B36" s="4" t="s">
        <v>92</v>
      </c>
      <c r="C36" s="180">
        <v>42</v>
      </c>
      <c r="D36" s="180">
        <v>48</v>
      </c>
      <c r="E36" s="180">
        <v>30</v>
      </c>
      <c r="F36" s="180">
        <v>2</v>
      </c>
      <c r="G36" s="180">
        <v>14</v>
      </c>
      <c r="H36" s="180">
        <v>4</v>
      </c>
      <c r="I36" s="180">
        <v>5</v>
      </c>
      <c r="J36" s="180">
        <v>0</v>
      </c>
      <c r="K36" s="180">
        <v>2</v>
      </c>
      <c r="L36" s="180">
        <v>3</v>
      </c>
      <c r="M36" s="180">
        <v>4</v>
      </c>
      <c r="N36" s="180">
        <v>0</v>
      </c>
    </row>
    <row r="37" spans="1:14">
      <c r="A37" s="1">
        <v>29</v>
      </c>
      <c r="B37" s="2" t="s">
        <v>94</v>
      </c>
      <c r="C37" s="179">
        <v>23</v>
      </c>
      <c r="D37" s="179">
        <v>17</v>
      </c>
      <c r="E37" s="179">
        <v>0</v>
      </c>
      <c r="F37" s="179">
        <v>0</v>
      </c>
      <c r="G37" s="179">
        <v>1</v>
      </c>
      <c r="H37" s="179">
        <v>0</v>
      </c>
      <c r="I37" s="179">
        <v>2</v>
      </c>
      <c r="J37" s="179">
        <v>0</v>
      </c>
      <c r="K37" s="179">
        <v>0</v>
      </c>
      <c r="L37" s="179">
        <v>2</v>
      </c>
      <c r="M37" s="179">
        <v>0</v>
      </c>
      <c r="N37" s="179">
        <v>0</v>
      </c>
    </row>
    <row r="38" spans="1:14">
      <c r="A38" s="3">
        <v>30</v>
      </c>
      <c r="B38" s="4" t="s">
        <v>93</v>
      </c>
      <c r="C38" s="180">
        <v>197</v>
      </c>
      <c r="D38" s="180">
        <v>34</v>
      </c>
      <c r="E38" s="180">
        <v>4</v>
      </c>
      <c r="F38" s="180">
        <v>0</v>
      </c>
      <c r="G38" s="180">
        <v>3</v>
      </c>
      <c r="H38" s="180">
        <v>0</v>
      </c>
      <c r="I38" s="180">
        <v>0</v>
      </c>
      <c r="J38" s="180">
        <v>0</v>
      </c>
      <c r="K38" s="180">
        <v>1</v>
      </c>
      <c r="L38" s="180">
        <v>0</v>
      </c>
      <c r="M38" s="180">
        <v>0</v>
      </c>
      <c r="N38" s="180">
        <v>0</v>
      </c>
    </row>
    <row r="39" spans="1:14">
      <c r="A39" s="1">
        <v>31</v>
      </c>
      <c r="B39" s="2" t="s">
        <v>95</v>
      </c>
      <c r="C39" s="179">
        <v>20</v>
      </c>
      <c r="D39" s="179">
        <v>40</v>
      </c>
      <c r="E39" s="179">
        <v>5</v>
      </c>
      <c r="F39" s="179">
        <v>0</v>
      </c>
      <c r="G39" s="179">
        <v>6</v>
      </c>
      <c r="H39" s="179">
        <v>0</v>
      </c>
      <c r="I39" s="179">
        <v>2</v>
      </c>
      <c r="J39" s="179">
        <v>0</v>
      </c>
      <c r="K39" s="179">
        <v>1</v>
      </c>
      <c r="L39" s="179">
        <v>2</v>
      </c>
      <c r="M39" s="179">
        <v>0</v>
      </c>
      <c r="N39" s="179">
        <v>0</v>
      </c>
    </row>
    <row r="40" spans="1:14">
      <c r="A40" s="3">
        <v>32</v>
      </c>
      <c r="B40" s="4" t="s">
        <v>69</v>
      </c>
      <c r="C40" s="180">
        <v>21</v>
      </c>
      <c r="D40" s="180">
        <v>116</v>
      </c>
      <c r="E40" s="180">
        <v>8</v>
      </c>
      <c r="F40" s="180">
        <v>0</v>
      </c>
      <c r="G40" s="180">
        <v>5</v>
      </c>
      <c r="H40" s="180">
        <v>0</v>
      </c>
      <c r="I40" s="180">
        <v>3</v>
      </c>
      <c r="J40" s="180">
        <v>0</v>
      </c>
      <c r="K40" s="180">
        <v>1</v>
      </c>
      <c r="L40" s="180">
        <v>3</v>
      </c>
      <c r="M40" s="180">
        <v>3</v>
      </c>
      <c r="N40" s="180">
        <v>0</v>
      </c>
    </row>
    <row r="41" spans="1:14">
      <c r="A41" s="1">
        <v>33</v>
      </c>
      <c r="B41" s="2" t="s">
        <v>70</v>
      </c>
      <c r="C41" s="179">
        <v>21</v>
      </c>
      <c r="D41" s="179">
        <v>92</v>
      </c>
      <c r="E41" s="179">
        <v>5</v>
      </c>
      <c r="F41" s="179">
        <v>1</v>
      </c>
      <c r="G41" s="179">
        <v>12</v>
      </c>
      <c r="H41" s="179">
        <v>0</v>
      </c>
      <c r="I41" s="179">
        <v>4</v>
      </c>
      <c r="J41" s="179">
        <v>1</v>
      </c>
      <c r="K41" s="179">
        <v>4</v>
      </c>
      <c r="L41" s="179">
        <v>0</v>
      </c>
      <c r="M41" s="179">
        <v>2</v>
      </c>
      <c r="N41" s="179">
        <v>0</v>
      </c>
    </row>
    <row r="42" spans="1:14">
      <c r="A42" s="3">
        <v>34</v>
      </c>
      <c r="B42" s="4" t="s">
        <v>68</v>
      </c>
      <c r="C42" s="180">
        <v>46</v>
      </c>
      <c r="D42" s="180">
        <v>124</v>
      </c>
      <c r="E42" s="180">
        <v>25</v>
      </c>
      <c r="F42" s="180">
        <v>0</v>
      </c>
      <c r="G42" s="180">
        <v>16</v>
      </c>
      <c r="H42" s="180">
        <v>29</v>
      </c>
      <c r="I42" s="180">
        <v>18</v>
      </c>
      <c r="J42" s="180">
        <v>0</v>
      </c>
      <c r="K42" s="180">
        <v>6</v>
      </c>
      <c r="L42" s="180">
        <v>0</v>
      </c>
      <c r="M42" s="180">
        <v>0</v>
      </c>
      <c r="N42" s="180">
        <v>0</v>
      </c>
    </row>
    <row r="43" spans="1:14">
      <c r="A43" s="1">
        <v>35</v>
      </c>
      <c r="B43" s="2" t="s">
        <v>106</v>
      </c>
      <c r="C43" s="179">
        <v>11</v>
      </c>
      <c r="D43" s="179">
        <v>0</v>
      </c>
      <c r="E43" s="179">
        <v>2</v>
      </c>
      <c r="F43" s="179">
        <v>1</v>
      </c>
      <c r="G43" s="179">
        <v>0</v>
      </c>
      <c r="H43" s="179">
        <v>0</v>
      </c>
      <c r="I43" s="179">
        <v>1</v>
      </c>
      <c r="J43" s="179">
        <v>0</v>
      </c>
      <c r="K43" s="179">
        <v>0</v>
      </c>
      <c r="L43" s="179">
        <v>0</v>
      </c>
      <c r="M43" s="179">
        <v>0</v>
      </c>
      <c r="N43" s="179">
        <v>2</v>
      </c>
    </row>
    <row r="44" spans="1:14">
      <c r="A44" s="429" t="s">
        <v>107</v>
      </c>
      <c r="B44" s="430"/>
      <c r="C44" s="194">
        <f t="shared" ref="C44:N44" si="0">SUM(C9:C43)</f>
        <v>2936</v>
      </c>
      <c r="D44" s="194">
        <f t="shared" si="0"/>
        <v>3886</v>
      </c>
      <c r="E44" s="194">
        <f t="shared" si="0"/>
        <v>1074</v>
      </c>
      <c r="F44" s="194">
        <f t="shared" si="0"/>
        <v>104</v>
      </c>
      <c r="G44" s="194">
        <f t="shared" si="0"/>
        <v>831</v>
      </c>
      <c r="H44" s="194">
        <f t="shared" si="0"/>
        <v>279</v>
      </c>
      <c r="I44" s="194">
        <f t="shared" si="0"/>
        <v>374</v>
      </c>
      <c r="J44" s="194">
        <f t="shared" si="0"/>
        <v>55</v>
      </c>
      <c r="K44" s="194">
        <f t="shared" si="0"/>
        <v>493</v>
      </c>
      <c r="L44" s="194">
        <f t="shared" si="0"/>
        <v>116</v>
      </c>
      <c r="M44" s="194">
        <f t="shared" si="0"/>
        <v>96</v>
      </c>
      <c r="N44" s="194">
        <f t="shared" si="0"/>
        <v>34</v>
      </c>
    </row>
    <row r="45" spans="1:14">
      <c r="A45" s="230" t="s">
        <v>154</v>
      </c>
    </row>
    <row r="46" spans="1:14">
      <c r="A46" s="232" t="s">
        <v>167</v>
      </c>
    </row>
    <row r="47" spans="1:14">
      <c r="A47" s="230" t="s">
        <v>156</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workbookViewId="0"/>
  </sheetViews>
  <sheetFormatPr defaultColWidth="8.85546875" defaultRowHeight="15"/>
  <cols>
    <col min="2" max="2" width="40" customWidth="1"/>
    <col min="3" max="3" width="21.5703125" customWidth="1"/>
    <col min="4" max="5" width="22.7109375" hidden="1" customWidth="1"/>
    <col min="6" max="6" width="21.42578125" hidden="1" customWidth="1"/>
  </cols>
  <sheetData>
    <row r="1" spans="1:6">
      <c r="A1" s="12" t="s">
        <v>190</v>
      </c>
      <c r="B1" s="9" t="s">
        <v>191</v>
      </c>
      <c r="C1" s="71" t="s">
        <v>51</v>
      </c>
      <c r="D1" s="9"/>
      <c r="E1" s="71"/>
      <c r="F1" s="71"/>
    </row>
    <row r="2" spans="1:6" ht="3.95" customHeight="1">
      <c r="A2" s="57"/>
      <c r="B2" s="58"/>
      <c r="C2" s="59"/>
      <c r="D2" s="59"/>
      <c r="E2" s="59"/>
      <c r="F2" s="59"/>
    </row>
    <row r="3" spans="1:6">
      <c r="A3" s="7"/>
      <c r="B3" s="7"/>
      <c r="C3" s="8"/>
      <c r="D3" s="8"/>
      <c r="E3" s="8"/>
      <c r="F3" s="8"/>
    </row>
    <row r="4" spans="1:6" ht="45" customHeight="1">
      <c r="A4" s="303" t="s">
        <v>29</v>
      </c>
      <c r="B4" s="303"/>
      <c r="C4" s="303"/>
      <c r="D4" s="303"/>
      <c r="E4" s="182"/>
      <c r="F4" s="182"/>
    </row>
    <row r="5" spans="1:6" ht="18.75">
      <c r="A5" s="13"/>
      <c r="B5" s="7"/>
      <c r="C5" s="8"/>
      <c r="D5" s="8"/>
      <c r="E5" s="8"/>
      <c r="F5" s="8"/>
    </row>
    <row r="6" spans="1:6">
      <c r="A6" s="67" t="s">
        <v>192</v>
      </c>
      <c r="B6" s="8"/>
      <c r="C6" s="8"/>
      <c r="D6" s="8"/>
      <c r="E6" s="8"/>
      <c r="F6" s="8"/>
    </row>
    <row r="7" spans="1:6" ht="14.1" customHeight="1">
      <c r="A7" s="269"/>
      <c r="B7" s="313"/>
      <c r="C7" s="304" t="s">
        <v>193</v>
      </c>
      <c r="D7" s="304" t="s">
        <v>194</v>
      </c>
      <c r="E7" s="304" t="s">
        <v>195</v>
      </c>
      <c r="F7" s="304" t="s">
        <v>196</v>
      </c>
    </row>
    <row r="8" spans="1:6" ht="14.1" customHeight="1">
      <c r="A8" s="271"/>
      <c r="B8" s="314"/>
      <c r="C8" s="252"/>
      <c r="D8" s="252"/>
      <c r="E8" s="252"/>
      <c r="F8" s="252"/>
    </row>
    <row r="9" spans="1:6">
      <c r="A9" s="315" t="s">
        <v>197</v>
      </c>
      <c r="B9" s="274"/>
      <c r="C9" s="146"/>
      <c r="D9" s="146"/>
      <c r="E9" s="146"/>
      <c r="F9" s="146"/>
    </row>
    <row r="10" spans="1:6">
      <c r="A10" s="309" t="s">
        <v>198</v>
      </c>
      <c r="B10" s="310"/>
      <c r="C10" s="143">
        <v>57999509</v>
      </c>
      <c r="D10" s="143"/>
      <c r="E10" s="143"/>
      <c r="F10" s="143"/>
    </row>
    <row r="11" spans="1:6">
      <c r="A11" s="311" t="s">
        <v>199</v>
      </c>
      <c r="B11" s="312"/>
      <c r="C11" s="210">
        <v>34644364092987</v>
      </c>
      <c r="D11" s="210"/>
      <c r="E11" s="210"/>
      <c r="F11" s="210"/>
    </row>
    <row r="12" spans="1:6">
      <c r="A12" s="305" t="s">
        <v>200</v>
      </c>
      <c r="B12" s="306"/>
      <c r="C12" s="144"/>
      <c r="D12" s="144"/>
      <c r="E12" s="144"/>
      <c r="F12" s="143"/>
    </row>
    <row r="13" spans="1:6">
      <c r="A13" s="311" t="s">
        <v>198</v>
      </c>
      <c r="B13" s="312"/>
      <c r="C13" s="209">
        <v>1769041</v>
      </c>
      <c r="D13" s="209"/>
      <c r="E13" s="209"/>
      <c r="F13" s="209"/>
    </row>
    <row r="14" spans="1:6">
      <c r="A14" s="307" t="s">
        <v>199</v>
      </c>
      <c r="B14" s="308"/>
      <c r="C14" s="229">
        <v>5743965621537</v>
      </c>
      <c r="D14" s="145"/>
      <c r="E14" s="145"/>
      <c r="F14" s="145"/>
    </row>
  </sheetData>
  <mergeCells count="12">
    <mergeCell ref="A14:B14"/>
    <mergeCell ref="A10:B10"/>
    <mergeCell ref="A11:B11"/>
    <mergeCell ref="A7:B8"/>
    <mergeCell ref="A9:B9"/>
    <mergeCell ref="A13:B13"/>
    <mergeCell ref="A4:D4"/>
    <mergeCell ref="C7:C8"/>
    <mergeCell ref="D7:D8"/>
    <mergeCell ref="F7:F8"/>
    <mergeCell ref="A12:B12"/>
    <mergeCell ref="E7:E8"/>
  </mergeCells>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zoomScale="78" workbookViewId="0"/>
  </sheetViews>
  <sheetFormatPr defaultColWidth="8.85546875" defaultRowHeight="15"/>
  <cols>
    <col min="1" max="1" width="7.140625" customWidth="1"/>
    <col min="2" max="2" width="29.140625" customWidth="1"/>
    <col min="3" max="3" width="10.28515625" customWidth="1"/>
    <col min="4" max="4" width="11.85546875" customWidth="1"/>
    <col min="5" max="7" width="11" style="6" customWidth="1"/>
    <col min="8" max="10" width="12.42578125" style="6" customWidth="1"/>
    <col min="11" max="11" width="11.42578125" style="6" customWidth="1"/>
    <col min="12" max="12" width="12.140625" bestFit="1" customWidth="1"/>
  </cols>
  <sheetData>
    <row r="1" spans="1:12">
      <c r="A1" s="12" t="s">
        <v>201</v>
      </c>
      <c r="B1" s="7"/>
      <c r="C1" s="7"/>
      <c r="D1" s="7"/>
      <c r="E1" s="8"/>
      <c r="F1" s="8"/>
      <c r="G1" s="8"/>
      <c r="H1" s="8"/>
      <c r="I1" s="8"/>
      <c r="J1" s="8"/>
      <c r="K1" s="9" t="s">
        <v>50</v>
      </c>
      <c r="L1" s="71" t="s">
        <v>51</v>
      </c>
    </row>
    <row r="2" spans="1:12" ht="4.5" customHeight="1">
      <c r="A2" s="57"/>
      <c r="B2" s="58"/>
      <c r="C2" s="58"/>
      <c r="D2" s="58"/>
      <c r="E2" s="59"/>
      <c r="F2" s="59"/>
      <c r="G2" s="59"/>
      <c r="H2" s="59"/>
      <c r="I2" s="59"/>
      <c r="J2" s="59"/>
      <c r="K2" s="61"/>
      <c r="L2" s="60"/>
    </row>
    <row r="3" spans="1:12">
      <c r="A3" s="7"/>
      <c r="B3" s="7"/>
      <c r="C3" s="7"/>
      <c r="D3" s="7"/>
      <c r="E3" s="8"/>
      <c r="F3" s="8"/>
      <c r="G3" s="8"/>
      <c r="H3" s="8"/>
      <c r="I3" s="8"/>
      <c r="J3" s="8"/>
      <c r="K3" s="8"/>
      <c r="L3" s="8"/>
    </row>
    <row r="4" spans="1:12" ht="24">
      <c r="A4" s="11" t="s">
        <v>33</v>
      </c>
      <c r="B4" s="7"/>
      <c r="C4" s="7"/>
      <c r="D4" s="7"/>
      <c r="E4" s="8"/>
      <c r="F4" s="8"/>
      <c r="G4" s="8"/>
      <c r="H4" s="8"/>
      <c r="I4" s="8"/>
      <c r="J4" s="8"/>
      <c r="K4" s="8"/>
      <c r="L4" s="8"/>
    </row>
    <row r="5" spans="1:12" ht="18">
      <c r="A5" s="13"/>
      <c r="B5" s="7"/>
      <c r="C5" s="7"/>
      <c r="D5" s="7"/>
      <c r="E5" s="8"/>
      <c r="F5" s="8"/>
      <c r="G5" s="8"/>
      <c r="H5" s="8"/>
      <c r="I5" s="8"/>
      <c r="J5" s="8"/>
      <c r="K5" s="8"/>
      <c r="L5" s="8"/>
    </row>
    <row r="6" spans="1:12">
      <c r="A6" s="7" t="s">
        <v>110</v>
      </c>
      <c r="B6" s="7"/>
      <c r="C6" s="7"/>
      <c r="D6" s="7"/>
      <c r="E6" s="8"/>
      <c r="F6" s="8"/>
      <c r="G6" s="8"/>
      <c r="H6" s="8"/>
      <c r="I6" s="8"/>
      <c r="J6" s="8"/>
      <c r="K6" s="8"/>
      <c r="L6" s="8"/>
    </row>
    <row r="7" spans="1:12">
      <c r="A7" s="252" t="s">
        <v>53</v>
      </c>
      <c r="B7" s="252" t="s">
        <v>111</v>
      </c>
      <c r="C7" s="252" t="s">
        <v>202</v>
      </c>
      <c r="D7" s="252"/>
      <c r="E7" s="252"/>
      <c r="F7" s="252"/>
      <c r="G7" s="252"/>
      <c r="H7" s="252"/>
      <c r="I7" s="252"/>
      <c r="J7" s="252"/>
      <c r="K7" s="252"/>
      <c r="L7" s="252" t="s">
        <v>203</v>
      </c>
    </row>
    <row r="8" spans="1:12">
      <c r="A8" s="252"/>
      <c r="B8" s="252"/>
      <c r="C8" s="252" t="s">
        <v>204</v>
      </c>
      <c r="D8" s="252"/>
      <c r="E8" s="252"/>
      <c r="F8" s="252" t="s">
        <v>205</v>
      </c>
      <c r="G8" s="252"/>
      <c r="H8" s="252"/>
      <c r="I8" s="252" t="s">
        <v>206</v>
      </c>
      <c r="J8" s="252"/>
      <c r="K8" s="252"/>
      <c r="L8" s="252"/>
    </row>
    <row r="9" spans="1:12">
      <c r="A9" s="252"/>
      <c r="B9" s="252"/>
      <c r="C9" s="15" t="s">
        <v>207</v>
      </c>
      <c r="D9" s="15" t="s">
        <v>208</v>
      </c>
      <c r="E9" s="15" t="s">
        <v>209</v>
      </c>
      <c r="F9" s="15" t="s">
        <v>207</v>
      </c>
      <c r="G9" s="15" t="s">
        <v>208</v>
      </c>
      <c r="H9" s="15" t="s">
        <v>209</v>
      </c>
      <c r="I9" s="15" t="s">
        <v>207</v>
      </c>
      <c r="J9" s="15" t="s">
        <v>208</v>
      </c>
      <c r="K9" s="15" t="s">
        <v>209</v>
      </c>
      <c r="L9" s="252"/>
    </row>
    <row r="10" spans="1:12">
      <c r="A10" s="1">
        <v>1</v>
      </c>
      <c r="B10" s="2" t="s">
        <v>67</v>
      </c>
      <c r="C10" s="202">
        <v>230</v>
      </c>
      <c r="D10" s="202">
        <v>5</v>
      </c>
      <c r="E10" s="202">
        <f>SUM(C10:D10)</f>
        <v>235</v>
      </c>
      <c r="F10" s="202">
        <v>828</v>
      </c>
      <c r="G10" s="202">
        <v>1</v>
      </c>
      <c r="H10" s="202">
        <f>SUM(F10:G10)</f>
        <v>829</v>
      </c>
      <c r="I10" s="202">
        <v>121</v>
      </c>
      <c r="J10" s="202">
        <v>2</v>
      </c>
      <c r="K10" s="202">
        <f>SUM(I10:J10)</f>
        <v>123</v>
      </c>
      <c r="L10" s="202">
        <f>SUM(E10,H10,K10)</f>
        <v>1187</v>
      </c>
    </row>
    <row r="11" spans="1:12">
      <c r="A11" s="3">
        <v>2</v>
      </c>
      <c r="B11" s="4" t="s">
        <v>83</v>
      </c>
      <c r="C11" s="203">
        <v>454</v>
      </c>
      <c r="D11" s="203">
        <v>33</v>
      </c>
      <c r="E11" s="203">
        <f t="shared" ref="E11:E44" si="0">SUM(C11:D11)</f>
        <v>487</v>
      </c>
      <c r="F11" s="203">
        <v>1909</v>
      </c>
      <c r="G11" s="203">
        <v>0</v>
      </c>
      <c r="H11" s="203">
        <f t="shared" ref="H11:H44" si="1">SUM(F11:G11)</f>
        <v>1909</v>
      </c>
      <c r="I11" s="203">
        <v>240</v>
      </c>
      <c r="J11" s="203">
        <v>1</v>
      </c>
      <c r="K11" s="203">
        <f t="shared" ref="K11:K44" si="2">SUM(I11:J11)</f>
        <v>241</v>
      </c>
      <c r="L11" s="203">
        <f t="shared" ref="L11:L44" si="3">SUM(E11,H11,K11)</f>
        <v>2637</v>
      </c>
    </row>
    <row r="12" spans="1:12">
      <c r="A12" s="1">
        <v>3</v>
      </c>
      <c r="B12" s="2" t="s">
        <v>77</v>
      </c>
      <c r="C12" s="202">
        <v>1664</v>
      </c>
      <c r="D12" s="202">
        <v>82</v>
      </c>
      <c r="E12" s="202">
        <f t="shared" si="0"/>
        <v>1746</v>
      </c>
      <c r="F12" s="202">
        <v>8369</v>
      </c>
      <c r="G12" s="202">
        <v>4</v>
      </c>
      <c r="H12" s="202">
        <f t="shared" si="1"/>
        <v>8373</v>
      </c>
      <c r="I12" s="202">
        <v>1071</v>
      </c>
      <c r="J12" s="202">
        <v>10</v>
      </c>
      <c r="K12" s="202">
        <f t="shared" si="2"/>
        <v>1081</v>
      </c>
      <c r="L12" s="202">
        <f t="shared" si="3"/>
        <v>11200</v>
      </c>
    </row>
    <row r="13" spans="1:12">
      <c r="A13" s="3">
        <v>4</v>
      </c>
      <c r="B13" s="4" t="s">
        <v>74</v>
      </c>
      <c r="C13" s="203">
        <v>94</v>
      </c>
      <c r="D13" s="203">
        <v>16</v>
      </c>
      <c r="E13" s="203">
        <f t="shared" si="0"/>
        <v>110</v>
      </c>
      <c r="F13" s="203">
        <v>604</v>
      </c>
      <c r="G13" s="203">
        <v>0</v>
      </c>
      <c r="H13" s="203">
        <f t="shared" si="1"/>
        <v>604</v>
      </c>
      <c r="I13" s="203">
        <v>206</v>
      </c>
      <c r="J13" s="203">
        <v>1</v>
      </c>
      <c r="K13" s="203">
        <f t="shared" si="2"/>
        <v>207</v>
      </c>
      <c r="L13" s="203">
        <f t="shared" si="3"/>
        <v>921</v>
      </c>
    </row>
    <row r="14" spans="1:12">
      <c r="A14" s="1">
        <v>5</v>
      </c>
      <c r="B14" s="2" t="s">
        <v>161</v>
      </c>
      <c r="C14" s="202">
        <v>423</v>
      </c>
      <c r="D14" s="202">
        <v>144</v>
      </c>
      <c r="E14" s="202">
        <f t="shared" si="0"/>
        <v>567</v>
      </c>
      <c r="F14" s="202">
        <v>2526</v>
      </c>
      <c r="G14" s="202">
        <v>4</v>
      </c>
      <c r="H14" s="202">
        <f t="shared" si="1"/>
        <v>2530</v>
      </c>
      <c r="I14" s="202">
        <v>689</v>
      </c>
      <c r="J14" s="202">
        <v>10</v>
      </c>
      <c r="K14" s="202">
        <f t="shared" si="2"/>
        <v>699</v>
      </c>
      <c r="L14" s="202">
        <f t="shared" si="3"/>
        <v>3796</v>
      </c>
    </row>
    <row r="15" spans="1:12">
      <c r="A15" s="3">
        <v>6</v>
      </c>
      <c r="B15" s="4" t="s">
        <v>162</v>
      </c>
      <c r="C15" s="203">
        <v>2836</v>
      </c>
      <c r="D15" s="203">
        <v>128</v>
      </c>
      <c r="E15" s="203">
        <f t="shared" si="0"/>
        <v>2964</v>
      </c>
      <c r="F15" s="203">
        <v>17965</v>
      </c>
      <c r="G15" s="203">
        <v>9</v>
      </c>
      <c r="H15" s="203">
        <f t="shared" si="1"/>
        <v>17974</v>
      </c>
      <c r="I15" s="203">
        <v>2320</v>
      </c>
      <c r="J15" s="203">
        <v>32</v>
      </c>
      <c r="K15" s="203">
        <f t="shared" si="2"/>
        <v>2352</v>
      </c>
      <c r="L15" s="203">
        <f t="shared" si="3"/>
        <v>23290</v>
      </c>
    </row>
    <row r="16" spans="1:12">
      <c r="A16" s="1">
        <v>7</v>
      </c>
      <c r="B16" s="2" t="s">
        <v>91</v>
      </c>
      <c r="C16" s="202">
        <v>66</v>
      </c>
      <c r="D16" s="202">
        <v>21</v>
      </c>
      <c r="E16" s="202">
        <f t="shared" si="0"/>
        <v>87</v>
      </c>
      <c r="F16" s="202">
        <v>372</v>
      </c>
      <c r="G16" s="202">
        <v>0</v>
      </c>
      <c r="H16" s="202">
        <f t="shared" si="1"/>
        <v>372</v>
      </c>
      <c r="I16" s="202">
        <v>53</v>
      </c>
      <c r="J16" s="202">
        <v>0</v>
      </c>
      <c r="K16" s="202">
        <f t="shared" si="2"/>
        <v>53</v>
      </c>
      <c r="L16" s="202">
        <f t="shared" si="3"/>
        <v>512</v>
      </c>
    </row>
    <row r="17" spans="1:12">
      <c r="A17" s="3">
        <v>8</v>
      </c>
      <c r="B17" s="4" t="s">
        <v>73</v>
      </c>
      <c r="C17" s="203">
        <v>150</v>
      </c>
      <c r="D17" s="203">
        <v>60</v>
      </c>
      <c r="E17" s="203">
        <f t="shared" si="0"/>
        <v>210</v>
      </c>
      <c r="F17" s="203">
        <v>1145</v>
      </c>
      <c r="G17" s="203">
        <v>0</v>
      </c>
      <c r="H17" s="203">
        <f t="shared" si="1"/>
        <v>1145</v>
      </c>
      <c r="I17" s="203">
        <v>69</v>
      </c>
      <c r="J17" s="203">
        <v>1</v>
      </c>
      <c r="K17" s="203">
        <f t="shared" si="2"/>
        <v>70</v>
      </c>
      <c r="L17" s="203">
        <f t="shared" si="3"/>
        <v>1425</v>
      </c>
    </row>
    <row r="18" spans="1:12">
      <c r="A18" s="1">
        <v>9</v>
      </c>
      <c r="B18" s="2" t="s">
        <v>78</v>
      </c>
      <c r="C18" s="202">
        <v>4626</v>
      </c>
      <c r="D18" s="202">
        <v>200</v>
      </c>
      <c r="E18" s="202">
        <f t="shared" si="0"/>
        <v>4826</v>
      </c>
      <c r="F18" s="202">
        <v>25677</v>
      </c>
      <c r="G18" s="202">
        <v>18</v>
      </c>
      <c r="H18" s="202">
        <f t="shared" si="1"/>
        <v>25695</v>
      </c>
      <c r="I18" s="202">
        <v>3273</v>
      </c>
      <c r="J18" s="202">
        <v>47</v>
      </c>
      <c r="K18" s="202">
        <f t="shared" si="2"/>
        <v>3320</v>
      </c>
      <c r="L18" s="202">
        <f t="shared" si="3"/>
        <v>33841</v>
      </c>
    </row>
    <row r="19" spans="1:12">
      <c r="A19" s="3">
        <v>10</v>
      </c>
      <c r="B19" s="4" t="s">
        <v>79</v>
      </c>
      <c r="C19" s="203">
        <v>1775</v>
      </c>
      <c r="D19" s="203">
        <v>201</v>
      </c>
      <c r="E19" s="203">
        <f t="shared" si="0"/>
        <v>1976</v>
      </c>
      <c r="F19" s="203">
        <v>11200</v>
      </c>
      <c r="G19" s="203">
        <v>29</v>
      </c>
      <c r="H19" s="203">
        <f t="shared" si="1"/>
        <v>11229</v>
      </c>
      <c r="I19" s="203">
        <v>2225</v>
      </c>
      <c r="J19" s="203">
        <v>46</v>
      </c>
      <c r="K19" s="203">
        <f t="shared" si="2"/>
        <v>2271</v>
      </c>
      <c r="L19" s="203">
        <f t="shared" si="3"/>
        <v>15476</v>
      </c>
    </row>
    <row r="20" spans="1:12">
      <c r="A20" s="1">
        <v>11</v>
      </c>
      <c r="B20" s="2" t="s">
        <v>80</v>
      </c>
      <c r="C20" s="202">
        <v>2835</v>
      </c>
      <c r="D20" s="202">
        <v>399</v>
      </c>
      <c r="E20" s="202">
        <f t="shared" si="0"/>
        <v>3234</v>
      </c>
      <c r="F20" s="202">
        <v>14977</v>
      </c>
      <c r="G20" s="202">
        <v>14</v>
      </c>
      <c r="H20" s="202">
        <f t="shared" si="1"/>
        <v>14991</v>
      </c>
      <c r="I20" s="202">
        <v>2610</v>
      </c>
      <c r="J20" s="202">
        <v>41</v>
      </c>
      <c r="K20" s="202">
        <f t="shared" si="2"/>
        <v>2651</v>
      </c>
      <c r="L20" s="202">
        <f t="shared" si="3"/>
        <v>20876</v>
      </c>
    </row>
    <row r="21" spans="1:12">
      <c r="A21" s="3">
        <v>12</v>
      </c>
      <c r="B21" s="4" t="s">
        <v>86</v>
      </c>
      <c r="C21" s="203">
        <v>193</v>
      </c>
      <c r="D21" s="203">
        <v>2</v>
      </c>
      <c r="E21" s="203">
        <f t="shared" si="0"/>
        <v>195</v>
      </c>
      <c r="F21" s="203">
        <v>1281</v>
      </c>
      <c r="G21" s="203">
        <v>1</v>
      </c>
      <c r="H21" s="203">
        <f t="shared" si="1"/>
        <v>1282</v>
      </c>
      <c r="I21" s="203">
        <v>95</v>
      </c>
      <c r="J21" s="203">
        <v>1</v>
      </c>
      <c r="K21" s="203">
        <f t="shared" si="2"/>
        <v>96</v>
      </c>
      <c r="L21" s="203">
        <f t="shared" si="3"/>
        <v>1573</v>
      </c>
    </row>
    <row r="22" spans="1:12">
      <c r="A22" s="1">
        <v>13</v>
      </c>
      <c r="B22" s="2" t="s">
        <v>87</v>
      </c>
      <c r="C22" s="202">
        <v>237</v>
      </c>
      <c r="D22" s="202">
        <v>3</v>
      </c>
      <c r="E22" s="202">
        <f t="shared" si="0"/>
        <v>240</v>
      </c>
      <c r="F22" s="202">
        <v>1176</v>
      </c>
      <c r="G22" s="202">
        <v>0</v>
      </c>
      <c r="H22" s="202">
        <f t="shared" si="1"/>
        <v>1176</v>
      </c>
      <c r="I22" s="202">
        <v>187</v>
      </c>
      <c r="J22" s="202">
        <v>1</v>
      </c>
      <c r="K22" s="202">
        <f t="shared" si="2"/>
        <v>188</v>
      </c>
      <c r="L22" s="202">
        <f t="shared" si="3"/>
        <v>1604</v>
      </c>
    </row>
    <row r="23" spans="1:12">
      <c r="A23" s="3">
        <v>14</v>
      </c>
      <c r="B23" s="4" t="s">
        <v>88</v>
      </c>
      <c r="C23" s="203">
        <v>144</v>
      </c>
      <c r="D23" s="203">
        <v>3</v>
      </c>
      <c r="E23" s="203">
        <f t="shared" si="0"/>
        <v>147</v>
      </c>
      <c r="F23" s="203">
        <v>764</v>
      </c>
      <c r="G23" s="203">
        <v>5</v>
      </c>
      <c r="H23" s="203">
        <f t="shared" si="1"/>
        <v>769</v>
      </c>
      <c r="I23" s="203">
        <v>94</v>
      </c>
      <c r="J23" s="203">
        <v>0</v>
      </c>
      <c r="K23" s="203">
        <f t="shared" si="2"/>
        <v>94</v>
      </c>
      <c r="L23" s="203">
        <f t="shared" si="3"/>
        <v>1010</v>
      </c>
    </row>
    <row r="24" spans="1:12">
      <c r="A24" s="1">
        <v>15</v>
      </c>
      <c r="B24" s="2" t="s">
        <v>89</v>
      </c>
      <c r="C24" s="202">
        <v>363</v>
      </c>
      <c r="D24" s="202">
        <v>19</v>
      </c>
      <c r="E24" s="202">
        <f t="shared" si="0"/>
        <v>382</v>
      </c>
      <c r="F24" s="202">
        <v>1898</v>
      </c>
      <c r="G24" s="202">
        <v>14</v>
      </c>
      <c r="H24" s="202">
        <f t="shared" si="1"/>
        <v>1912</v>
      </c>
      <c r="I24" s="202">
        <v>246</v>
      </c>
      <c r="J24" s="202">
        <v>4</v>
      </c>
      <c r="K24" s="202">
        <f t="shared" si="2"/>
        <v>250</v>
      </c>
      <c r="L24" s="202">
        <f t="shared" si="3"/>
        <v>2544</v>
      </c>
    </row>
    <row r="25" spans="1:12">
      <c r="A25" s="3">
        <v>16</v>
      </c>
      <c r="B25" s="4" t="s">
        <v>90</v>
      </c>
      <c r="C25" s="203">
        <v>41</v>
      </c>
      <c r="D25" s="203">
        <v>0</v>
      </c>
      <c r="E25" s="203">
        <f t="shared" si="0"/>
        <v>41</v>
      </c>
      <c r="F25" s="203">
        <v>240</v>
      </c>
      <c r="G25" s="203">
        <v>1</v>
      </c>
      <c r="H25" s="203">
        <f t="shared" si="1"/>
        <v>241</v>
      </c>
      <c r="I25" s="203">
        <v>24</v>
      </c>
      <c r="J25" s="203">
        <v>0</v>
      </c>
      <c r="K25" s="203">
        <f t="shared" si="2"/>
        <v>24</v>
      </c>
      <c r="L25" s="203">
        <f t="shared" si="3"/>
        <v>306</v>
      </c>
    </row>
    <row r="26" spans="1:12">
      <c r="A26" s="1">
        <v>17</v>
      </c>
      <c r="B26" s="2" t="s">
        <v>75</v>
      </c>
      <c r="C26" s="202">
        <v>70</v>
      </c>
      <c r="D26" s="202">
        <v>1</v>
      </c>
      <c r="E26" s="202">
        <f t="shared" si="0"/>
        <v>71</v>
      </c>
      <c r="F26" s="202">
        <v>435</v>
      </c>
      <c r="G26" s="202">
        <v>6</v>
      </c>
      <c r="H26" s="202">
        <f t="shared" si="1"/>
        <v>441</v>
      </c>
      <c r="I26" s="202">
        <v>36</v>
      </c>
      <c r="J26" s="202">
        <v>0</v>
      </c>
      <c r="K26" s="202">
        <f t="shared" si="2"/>
        <v>36</v>
      </c>
      <c r="L26" s="202">
        <f t="shared" si="3"/>
        <v>548</v>
      </c>
    </row>
    <row r="27" spans="1:12">
      <c r="A27" s="3">
        <v>18</v>
      </c>
      <c r="B27" s="4" t="s">
        <v>72</v>
      </c>
      <c r="C27" s="203">
        <v>257</v>
      </c>
      <c r="D27" s="203">
        <v>14</v>
      </c>
      <c r="E27" s="203">
        <f t="shared" si="0"/>
        <v>271</v>
      </c>
      <c r="F27" s="203">
        <v>1431</v>
      </c>
      <c r="G27" s="203">
        <v>0</v>
      </c>
      <c r="H27" s="203">
        <f t="shared" si="1"/>
        <v>1431</v>
      </c>
      <c r="I27" s="203">
        <v>270</v>
      </c>
      <c r="J27" s="203">
        <v>12</v>
      </c>
      <c r="K27" s="203">
        <f t="shared" si="2"/>
        <v>282</v>
      </c>
      <c r="L27" s="203">
        <f t="shared" si="3"/>
        <v>1984</v>
      </c>
    </row>
    <row r="28" spans="1:12">
      <c r="A28" s="1">
        <v>19</v>
      </c>
      <c r="B28" s="2" t="s">
        <v>76</v>
      </c>
      <c r="C28" s="202">
        <v>342</v>
      </c>
      <c r="D28" s="202">
        <v>47</v>
      </c>
      <c r="E28" s="202">
        <f t="shared" si="0"/>
        <v>389</v>
      </c>
      <c r="F28" s="202">
        <v>2056</v>
      </c>
      <c r="G28" s="202">
        <v>1</v>
      </c>
      <c r="H28" s="202">
        <f t="shared" si="1"/>
        <v>2057</v>
      </c>
      <c r="I28" s="202">
        <v>313</v>
      </c>
      <c r="J28" s="202">
        <v>4</v>
      </c>
      <c r="K28" s="202">
        <f t="shared" si="2"/>
        <v>317</v>
      </c>
      <c r="L28" s="202">
        <f t="shared" si="3"/>
        <v>2763</v>
      </c>
    </row>
    <row r="29" spans="1:12">
      <c r="A29" s="3">
        <v>20</v>
      </c>
      <c r="B29" s="4" t="s">
        <v>97</v>
      </c>
      <c r="C29" s="203">
        <v>84</v>
      </c>
      <c r="D29" s="203">
        <v>2</v>
      </c>
      <c r="E29" s="203">
        <f t="shared" si="0"/>
        <v>86</v>
      </c>
      <c r="F29" s="203">
        <v>300</v>
      </c>
      <c r="G29" s="203">
        <v>2</v>
      </c>
      <c r="H29" s="203">
        <f t="shared" si="1"/>
        <v>302</v>
      </c>
      <c r="I29" s="203">
        <v>60</v>
      </c>
      <c r="J29" s="203">
        <v>2</v>
      </c>
      <c r="K29" s="203">
        <f t="shared" si="2"/>
        <v>62</v>
      </c>
      <c r="L29" s="203">
        <f t="shared" si="3"/>
        <v>450</v>
      </c>
    </row>
    <row r="30" spans="1:12">
      <c r="A30" s="1">
        <v>21</v>
      </c>
      <c r="B30" s="2" t="s">
        <v>98</v>
      </c>
      <c r="C30" s="202">
        <v>42</v>
      </c>
      <c r="D30" s="202">
        <v>0</v>
      </c>
      <c r="E30" s="202">
        <f t="shared" si="0"/>
        <v>42</v>
      </c>
      <c r="F30" s="202">
        <v>281</v>
      </c>
      <c r="G30" s="202">
        <v>0</v>
      </c>
      <c r="H30" s="202">
        <f t="shared" si="1"/>
        <v>281</v>
      </c>
      <c r="I30" s="202">
        <v>20</v>
      </c>
      <c r="J30" s="202">
        <v>0</v>
      </c>
      <c r="K30" s="202">
        <f t="shared" si="2"/>
        <v>20</v>
      </c>
      <c r="L30" s="202">
        <f t="shared" si="3"/>
        <v>343</v>
      </c>
    </row>
    <row r="31" spans="1:12">
      <c r="A31" s="3">
        <v>22</v>
      </c>
      <c r="B31" s="4" t="s">
        <v>84</v>
      </c>
      <c r="C31" s="203">
        <v>164</v>
      </c>
      <c r="D31" s="203">
        <v>14</v>
      </c>
      <c r="E31" s="203">
        <f t="shared" si="0"/>
        <v>178</v>
      </c>
      <c r="F31" s="203">
        <v>882</v>
      </c>
      <c r="G31" s="203">
        <v>0</v>
      </c>
      <c r="H31" s="203">
        <f t="shared" si="1"/>
        <v>882</v>
      </c>
      <c r="I31" s="203">
        <v>341</v>
      </c>
      <c r="J31" s="203">
        <v>3</v>
      </c>
      <c r="K31" s="203">
        <f t="shared" si="2"/>
        <v>344</v>
      </c>
      <c r="L31" s="203">
        <f t="shared" si="3"/>
        <v>1404</v>
      </c>
    </row>
    <row r="32" spans="1:12">
      <c r="A32" s="1">
        <v>23</v>
      </c>
      <c r="B32" s="2" t="s">
        <v>85</v>
      </c>
      <c r="C32" s="202">
        <v>391</v>
      </c>
      <c r="D32" s="202">
        <v>4</v>
      </c>
      <c r="E32" s="202">
        <f t="shared" si="0"/>
        <v>395</v>
      </c>
      <c r="F32" s="202">
        <v>718</v>
      </c>
      <c r="G32" s="202">
        <v>1</v>
      </c>
      <c r="H32" s="202">
        <f t="shared" si="1"/>
        <v>719</v>
      </c>
      <c r="I32" s="202">
        <v>89</v>
      </c>
      <c r="J32" s="202">
        <v>5</v>
      </c>
      <c r="K32" s="202">
        <f t="shared" si="2"/>
        <v>94</v>
      </c>
      <c r="L32" s="202">
        <f t="shared" si="3"/>
        <v>1208</v>
      </c>
    </row>
    <row r="33" spans="1:12">
      <c r="A33" s="3">
        <v>24</v>
      </c>
      <c r="B33" s="4" t="s">
        <v>99</v>
      </c>
      <c r="C33" s="203">
        <v>78</v>
      </c>
      <c r="D33" s="203">
        <v>1</v>
      </c>
      <c r="E33" s="203">
        <f t="shared" si="0"/>
        <v>79</v>
      </c>
      <c r="F33" s="203">
        <v>391</v>
      </c>
      <c r="G33" s="203">
        <v>0</v>
      </c>
      <c r="H33" s="203">
        <f t="shared" si="1"/>
        <v>391</v>
      </c>
      <c r="I33" s="203">
        <v>44</v>
      </c>
      <c r="J33" s="203">
        <v>0</v>
      </c>
      <c r="K33" s="203">
        <f t="shared" si="2"/>
        <v>44</v>
      </c>
      <c r="L33" s="203">
        <f t="shared" si="3"/>
        <v>514</v>
      </c>
    </row>
    <row r="34" spans="1:12">
      <c r="A34" s="1">
        <v>25</v>
      </c>
      <c r="B34" s="2" t="s">
        <v>100</v>
      </c>
      <c r="C34" s="202">
        <v>48</v>
      </c>
      <c r="D34" s="202">
        <v>0</v>
      </c>
      <c r="E34" s="202">
        <f t="shared" si="0"/>
        <v>48</v>
      </c>
      <c r="F34" s="202">
        <v>197</v>
      </c>
      <c r="G34" s="202">
        <v>1</v>
      </c>
      <c r="H34" s="202">
        <f t="shared" si="1"/>
        <v>198</v>
      </c>
      <c r="I34" s="202">
        <v>17</v>
      </c>
      <c r="J34" s="202">
        <v>0</v>
      </c>
      <c r="K34" s="202">
        <f t="shared" si="2"/>
        <v>17</v>
      </c>
      <c r="L34" s="202">
        <f t="shared" si="3"/>
        <v>263</v>
      </c>
    </row>
    <row r="35" spans="1:12">
      <c r="A35" s="3">
        <v>26</v>
      </c>
      <c r="B35" s="4" t="s">
        <v>71</v>
      </c>
      <c r="C35" s="203">
        <v>367</v>
      </c>
      <c r="D35" s="203">
        <v>37</v>
      </c>
      <c r="E35" s="203">
        <f t="shared" si="0"/>
        <v>404</v>
      </c>
      <c r="F35" s="203">
        <v>2243</v>
      </c>
      <c r="G35" s="203">
        <v>1</v>
      </c>
      <c r="H35" s="203">
        <f t="shared" si="1"/>
        <v>2244</v>
      </c>
      <c r="I35" s="203">
        <v>383</v>
      </c>
      <c r="J35" s="203">
        <v>2</v>
      </c>
      <c r="K35" s="203">
        <f t="shared" si="2"/>
        <v>385</v>
      </c>
      <c r="L35" s="203">
        <f t="shared" si="3"/>
        <v>3033</v>
      </c>
    </row>
    <row r="36" spans="1:12">
      <c r="A36" s="1">
        <v>27</v>
      </c>
      <c r="B36" s="2" t="s">
        <v>96</v>
      </c>
      <c r="C36" s="202">
        <v>27</v>
      </c>
      <c r="D36" s="202">
        <v>3</v>
      </c>
      <c r="E36" s="202">
        <f t="shared" si="0"/>
        <v>30</v>
      </c>
      <c r="F36" s="202">
        <v>248</v>
      </c>
      <c r="G36" s="202">
        <v>0</v>
      </c>
      <c r="H36" s="202">
        <f t="shared" si="1"/>
        <v>248</v>
      </c>
      <c r="I36" s="202">
        <v>8</v>
      </c>
      <c r="J36" s="202">
        <v>1</v>
      </c>
      <c r="K36" s="202">
        <f t="shared" si="2"/>
        <v>9</v>
      </c>
      <c r="L36" s="202">
        <f t="shared" si="3"/>
        <v>287</v>
      </c>
    </row>
    <row r="37" spans="1:12">
      <c r="A37" s="3">
        <v>28</v>
      </c>
      <c r="B37" s="4" t="s">
        <v>92</v>
      </c>
      <c r="C37" s="203">
        <v>434</v>
      </c>
      <c r="D37" s="203">
        <v>57</v>
      </c>
      <c r="E37" s="203">
        <f t="shared" si="0"/>
        <v>491</v>
      </c>
      <c r="F37" s="203">
        <v>2410</v>
      </c>
      <c r="G37" s="203">
        <v>1</v>
      </c>
      <c r="H37" s="203">
        <f t="shared" si="1"/>
        <v>2411</v>
      </c>
      <c r="I37" s="203">
        <v>404</v>
      </c>
      <c r="J37" s="203">
        <v>7</v>
      </c>
      <c r="K37" s="203">
        <f t="shared" si="2"/>
        <v>411</v>
      </c>
      <c r="L37" s="203">
        <f t="shared" si="3"/>
        <v>3313</v>
      </c>
    </row>
    <row r="38" spans="1:12">
      <c r="A38" s="1">
        <v>29</v>
      </c>
      <c r="B38" s="2" t="s">
        <v>94</v>
      </c>
      <c r="C38" s="202">
        <v>170</v>
      </c>
      <c r="D38" s="202">
        <v>14</v>
      </c>
      <c r="E38" s="202">
        <f t="shared" si="0"/>
        <v>184</v>
      </c>
      <c r="F38" s="202">
        <v>682</v>
      </c>
      <c r="G38" s="202">
        <v>1</v>
      </c>
      <c r="H38" s="202">
        <f t="shared" si="1"/>
        <v>683</v>
      </c>
      <c r="I38" s="202">
        <v>272</v>
      </c>
      <c r="J38" s="202">
        <v>1</v>
      </c>
      <c r="K38" s="202">
        <f t="shared" si="2"/>
        <v>273</v>
      </c>
      <c r="L38" s="202">
        <f t="shared" si="3"/>
        <v>1140</v>
      </c>
    </row>
    <row r="39" spans="1:12">
      <c r="A39" s="3">
        <v>30</v>
      </c>
      <c r="B39" s="4" t="s">
        <v>93</v>
      </c>
      <c r="C39" s="203">
        <v>172</v>
      </c>
      <c r="D39" s="203">
        <v>2</v>
      </c>
      <c r="E39" s="203">
        <f t="shared" si="0"/>
        <v>174</v>
      </c>
      <c r="F39" s="203">
        <v>513</v>
      </c>
      <c r="G39" s="203">
        <v>0</v>
      </c>
      <c r="H39" s="203">
        <f t="shared" si="1"/>
        <v>513</v>
      </c>
      <c r="I39" s="203">
        <v>94</v>
      </c>
      <c r="J39" s="203">
        <v>3</v>
      </c>
      <c r="K39" s="203">
        <f t="shared" si="2"/>
        <v>97</v>
      </c>
      <c r="L39" s="203">
        <f t="shared" si="3"/>
        <v>784</v>
      </c>
    </row>
    <row r="40" spans="1:12">
      <c r="A40" s="1">
        <v>31</v>
      </c>
      <c r="B40" s="2" t="s">
        <v>95</v>
      </c>
      <c r="C40" s="202">
        <v>146</v>
      </c>
      <c r="D40" s="202">
        <v>12</v>
      </c>
      <c r="E40" s="202">
        <f t="shared" si="0"/>
        <v>158</v>
      </c>
      <c r="F40" s="202">
        <v>817</v>
      </c>
      <c r="G40" s="202">
        <v>0</v>
      </c>
      <c r="H40" s="202">
        <f t="shared" si="1"/>
        <v>817</v>
      </c>
      <c r="I40" s="202">
        <v>287</v>
      </c>
      <c r="J40" s="202">
        <v>1</v>
      </c>
      <c r="K40" s="202">
        <f t="shared" si="2"/>
        <v>288</v>
      </c>
      <c r="L40" s="202">
        <f t="shared" si="3"/>
        <v>1263</v>
      </c>
    </row>
    <row r="41" spans="1:12">
      <c r="A41" s="3">
        <v>32</v>
      </c>
      <c r="B41" s="4" t="s">
        <v>69</v>
      </c>
      <c r="C41" s="203">
        <v>399</v>
      </c>
      <c r="D41" s="203">
        <v>26</v>
      </c>
      <c r="E41" s="203">
        <f t="shared" si="0"/>
        <v>425</v>
      </c>
      <c r="F41" s="203">
        <v>1386</v>
      </c>
      <c r="G41" s="203">
        <v>0</v>
      </c>
      <c r="H41" s="203">
        <f t="shared" si="1"/>
        <v>1386</v>
      </c>
      <c r="I41" s="203">
        <v>192</v>
      </c>
      <c r="J41" s="203">
        <v>0</v>
      </c>
      <c r="K41" s="203">
        <f t="shared" si="2"/>
        <v>192</v>
      </c>
      <c r="L41" s="203">
        <f t="shared" si="3"/>
        <v>2003</v>
      </c>
    </row>
    <row r="42" spans="1:12">
      <c r="A42" s="1">
        <v>33</v>
      </c>
      <c r="B42" s="2" t="s">
        <v>70</v>
      </c>
      <c r="C42" s="202">
        <v>412</v>
      </c>
      <c r="D42" s="202">
        <v>14</v>
      </c>
      <c r="E42" s="202">
        <f t="shared" si="0"/>
        <v>426</v>
      </c>
      <c r="F42" s="202">
        <v>2356</v>
      </c>
      <c r="G42" s="202">
        <v>1</v>
      </c>
      <c r="H42" s="202">
        <f t="shared" si="1"/>
        <v>2357</v>
      </c>
      <c r="I42" s="202">
        <v>678</v>
      </c>
      <c r="J42" s="202">
        <v>10</v>
      </c>
      <c r="K42" s="202">
        <f t="shared" si="2"/>
        <v>688</v>
      </c>
      <c r="L42" s="202">
        <f t="shared" si="3"/>
        <v>3471</v>
      </c>
    </row>
    <row r="43" spans="1:12">
      <c r="A43" s="3">
        <v>34</v>
      </c>
      <c r="B43" s="4" t="s">
        <v>68</v>
      </c>
      <c r="C43" s="203">
        <v>666</v>
      </c>
      <c r="D43" s="203">
        <v>52</v>
      </c>
      <c r="E43" s="203">
        <f t="shared" si="0"/>
        <v>718</v>
      </c>
      <c r="F43" s="203">
        <v>4124</v>
      </c>
      <c r="G43" s="203">
        <v>1</v>
      </c>
      <c r="H43" s="203">
        <f t="shared" si="1"/>
        <v>4125</v>
      </c>
      <c r="I43" s="203">
        <v>626</v>
      </c>
      <c r="J43" s="203">
        <v>13</v>
      </c>
      <c r="K43" s="203">
        <f t="shared" si="2"/>
        <v>639</v>
      </c>
      <c r="L43" s="203">
        <f t="shared" si="3"/>
        <v>5482</v>
      </c>
    </row>
    <row r="44" spans="1:12">
      <c r="A44" s="1">
        <v>35</v>
      </c>
      <c r="B44" s="2" t="s">
        <v>210</v>
      </c>
      <c r="C44" s="202">
        <v>24127</v>
      </c>
      <c r="D44" s="202">
        <v>290</v>
      </c>
      <c r="E44" s="202">
        <f t="shared" si="0"/>
        <v>24417</v>
      </c>
      <c r="F44" s="202">
        <v>26482</v>
      </c>
      <c r="G44" s="202">
        <v>4</v>
      </c>
      <c r="H44" s="202">
        <f t="shared" si="1"/>
        <v>26486</v>
      </c>
      <c r="I44" s="202">
        <v>417</v>
      </c>
      <c r="J44" s="202">
        <v>4</v>
      </c>
      <c r="K44" s="202">
        <f t="shared" si="2"/>
        <v>421</v>
      </c>
      <c r="L44" s="202">
        <f t="shared" si="3"/>
        <v>51324</v>
      </c>
    </row>
    <row r="45" spans="1:12">
      <c r="A45" s="429" t="s">
        <v>107</v>
      </c>
      <c r="B45" s="430"/>
      <c r="C45" s="177">
        <f>SUM(C10:C44)</f>
        <v>44527</v>
      </c>
      <c r="D45" s="177">
        <f t="shared" ref="D45:L45" si="4">SUM(D10:D44)</f>
        <v>1906</v>
      </c>
      <c r="E45" s="177">
        <f t="shared" si="4"/>
        <v>46433</v>
      </c>
      <c r="F45" s="177">
        <f t="shared" si="4"/>
        <v>138883</v>
      </c>
      <c r="G45" s="177">
        <f t="shared" si="4"/>
        <v>120</v>
      </c>
      <c r="H45" s="177">
        <f t="shared" si="4"/>
        <v>139003</v>
      </c>
      <c r="I45" s="177">
        <f t="shared" si="4"/>
        <v>18074</v>
      </c>
      <c r="J45" s="177">
        <f t="shared" si="4"/>
        <v>265</v>
      </c>
      <c r="K45" s="177">
        <f t="shared" si="4"/>
        <v>18339</v>
      </c>
      <c r="L45" s="177">
        <f t="shared" si="4"/>
        <v>203775</v>
      </c>
    </row>
    <row r="46" spans="1:12">
      <c r="A46" s="230" t="s">
        <v>211</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27"/>
  <sheetViews>
    <sheetView showGridLines="0" workbookViewId="0"/>
  </sheetViews>
  <sheetFormatPr defaultColWidth="8.85546875" defaultRowHeight="15"/>
  <cols>
    <col min="1" max="1" width="7.140625" customWidth="1"/>
    <col min="2" max="2" width="30.85546875" customWidth="1"/>
    <col min="3" max="4" width="10.42578125" style="6" customWidth="1"/>
    <col min="5" max="5" width="11.42578125" style="6" customWidth="1"/>
    <col min="6" max="6" width="10.42578125" customWidth="1"/>
    <col min="12" max="12" width="10.7109375" bestFit="1" customWidth="1"/>
  </cols>
  <sheetData>
    <row r="1" spans="1:12">
      <c r="A1" s="12" t="s">
        <v>212</v>
      </c>
      <c r="B1" s="7"/>
      <c r="C1" s="8"/>
      <c r="D1" s="8"/>
      <c r="E1" s="9"/>
      <c r="F1" s="10"/>
      <c r="G1" s="14"/>
      <c r="H1" s="14"/>
      <c r="I1" s="14"/>
      <c r="J1" s="14"/>
      <c r="K1" s="9" t="s">
        <v>50</v>
      </c>
      <c r="L1" s="71" t="s">
        <v>51</v>
      </c>
    </row>
    <row r="2" spans="1:12" ht="4.5" customHeight="1">
      <c r="A2" s="57"/>
      <c r="B2" s="58"/>
      <c r="C2" s="59"/>
      <c r="D2" s="59"/>
      <c r="E2" s="61"/>
      <c r="F2" s="60"/>
      <c r="G2" s="60"/>
      <c r="H2" s="60"/>
      <c r="I2" s="60"/>
      <c r="J2" s="60"/>
      <c r="K2" s="61"/>
      <c r="L2" s="60"/>
    </row>
    <row r="3" spans="1:12">
      <c r="A3" s="7"/>
      <c r="B3" s="7"/>
      <c r="C3" s="8"/>
      <c r="D3" s="8"/>
      <c r="E3" s="8"/>
      <c r="F3" s="8"/>
      <c r="G3" s="8"/>
      <c r="H3" s="8"/>
      <c r="I3" s="8"/>
      <c r="J3" s="8"/>
      <c r="K3" s="8"/>
      <c r="L3" s="8"/>
    </row>
    <row r="4" spans="1:12" ht="24">
      <c r="A4" s="11" t="s">
        <v>34</v>
      </c>
      <c r="B4" s="7"/>
      <c r="C4" s="8"/>
      <c r="D4" s="8"/>
      <c r="E4" s="8"/>
      <c r="F4" s="8"/>
      <c r="G4" s="8"/>
      <c r="H4" s="8"/>
      <c r="I4" s="8"/>
      <c r="J4" s="8"/>
      <c r="K4" s="8"/>
      <c r="L4" s="8"/>
    </row>
    <row r="5" spans="1:12" ht="18">
      <c r="A5" s="13"/>
      <c r="B5" s="7"/>
      <c r="C5" s="8"/>
      <c r="D5" s="8"/>
      <c r="E5" s="8"/>
      <c r="F5" s="8"/>
      <c r="G5" s="8"/>
      <c r="H5" s="8"/>
      <c r="I5" s="8"/>
      <c r="J5" s="8"/>
      <c r="K5" s="8"/>
      <c r="L5" s="8"/>
    </row>
    <row r="6" spans="1:12">
      <c r="A6" s="7" t="s">
        <v>110</v>
      </c>
      <c r="B6" s="7"/>
      <c r="C6" s="8"/>
      <c r="D6" s="8"/>
      <c r="E6" s="8"/>
      <c r="F6" s="8"/>
      <c r="G6" s="8"/>
      <c r="H6" s="8"/>
      <c r="I6" s="8"/>
      <c r="J6" s="8"/>
      <c r="K6" s="8"/>
      <c r="L6" s="8"/>
    </row>
    <row r="7" spans="1:12">
      <c r="A7" s="253" t="s">
        <v>53</v>
      </c>
      <c r="B7" s="255" t="s">
        <v>213</v>
      </c>
      <c r="C7" s="252" t="s">
        <v>202</v>
      </c>
      <c r="D7" s="252"/>
      <c r="E7" s="252"/>
      <c r="F7" s="252"/>
      <c r="G7" s="252"/>
      <c r="H7" s="252"/>
      <c r="I7" s="252"/>
      <c r="J7" s="252"/>
      <c r="K7" s="252"/>
      <c r="L7" s="252" t="s">
        <v>203</v>
      </c>
    </row>
    <row r="8" spans="1:12">
      <c r="A8" s="316"/>
      <c r="B8" s="317"/>
      <c r="C8" s="252" t="s">
        <v>204</v>
      </c>
      <c r="D8" s="252"/>
      <c r="E8" s="252"/>
      <c r="F8" s="252" t="s">
        <v>205</v>
      </c>
      <c r="G8" s="252"/>
      <c r="H8" s="252"/>
      <c r="I8" s="252" t="s">
        <v>206</v>
      </c>
      <c r="J8" s="252"/>
      <c r="K8" s="252"/>
      <c r="L8" s="252"/>
    </row>
    <row r="9" spans="1:12">
      <c r="A9" s="254"/>
      <c r="B9" s="256"/>
      <c r="C9" s="15" t="s">
        <v>207</v>
      </c>
      <c r="D9" s="15" t="s">
        <v>208</v>
      </c>
      <c r="E9" s="15" t="s">
        <v>209</v>
      </c>
      <c r="F9" s="15" t="s">
        <v>207</v>
      </c>
      <c r="G9" s="15" t="s">
        <v>208</v>
      </c>
      <c r="H9" s="15" t="s">
        <v>209</v>
      </c>
      <c r="I9" s="15" t="s">
        <v>207</v>
      </c>
      <c r="J9" s="15" t="s">
        <v>208</v>
      </c>
      <c r="K9" s="15" t="s">
        <v>209</v>
      </c>
      <c r="L9" s="252"/>
    </row>
    <row r="10" spans="1:12">
      <c r="A10" s="1">
        <v>1</v>
      </c>
      <c r="B10" s="1" t="s">
        <v>214</v>
      </c>
      <c r="C10" s="202">
        <v>1767</v>
      </c>
      <c r="D10" s="202">
        <v>1160</v>
      </c>
      <c r="E10" s="202">
        <f>SUM(C10:D10)</f>
        <v>2927</v>
      </c>
      <c r="F10" s="202">
        <v>31901</v>
      </c>
      <c r="G10" s="202">
        <v>11</v>
      </c>
      <c r="H10" s="202">
        <f>SUM(F10:G10)</f>
        <v>31912</v>
      </c>
      <c r="I10" s="202">
        <v>6699</v>
      </c>
      <c r="J10" s="202">
        <v>101</v>
      </c>
      <c r="K10" s="202">
        <f>SUM(I10:J10)</f>
        <v>6800</v>
      </c>
      <c r="L10" s="175">
        <f>SUM(E10,H10,K10)</f>
        <v>41639</v>
      </c>
    </row>
    <row r="11" spans="1:12">
      <c r="A11" s="3">
        <v>2</v>
      </c>
      <c r="B11" s="3" t="s">
        <v>215</v>
      </c>
      <c r="C11" s="204">
        <v>14</v>
      </c>
      <c r="D11" s="204">
        <v>8</v>
      </c>
      <c r="E11" s="204">
        <f t="shared" ref="E11:E18" si="0">SUM(C11:D11)</f>
        <v>22</v>
      </c>
      <c r="F11" s="204">
        <v>253</v>
      </c>
      <c r="G11" s="204">
        <v>14</v>
      </c>
      <c r="H11" s="204">
        <f t="shared" ref="H11:H18" si="1">SUM(F11:G11)</f>
        <v>267</v>
      </c>
      <c r="I11" s="204">
        <v>109</v>
      </c>
      <c r="J11" s="204">
        <v>14</v>
      </c>
      <c r="K11" s="204">
        <f t="shared" ref="K11:K18" si="2">SUM(I11:J11)</f>
        <v>123</v>
      </c>
      <c r="L11" s="176">
        <f t="shared" ref="L11:L18" si="3">SUM(E11,H11,K11)</f>
        <v>412</v>
      </c>
    </row>
    <row r="12" spans="1:12">
      <c r="A12" s="1">
        <v>3</v>
      </c>
      <c r="B12" s="1" t="s">
        <v>216</v>
      </c>
      <c r="C12" s="202">
        <v>189</v>
      </c>
      <c r="D12" s="202">
        <v>104</v>
      </c>
      <c r="E12" s="202">
        <f t="shared" si="0"/>
        <v>293</v>
      </c>
      <c r="F12" s="202">
        <v>601</v>
      </c>
      <c r="G12" s="202">
        <v>0</v>
      </c>
      <c r="H12" s="202">
        <f t="shared" si="1"/>
        <v>601</v>
      </c>
      <c r="I12" s="202">
        <v>575</v>
      </c>
      <c r="J12" s="202">
        <v>14</v>
      </c>
      <c r="K12" s="202">
        <f t="shared" si="2"/>
        <v>589</v>
      </c>
      <c r="L12" s="175">
        <f t="shared" si="3"/>
        <v>1483</v>
      </c>
    </row>
    <row r="13" spans="1:12">
      <c r="A13" s="3">
        <v>4</v>
      </c>
      <c r="B13" s="3" t="s">
        <v>217</v>
      </c>
      <c r="C13" s="204">
        <v>3</v>
      </c>
      <c r="D13" s="204">
        <v>1</v>
      </c>
      <c r="E13" s="204">
        <f t="shared" si="0"/>
        <v>4</v>
      </c>
      <c r="F13" s="204">
        <v>21</v>
      </c>
      <c r="G13" s="204">
        <v>0</v>
      </c>
      <c r="H13" s="204">
        <f t="shared" si="1"/>
        <v>21</v>
      </c>
      <c r="I13" s="204">
        <v>14</v>
      </c>
      <c r="J13" s="204">
        <v>1</v>
      </c>
      <c r="K13" s="204">
        <f t="shared" si="2"/>
        <v>15</v>
      </c>
      <c r="L13" s="176">
        <f t="shared" si="3"/>
        <v>40</v>
      </c>
    </row>
    <row r="14" spans="1:12">
      <c r="A14" s="1">
        <v>5</v>
      </c>
      <c r="B14" s="1" t="s">
        <v>218</v>
      </c>
      <c r="C14" s="202">
        <v>533</v>
      </c>
      <c r="D14" s="202">
        <v>301</v>
      </c>
      <c r="E14" s="202">
        <f t="shared" si="0"/>
        <v>834</v>
      </c>
      <c r="F14" s="202">
        <v>16144</v>
      </c>
      <c r="G14" s="202">
        <v>8</v>
      </c>
      <c r="H14" s="202">
        <f t="shared" si="1"/>
        <v>16152</v>
      </c>
      <c r="I14" s="202">
        <v>3653</v>
      </c>
      <c r="J14" s="202">
        <v>44</v>
      </c>
      <c r="K14" s="202">
        <f t="shared" si="2"/>
        <v>3697</v>
      </c>
      <c r="L14" s="175">
        <f t="shared" si="3"/>
        <v>20683</v>
      </c>
    </row>
    <row r="15" spans="1:12">
      <c r="A15" s="3">
        <v>6</v>
      </c>
      <c r="B15" s="3" t="s">
        <v>219</v>
      </c>
      <c r="C15" s="204">
        <v>2163</v>
      </c>
      <c r="D15" s="204">
        <v>124</v>
      </c>
      <c r="E15" s="204">
        <f t="shared" si="0"/>
        <v>2287</v>
      </c>
      <c r="F15" s="204">
        <v>43700</v>
      </c>
      <c r="G15" s="204">
        <v>13</v>
      </c>
      <c r="H15" s="204">
        <f t="shared" si="1"/>
        <v>43713</v>
      </c>
      <c r="I15" s="204">
        <v>6931</v>
      </c>
      <c r="J15" s="204">
        <v>86</v>
      </c>
      <c r="K15" s="204">
        <f t="shared" si="2"/>
        <v>7017</v>
      </c>
      <c r="L15" s="176">
        <f t="shared" si="3"/>
        <v>53017</v>
      </c>
    </row>
    <row r="16" spans="1:12">
      <c r="A16" s="1">
        <v>7</v>
      </c>
      <c r="B16" s="1" t="s">
        <v>220</v>
      </c>
      <c r="C16" s="202">
        <v>14</v>
      </c>
      <c r="D16" s="202">
        <v>37</v>
      </c>
      <c r="E16" s="202">
        <f t="shared" si="0"/>
        <v>51</v>
      </c>
      <c r="F16" s="202">
        <v>319</v>
      </c>
      <c r="G16" s="202">
        <v>1</v>
      </c>
      <c r="H16" s="202">
        <f t="shared" si="1"/>
        <v>320</v>
      </c>
      <c r="I16" s="202">
        <v>92</v>
      </c>
      <c r="J16" s="202">
        <v>4</v>
      </c>
      <c r="K16" s="202">
        <f t="shared" si="2"/>
        <v>96</v>
      </c>
      <c r="L16" s="175">
        <f t="shared" si="3"/>
        <v>467</v>
      </c>
    </row>
    <row r="17" spans="1:12">
      <c r="A17" s="3">
        <v>8</v>
      </c>
      <c r="B17" s="3" t="s">
        <v>221</v>
      </c>
      <c r="C17" s="204">
        <v>1</v>
      </c>
      <c r="D17" s="204">
        <v>0</v>
      </c>
      <c r="E17" s="204">
        <f t="shared" si="0"/>
        <v>1</v>
      </c>
      <c r="F17" s="204">
        <v>50</v>
      </c>
      <c r="G17" s="204">
        <v>0</v>
      </c>
      <c r="H17" s="204">
        <f t="shared" si="1"/>
        <v>50</v>
      </c>
      <c r="I17" s="204">
        <v>1</v>
      </c>
      <c r="J17" s="204">
        <v>1</v>
      </c>
      <c r="K17" s="204">
        <f t="shared" si="2"/>
        <v>2</v>
      </c>
      <c r="L17" s="175">
        <f t="shared" si="3"/>
        <v>53</v>
      </c>
    </row>
    <row r="18" spans="1:12">
      <c r="A18" s="1">
        <v>9</v>
      </c>
      <c r="B18" s="1" t="s">
        <v>210</v>
      </c>
      <c r="C18" s="202">
        <v>39843</v>
      </c>
      <c r="D18" s="202">
        <v>171</v>
      </c>
      <c r="E18" s="202">
        <f t="shared" si="0"/>
        <v>40014</v>
      </c>
      <c r="F18" s="202">
        <v>45894</v>
      </c>
      <c r="G18" s="202">
        <v>73</v>
      </c>
      <c r="H18" s="202">
        <f t="shared" si="1"/>
        <v>45967</v>
      </c>
      <c r="I18" s="202">
        <v>0</v>
      </c>
      <c r="J18" s="202">
        <v>0</v>
      </c>
      <c r="K18" s="202">
        <f t="shared" si="2"/>
        <v>0</v>
      </c>
      <c r="L18" s="175">
        <f t="shared" si="3"/>
        <v>85981</v>
      </c>
    </row>
    <row r="19" spans="1:12">
      <c r="A19" s="429" t="s">
        <v>107</v>
      </c>
      <c r="B19" s="430"/>
      <c r="C19" s="177">
        <f>SUM(C10:C18)</f>
        <v>44527</v>
      </c>
      <c r="D19" s="177">
        <f t="shared" ref="D19:L19" si="4">SUM(D10:D18)</f>
        <v>1906</v>
      </c>
      <c r="E19" s="177">
        <f t="shared" si="4"/>
        <v>46433</v>
      </c>
      <c r="F19" s="177">
        <f t="shared" si="4"/>
        <v>138883</v>
      </c>
      <c r="G19" s="177">
        <f t="shared" si="4"/>
        <v>120</v>
      </c>
      <c r="H19" s="177">
        <f t="shared" si="4"/>
        <v>139003</v>
      </c>
      <c r="I19" s="177">
        <f t="shared" si="4"/>
        <v>18074</v>
      </c>
      <c r="J19" s="177">
        <f t="shared" si="4"/>
        <v>265</v>
      </c>
      <c r="K19" s="177">
        <f t="shared" si="4"/>
        <v>18339</v>
      </c>
      <c r="L19" s="177">
        <f t="shared" si="4"/>
        <v>203775</v>
      </c>
    </row>
    <row r="20" spans="1:12">
      <c r="A20" s="230" t="s">
        <v>211</v>
      </c>
    </row>
    <row r="27" spans="1:12">
      <c r="K27" s="178"/>
    </row>
  </sheetData>
  <mergeCells count="8">
    <mergeCell ref="A19:B19"/>
    <mergeCell ref="C7:K7"/>
    <mergeCell ref="L7:L9"/>
    <mergeCell ref="C8:E8"/>
    <mergeCell ref="F8:H8"/>
    <mergeCell ref="I8:K8"/>
    <mergeCell ref="A7:A9"/>
    <mergeCell ref="B7:B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K45"/>
  <sheetViews>
    <sheetView showGridLines="0" workbookViewId="0"/>
  </sheetViews>
  <sheetFormatPr defaultColWidth="8.85546875" defaultRowHeight="15"/>
  <cols>
    <col min="1" max="1" width="7.140625" customWidth="1"/>
    <col min="2" max="2" width="29.140625" customWidth="1"/>
    <col min="3" max="3" width="13" customWidth="1"/>
    <col min="4" max="4" width="12.42578125" style="6" customWidth="1"/>
    <col min="5" max="5" width="13.7109375" style="6" customWidth="1"/>
    <col min="6" max="6" width="12.42578125" style="6" customWidth="1"/>
    <col min="7" max="9" width="13.42578125" style="6" customWidth="1"/>
    <col min="10" max="10" width="16" style="6" customWidth="1"/>
    <col min="11" max="11" width="11.42578125" customWidth="1"/>
  </cols>
  <sheetData>
    <row r="1" spans="1:11">
      <c r="A1" s="12" t="s">
        <v>222</v>
      </c>
      <c r="B1" s="7"/>
      <c r="C1" s="7"/>
      <c r="D1" s="8"/>
      <c r="E1" s="8"/>
      <c r="F1" s="8"/>
      <c r="G1" s="8"/>
      <c r="H1" s="9"/>
      <c r="I1" s="9" t="s">
        <v>50</v>
      </c>
      <c r="J1" s="9"/>
      <c r="K1" s="71" t="s">
        <v>51</v>
      </c>
    </row>
    <row r="2" spans="1:11" ht="4.5" customHeight="1">
      <c r="A2" s="57"/>
      <c r="B2" s="58"/>
      <c r="C2" s="58"/>
      <c r="D2" s="59"/>
      <c r="E2" s="59"/>
      <c r="F2" s="59"/>
      <c r="G2" s="59"/>
      <c r="H2" s="61"/>
      <c r="I2" s="61"/>
      <c r="J2" s="61"/>
      <c r="K2" s="60"/>
    </row>
    <row r="3" spans="1:11">
      <c r="A3" s="7"/>
      <c r="B3" s="7"/>
      <c r="C3" s="7"/>
      <c r="D3" s="8"/>
      <c r="E3" s="8"/>
      <c r="F3" s="8"/>
      <c r="G3" s="8"/>
      <c r="H3" s="8"/>
      <c r="I3" s="8"/>
      <c r="J3" s="8"/>
      <c r="K3" s="8"/>
    </row>
    <row r="4" spans="1:11" ht="24">
      <c r="A4" s="11" t="s">
        <v>35</v>
      </c>
      <c r="B4" s="7"/>
      <c r="C4" s="7"/>
      <c r="D4" s="8"/>
      <c r="E4" s="8"/>
      <c r="F4" s="8"/>
      <c r="G4" s="8"/>
      <c r="H4" s="8"/>
      <c r="I4" s="8"/>
      <c r="J4" s="8"/>
      <c r="K4" s="8"/>
    </row>
    <row r="5" spans="1:11" ht="18.75">
      <c r="A5" s="13"/>
      <c r="B5" s="7"/>
      <c r="C5" s="7"/>
      <c r="D5" s="8"/>
      <c r="E5" s="8"/>
      <c r="F5" s="8"/>
      <c r="G5" s="8"/>
      <c r="H5" s="8"/>
      <c r="I5" s="8"/>
      <c r="J5" s="8"/>
      <c r="K5" s="8"/>
    </row>
    <row r="6" spans="1:11">
      <c r="A6" s="7" t="s">
        <v>110</v>
      </c>
      <c r="B6" s="7"/>
      <c r="C6" s="7"/>
      <c r="D6" s="8"/>
      <c r="E6" s="8"/>
      <c r="F6" s="8"/>
      <c r="G6" s="8"/>
      <c r="H6" s="8"/>
      <c r="I6" s="8"/>
      <c r="J6" s="8"/>
      <c r="K6" s="8"/>
    </row>
    <row r="7" spans="1:11">
      <c r="A7" s="252" t="s">
        <v>53</v>
      </c>
      <c r="B7" s="252" t="s">
        <v>111</v>
      </c>
      <c r="C7" s="318" t="s">
        <v>223</v>
      </c>
      <c r="D7" s="319"/>
      <c r="E7" s="319"/>
      <c r="F7" s="319"/>
      <c r="G7" s="319"/>
      <c r="H7" s="319"/>
      <c r="I7" s="319"/>
      <c r="J7" s="320"/>
      <c r="K7" s="252" t="s">
        <v>203</v>
      </c>
    </row>
    <row r="8" spans="1:11" ht="45.75">
      <c r="A8" s="252"/>
      <c r="B8" s="252"/>
      <c r="C8" s="15" t="s">
        <v>214</v>
      </c>
      <c r="D8" s="15" t="s">
        <v>215</v>
      </c>
      <c r="E8" s="15" t="s">
        <v>216</v>
      </c>
      <c r="F8" s="16" t="s">
        <v>217</v>
      </c>
      <c r="G8" s="16" t="s">
        <v>218</v>
      </c>
      <c r="H8" s="15" t="s">
        <v>219</v>
      </c>
      <c r="I8" s="15" t="s">
        <v>220</v>
      </c>
      <c r="J8" s="16" t="s">
        <v>221</v>
      </c>
      <c r="K8" s="252"/>
    </row>
    <row r="9" spans="1:11">
      <c r="A9" s="1">
        <v>1</v>
      </c>
      <c r="B9" s="2" t="s">
        <v>67</v>
      </c>
      <c r="C9" s="202">
        <v>61</v>
      </c>
      <c r="D9" s="202">
        <v>1</v>
      </c>
      <c r="E9" s="202">
        <v>5</v>
      </c>
      <c r="F9" s="202">
        <v>0</v>
      </c>
      <c r="G9" s="202">
        <v>23</v>
      </c>
      <c r="H9" s="202">
        <v>32</v>
      </c>
      <c r="I9" s="202">
        <v>1</v>
      </c>
      <c r="J9" s="202">
        <v>0</v>
      </c>
      <c r="K9" s="175">
        <f>SUM(C9:J9)</f>
        <v>123</v>
      </c>
    </row>
    <row r="10" spans="1:11">
      <c r="A10" s="3">
        <v>2</v>
      </c>
      <c r="B10" s="4" t="s">
        <v>83</v>
      </c>
      <c r="C10" s="204">
        <v>101</v>
      </c>
      <c r="D10" s="204">
        <v>2</v>
      </c>
      <c r="E10" s="204">
        <v>3</v>
      </c>
      <c r="F10" s="204">
        <v>0</v>
      </c>
      <c r="G10" s="204">
        <v>40</v>
      </c>
      <c r="H10" s="204">
        <v>95</v>
      </c>
      <c r="I10" s="204">
        <v>0</v>
      </c>
      <c r="J10" s="204">
        <v>0</v>
      </c>
      <c r="K10" s="176">
        <f t="shared" ref="K10:K43" si="0">SUM(C10:J10)</f>
        <v>241</v>
      </c>
    </row>
    <row r="11" spans="1:11">
      <c r="A11" s="1">
        <v>3</v>
      </c>
      <c r="B11" s="2" t="s">
        <v>77</v>
      </c>
      <c r="C11" s="202">
        <v>327</v>
      </c>
      <c r="D11" s="202">
        <v>5</v>
      </c>
      <c r="E11" s="202">
        <v>26</v>
      </c>
      <c r="F11" s="202">
        <v>1</v>
      </c>
      <c r="G11" s="202">
        <v>164</v>
      </c>
      <c r="H11" s="202">
        <v>554</v>
      </c>
      <c r="I11" s="202">
        <v>4</v>
      </c>
      <c r="J11" s="202">
        <v>0</v>
      </c>
      <c r="K11" s="175">
        <f t="shared" si="0"/>
        <v>1081</v>
      </c>
    </row>
    <row r="12" spans="1:11">
      <c r="A12" s="3">
        <v>4</v>
      </c>
      <c r="B12" s="4" t="s">
        <v>74</v>
      </c>
      <c r="C12" s="204">
        <v>107</v>
      </c>
      <c r="D12" s="204">
        <v>0</v>
      </c>
      <c r="E12" s="204">
        <v>8</v>
      </c>
      <c r="F12" s="204">
        <v>0</v>
      </c>
      <c r="G12" s="204">
        <v>60</v>
      </c>
      <c r="H12" s="204">
        <v>32</v>
      </c>
      <c r="I12" s="204">
        <v>0</v>
      </c>
      <c r="J12" s="204">
        <v>0</v>
      </c>
      <c r="K12" s="176">
        <f t="shared" si="0"/>
        <v>207</v>
      </c>
    </row>
    <row r="13" spans="1:11">
      <c r="A13" s="1">
        <v>5</v>
      </c>
      <c r="B13" s="2" t="s">
        <v>161</v>
      </c>
      <c r="C13" s="202">
        <v>165</v>
      </c>
      <c r="D13" s="202">
        <v>3</v>
      </c>
      <c r="E13" s="202">
        <v>10</v>
      </c>
      <c r="F13" s="202">
        <v>0</v>
      </c>
      <c r="G13" s="202">
        <v>117</v>
      </c>
      <c r="H13" s="202">
        <v>399</v>
      </c>
      <c r="I13" s="202">
        <v>5</v>
      </c>
      <c r="J13" s="202">
        <v>0</v>
      </c>
      <c r="K13" s="175">
        <f t="shared" si="0"/>
        <v>699</v>
      </c>
    </row>
    <row r="14" spans="1:11">
      <c r="A14" s="3">
        <v>6</v>
      </c>
      <c r="B14" s="4" t="s">
        <v>162</v>
      </c>
      <c r="C14" s="204">
        <v>825</v>
      </c>
      <c r="D14" s="204">
        <v>15</v>
      </c>
      <c r="E14" s="204">
        <v>99</v>
      </c>
      <c r="F14" s="204">
        <v>1</v>
      </c>
      <c r="G14" s="204">
        <v>344</v>
      </c>
      <c r="H14" s="204">
        <v>1059</v>
      </c>
      <c r="I14" s="204">
        <v>9</v>
      </c>
      <c r="J14" s="204">
        <v>0</v>
      </c>
      <c r="K14" s="176">
        <f t="shared" si="0"/>
        <v>2352</v>
      </c>
    </row>
    <row r="15" spans="1:11">
      <c r="A15" s="1">
        <v>7</v>
      </c>
      <c r="B15" s="2" t="s">
        <v>91</v>
      </c>
      <c r="C15" s="202">
        <v>20</v>
      </c>
      <c r="D15" s="202">
        <v>0</v>
      </c>
      <c r="E15" s="202">
        <v>0</v>
      </c>
      <c r="F15" s="202">
        <v>0</v>
      </c>
      <c r="G15" s="202">
        <v>10</v>
      </c>
      <c r="H15" s="202">
        <v>23</v>
      </c>
      <c r="I15" s="202">
        <v>0</v>
      </c>
      <c r="J15" s="202">
        <v>0</v>
      </c>
      <c r="K15" s="175">
        <f t="shared" si="0"/>
        <v>53</v>
      </c>
    </row>
    <row r="16" spans="1:11">
      <c r="A16" s="3">
        <v>8</v>
      </c>
      <c r="B16" s="4" t="s">
        <v>73</v>
      </c>
      <c r="C16" s="204">
        <v>30</v>
      </c>
      <c r="D16" s="204">
        <v>1</v>
      </c>
      <c r="E16" s="204">
        <v>4</v>
      </c>
      <c r="F16" s="204">
        <v>0</v>
      </c>
      <c r="G16" s="204">
        <v>18</v>
      </c>
      <c r="H16" s="204">
        <v>17</v>
      </c>
      <c r="I16" s="204">
        <v>0</v>
      </c>
      <c r="J16" s="204">
        <v>0</v>
      </c>
      <c r="K16" s="176">
        <f t="shared" si="0"/>
        <v>70</v>
      </c>
    </row>
    <row r="17" spans="1:11">
      <c r="A17" s="1">
        <v>9</v>
      </c>
      <c r="B17" s="2" t="s">
        <v>78</v>
      </c>
      <c r="C17" s="202">
        <v>1184</v>
      </c>
      <c r="D17" s="202">
        <v>30</v>
      </c>
      <c r="E17" s="202">
        <v>68</v>
      </c>
      <c r="F17" s="202">
        <v>2</v>
      </c>
      <c r="G17" s="202">
        <v>674</v>
      </c>
      <c r="H17" s="202">
        <v>1351</v>
      </c>
      <c r="I17" s="202">
        <v>11</v>
      </c>
      <c r="J17" s="202">
        <v>0</v>
      </c>
      <c r="K17" s="175">
        <f t="shared" si="0"/>
        <v>3320</v>
      </c>
    </row>
    <row r="18" spans="1:11">
      <c r="A18" s="3">
        <v>10</v>
      </c>
      <c r="B18" s="4" t="s">
        <v>79</v>
      </c>
      <c r="C18" s="204">
        <v>852</v>
      </c>
      <c r="D18" s="204">
        <v>22</v>
      </c>
      <c r="E18" s="204">
        <v>50</v>
      </c>
      <c r="F18" s="204">
        <v>2</v>
      </c>
      <c r="G18" s="204">
        <v>409</v>
      </c>
      <c r="H18" s="204">
        <v>921</v>
      </c>
      <c r="I18" s="204">
        <v>14</v>
      </c>
      <c r="J18" s="204">
        <v>1</v>
      </c>
      <c r="K18" s="176">
        <f t="shared" si="0"/>
        <v>2271</v>
      </c>
    </row>
    <row r="19" spans="1:11">
      <c r="A19" s="1">
        <v>11</v>
      </c>
      <c r="B19" s="2" t="s">
        <v>80</v>
      </c>
      <c r="C19" s="202">
        <v>1001</v>
      </c>
      <c r="D19" s="202">
        <v>8</v>
      </c>
      <c r="E19" s="202">
        <v>46</v>
      </c>
      <c r="F19" s="202">
        <v>3</v>
      </c>
      <c r="G19" s="202">
        <v>711</v>
      </c>
      <c r="H19" s="202">
        <v>862</v>
      </c>
      <c r="I19" s="202">
        <v>19</v>
      </c>
      <c r="J19" s="202">
        <v>1</v>
      </c>
      <c r="K19" s="175">
        <f t="shared" si="0"/>
        <v>2651</v>
      </c>
    </row>
    <row r="20" spans="1:11">
      <c r="A20" s="3">
        <v>12</v>
      </c>
      <c r="B20" s="4" t="s">
        <v>86</v>
      </c>
      <c r="C20" s="204">
        <v>43</v>
      </c>
      <c r="D20" s="204">
        <v>0</v>
      </c>
      <c r="E20" s="204">
        <v>8</v>
      </c>
      <c r="F20" s="204">
        <v>0</v>
      </c>
      <c r="G20" s="204">
        <v>11</v>
      </c>
      <c r="H20" s="204">
        <v>34</v>
      </c>
      <c r="I20" s="204">
        <v>0</v>
      </c>
      <c r="J20" s="204">
        <v>0</v>
      </c>
      <c r="K20" s="176">
        <f t="shared" si="0"/>
        <v>96</v>
      </c>
    </row>
    <row r="21" spans="1:11">
      <c r="A21" s="1">
        <v>13</v>
      </c>
      <c r="B21" s="2" t="s">
        <v>87</v>
      </c>
      <c r="C21" s="202">
        <v>70</v>
      </c>
      <c r="D21" s="202">
        <v>2</v>
      </c>
      <c r="E21" s="202">
        <v>1</v>
      </c>
      <c r="F21" s="202">
        <v>2</v>
      </c>
      <c r="G21" s="202">
        <v>39</v>
      </c>
      <c r="H21" s="202">
        <v>73</v>
      </c>
      <c r="I21" s="202">
        <v>1</v>
      </c>
      <c r="J21" s="202">
        <v>0</v>
      </c>
      <c r="K21" s="175">
        <f t="shared" si="0"/>
        <v>188</v>
      </c>
    </row>
    <row r="22" spans="1:11">
      <c r="A22" s="3">
        <v>14</v>
      </c>
      <c r="B22" s="4" t="s">
        <v>88</v>
      </c>
      <c r="C22" s="204">
        <v>30</v>
      </c>
      <c r="D22" s="204">
        <v>3</v>
      </c>
      <c r="E22" s="204">
        <v>1</v>
      </c>
      <c r="F22" s="204">
        <v>0</v>
      </c>
      <c r="G22" s="204">
        <v>24</v>
      </c>
      <c r="H22" s="204">
        <v>36</v>
      </c>
      <c r="I22" s="204">
        <v>0</v>
      </c>
      <c r="J22" s="204">
        <v>0</v>
      </c>
      <c r="K22" s="176">
        <f t="shared" si="0"/>
        <v>94</v>
      </c>
    </row>
    <row r="23" spans="1:11">
      <c r="A23" s="1">
        <v>15</v>
      </c>
      <c r="B23" s="2" t="s">
        <v>89</v>
      </c>
      <c r="C23" s="202">
        <v>66</v>
      </c>
      <c r="D23" s="202">
        <v>1</v>
      </c>
      <c r="E23" s="202">
        <v>5</v>
      </c>
      <c r="F23" s="202">
        <v>0</v>
      </c>
      <c r="G23" s="202">
        <v>45</v>
      </c>
      <c r="H23" s="202">
        <v>133</v>
      </c>
      <c r="I23" s="202">
        <v>0</v>
      </c>
      <c r="J23" s="202">
        <v>0</v>
      </c>
      <c r="K23" s="175">
        <f t="shared" si="0"/>
        <v>250</v>
      </c>
    </row>
    <row r="24" spans="1:11">
      <c r="A24" s="3">
        <v>16</v>
      </c>
      <c r="B24" s="4" t="s">
        <v>90</v>
      </c>
      <c r="C24" s="204">
        <v>4</v>
      </c>
      <c r="D24" s="204">
        <v>1</v>
      </c>
      <c r="E24" s="204">
        <v>1</v>
      </c>
      <c r="F24" s="204">
        <v>0</v>
      </c>
      <c r="G24" s="204">
        <v>5</v>
      </c>
      <c r="H24" s="204">
        <v>13</v>
      </c>
      <c r="I24" s="204">
        <v>0</v>
      </c>
      <c r="J24" s="204">
        <v>0</v>
      </c>
      <c r="K24" s="176">
        <f t="shared" si="0"/>
        <v>24</v>
      </c>
    </row>
    <row r="25" spans="1:11">
      <c r="A25" s="1">
        <v>17</v>
      </c>
      <c r="B25" s="2" t="s">
        <v>75</v>
      </c>
      <c r="C25" s="202">
        <v>10</v>
      </c>
      <c r="D25" s="202">
        <v>1</v>
      </c>
      <c r="E25" s="202">
        <v>1</v>
      </c>
      <c r="F25" s="202">
        <v>0</v>
      </c>
      <c r="G25" s="202">
        <v>9</v>
      </c>
      <c r="H25" s="202">
        <v>15</v>
      </c>
      <c r="I25" s="202">
        <v>0</v>
      </c>
      <c r="J25" s="202">
        <v>0</v>
      </c>
      <c r="K25" s="175">
        <f t="shared" si="0"/>
        <v>36</v>
      </c>
    </row>
    <row r="26" spans="1:11">
      <c r="A26" s="3">
        <v>18</v>
      </c>
      <c r="B26" s="4" t="s">
        <v>72</v>
      </c>
      <c r="C26" s="204">
        <v>120</v>
      </c>
      <c r="D26" s="204">
        <v>3</v>
      </c>
      <c r="E26" s="204">
        <v>8</v>
      </c>
      <c r="F26" s="204">
        <v>0</v>
      </c>
      <c r="G26" s="204">
        <v>40</v>
      </c>
      <c r="H26" s="204">
        <v>110</v>
      </c>
      <c r="I26" s="204">
        <v>1</v>
      </c>
      <c r="J26" s="204">
        <v>0</v>
      </c>
      <c r="K26" s="176">
        <f t="shared" si="0"/>
        <v>282</v>
      </c>
    </row>
    <row r="27" spans="1:11">
      <c r="A27" s="1">
        <v>19</v>
      </c>
      <c r="B27" s="2" t="s">
        <v>76</v>
      </c>
      <c r="C27" s="202">
        <v>154</v>
      </c>
      <c r="D27" s="202">
        <v>0</v>
      </c>
      <c r="E27" s="202">
        <v>8</v>
      </c>
      <c r="F27" s="202">
        <v>0</v>
      </c>
      <c r="G27" s="202">
        <v>45</v>
      </c>
      <c r="H27" s="202">
        <v>101</v>
      </c>
      <c r="I27" s="202">
        <v>9</v>
      </c>
      <c r="J27" s="202">
        <v>0</v>
      </c>
      <c r="K27" s="175">
        <f t="shared" si="0"/>
        <v>317</v>
      </c>
    </row>
    <row r="28" spans="1:11">
      <c r="A28" s="3">
        <v>20</v>
      </c>
      <c r="B28" s="4" t="s">
        <v>97</v>
      </c>
      <c r="C28" s="204">
        <v>22</v>
      </c>
      <c r="D28" s="204">
        <v>0</v>
      </c>
      <c r="E28" s="204">
        <v>3</v>
      </c>
      <c r="F28" s="204">
        <v>0</v>
      </c>
      <c r="G28" s="204">
        <v>15</v>
      </c>
      <c r="H28" s="204">
        <v>22</v>
      </c>
      <c r="I28" s="204">
        <v>0</v>
      </c>
      <c r="J28" s="204">
        <v>0</v>
      </c>
      <c r="K28" s="176">
        <f t="shared" si="0"/>
        <v>62</v>
      </c>
    </row>
    <row r="29" spans="1:11">
      <c r="A29" s="1">
        <v>21</v>
      </c>
      <c r="B29" s="2" t="s">
        <v>98</v>
      </c>
      <c r="C29" s="202">
        <v>3</v>
      </c>
      <c r="D29" s="202">
        <v>0</v>
      </c>
      <c r="E29" s="202">
        <v>2</v>
      </c>
      <c r="F29" s="202">
        <v>0</v>
      </c>
      <c r="G29" s="202">
        <v>1</v>
      </c>
      <c r="H29" s="202">
        <v>13</v>
      </c>
      <c r="I29" s="202">
        <v>1</v>
      </c>
      <c r="J29" s="202">
        <v>0</v>
      </c>
      <c r="K29" s="175">
        <f t="shared" si="0"/>
        <v>20</v>
      </c>
    </row>
    <row r="30" spans="1:11">
      <c r="A30" s="3">
        <v>22</v>
      </c>
      <c r="B30" s="4" t="s">
        <v>84</v>
      </c>
      <c r="C30" s="204">
        <v>155</v>
      </c>
      <c r="D30" s="204">
        <v>0</v>
      </c>
      <c r="E30" s="204">
        <v>11</v>
      </c>
      <c r="F30" s="204">
        <v>1</v>
      </c>
      <c r="G30" s="204">
        <v>62</v>
      </c>
      <c r="H30" s="204">
        <v>111</v>
      </c>
      <c r="I30" s="204">
        <v>4</v>
      </c>
      <c r="J30" s="204">
        <v>0</v>
      </c>
      <c r="K30" s="176">
        <f t="shared" si="0"/>
        <v>344</v>
      </c>
    </row>
    <row r="31" spans="1:11">
      <c r="A31" s="1">
        <v>23</v>
      </c>
      <c r="B31" s="2" t="s">
        <v>85</v>
      </c>
      <c r="C31" s="202">
        <v>52</v>
      </c>
      <c r="D31" s="202">
        <v>2</v>
      </c>
      <c r="E31" s="202">
        <v>7</v>
      </c>
      <c r="F31" s="202">
        <v>0</v>
      </c>
      <c r="G31" s="202">
        <v>10</v>
      </c>
      <c r="H31" s="202">
        <v>23</v>
      </c>
      <c r="I31" s="202">
        <v>0</v>
      </c>
      <c r="J31" s="202">
        <v>0</v>
      </c>
      <c r="K31" s="175">
        <f t="shared" si="0"/>
        <v>94</v>
      </c>
    </row>
    <row r="32" spans="1:11">
      <c r="A32" s="3">
        <v>24</v>
      </c>
      <c r="B32" s="4" t="s">
        <v>99</v>
      </c>
      <c r="C32" s="204">
        <v>14</v>
      </c>
      <c r="D32" s="204">
        <v>0</v>
      </c>
      <c r="E32" s="204">
        <v>6</v>
      </c>
      <c r="F32" s="204">
        <v>0</v>
      </c>
      <c r="G32" s="204">
        <v>9</v>
      </c>
      <c r="H32" s="204">
        <v>15</v>
      </c>
      <c r="I32" s="204">
        <v>0</v>
      </c>
      <c r="J32" s="204">
        <v>0</v>
      </c>
      <c r="K32" s="176">
        <f t="shared" si="0"/>
        <v>44</v>
      </c>
    </row>
    <row r="33" spans="1:11">
      <c r="A33" s="1">
        <v>25</v>
      </c>
      <c r="B33" s="2" t="s">
        <v>100</v>
      </c>
      <c r="C33" s="202">
        <v>7</v>
      </c>
      <c r="D33" s="202">
        <v>0</v>
      </c>
      <c r="E33" s="202">
        <v>1</v>
      </c>
      <c r="F33" s="202">
        <v>0</v>
      </c>
      <c r="G33" s="202">
        <v>1</v>
      </c>
      <c r="H33" s="202">
        <v>8</v>
      </c>
      <c r="I33" s="202">
        <v>0</v>
      </c>
      <c r="J33" s="202">
        <v>0</v>
      </c>
      <c r="K33" s="175">
        <f t="shared" si="0"/>
        <v>17</v>
      </c>
    </row>
    <row r="34" spans="1:11">
      <c r="A34" s="3">
        <v>26</v>
      </c>
      <c r="B34" s="4" t="s">
        <v>71</v>
      </c>
      <c r="C34" s="204">
        <v>141</v>
      </c>
      <c r="D34" s="204">
        <v>1</v>
      </c>
      <c r="E34" s="204">
        <v>27</v>
      </c>
      <c r="F34" s="204">
        <v>0</v>
      </c>
      <c r="G34" s="204">
        <v>95</v>
      </c>
      <c r="H34" s="204">
        <v>121</v>
      </c>
      <c r="I34" s="204">
        <v>0</v>
      </c>
      <c r="J34" s="204">
        <v>0</v>
      </c>
      <c r="K34" s="176">
        <f t="shared" si="0"/>
        <v>385</v>
      </c>
    </row>
    <row r="35" spans="1:11">
      <c r="A35" s="1">
        <v>27</v>
      </c>
      <c r="B35" s="2" t="s">
        <v>96</v>
      </c>
      <c r="C35" s="202">
        <v>5</v>
      </c>
      <c r="D35" s="202">
        <v>0</v>
      </c>
      <c r="E35" s="202">
        <v>1</v>
      </c>
      <c r="F35" s="202">
        <v>0</v>
      </c>
      <c r="G35" s="202">
        <v>1</v>
      </c>
      <c r="H35" s="202">
        <v>2</v>
      </c>
      <c r="I35" s="202">
        <v>0</v>
      </c>
      <c r="J35" s="202">
        <v>0</v>
      </c>
      <c r="K35" s="175">
        <f t="shared" si="0"/>
        <v>9</v>
      </c>
    </row>
    <row r="36" spans="1:11">
      <c r="A36" s="3">
        <v>28</v>
      </c>
      <c r="B36" s="4" t="s">
        <v>92</v>
      </c>
      <c r="C36" s="204">
        <v>151</v>
      </c>
      <c r="D36" s="204">
        <v>8</v>
      </c>
      <c r="E36" s="204">
        <v>6</v>
      </c>
      <c r="F36" s="204">
        <v>1</v>
      </c>
      <c r="G36" s="204">
        <v>104</v>
      </c>
      <c r="H36" s="204">
        <v>138</v>
      </c>
      <c r="I36" s="204">
        <v>3</v>
      </c>
      <c r="J36" s="204">
        <v>0</v>
      </c>
      <c r="K36" s="176">
        <f t="shared" si="0"/>
        <v>411</v>
      </c>
    </row>
    <row r="37" spans="1:11">
      <c r="A37" s="1">
        <v>29</v>
      </c>
      <c r="B37" s="2" t="s">
        <v>94</v>
      </c>
      <c r="C37" s="202">
        <v>127</v>
      </c>
      <c r="D37" s="202">
        <v>0</v>
      </c>
      <c r="E37" s="202">
        <v>4</v>
      </c>
      <c r="F37" s="202">
        <v>1</v>
      </c>
      <c r="G37" s="202">
        <v>106</v>
      </c>
      <c r="H37" s="202">
        <v>34</v>
      </c>
      <c r="I37" s="202">
        <v>1</v>
      </c>
      <c r="J37" s="202">
        <v>0</v>
      </c>
      <c r="K37" s="175">
        <f t="shared" si="0"/>
        <v>273</v>
      </c>
    </row>
    <row r="38" spans="1:11">
      <c r="A38" s="3">
        <v>30</v>
      </c>
      <c r="B38" s="4" t="s">
        <v>93</v>
      </c>
      <c r="C38" s="204">
        <v>39</v>
      </c>
      <c r="D38" s="204">
        <v>3</v>
      </c>
      <c r="E38" s="204">
        <v>3</v>
      </c>
      <c r="F38" s="204">
        <v>0</v>
      </c>
      <c r="G38" s="204">
        <v>35</v>
      </c>
      <c r="H38" s="204">
        <v>17</v>
      </c>
      <c r="I38" s="204">
        <v>0</v>
      </c>
      <c r="J38" s="204">
        <v>0</v>
      </c>
      <c r="K38" s="176">
        <f t="shared" si="0"/>
        <v>97</v>
      </c>
    </row>
    <row r="39" spans="1:11">
      <c r="A39" s="1">
        <v>31</v>
      </c>
      <c r="B39" s="2" t="s">
        <v>95</v>
      </c>
      <c r="C39" s="202">
        <v>145</v>
      </c>
      <c r="D39" s="202">
        <v>1</v>
      </c>
      <c r="E39" s="202">
        <v>9</v>
      </c>
      <c r="F39" s="202">
        <v>0</v>
      </c>
      <c r="G39" s="202">
        <v>79</v>
      </c>
      <c r="H39" s="202">
        <v>54</v>
      </c>
      <c r="I39" s="202">
        <v>0</v>
      </c>
      <c r="J39" s="202">
        <v>0</v>
      </c>
      <c r="K39" s="175">
        <f t="shared" si="0"/>
        <v>288</v>
      </c>
    </row>
    <row r="40" spans="1:11">
      <c r="A40" s="3">
        <v>32</v>
      </c>
      <c r="B40" s="4" t="s">
        <v>69</v>
      </c>
      <c r="C40" s="204">
        <v>77</v>
      </c>
      <c r="D40" s="204">
        <v>0</v>
      </c>
      <c r="E40" s="204">
        <v>1</v>
      </c>
      <c r="F40" s="204">
        <v>0</v>
      </c>
      <c r="G40" s="204">
        <v>28</v>
      </c>
      <c r="H40" s="204">
        <v>86</v>
      </c>
      <c r="I40" s="204">
        <v>0</v>
      </c>
      <c r="J40" s="204">
        <v>0</v>
      </c>
      <c r="K40" s="176">
        <f t="shared" si="0"/>
        <v>192</v>
      </c>
    </row>
    <row r="41" spans="1:11">
      <c r="A41" s="1">
        <v>33</v>
      </c>
      <c r="B41" s="2" t="s">
        <v>70</v>
      </c>
      <c r="C41" s="202">
        <v>223</v>
      </c>
      <c r="D41" s="202">
        <v>2</v>
      </c>
      <c r="E41" s="202">
        <v>12</v>
      </c>
      <c r="F41" s="202">
        <v>0</v>
      </c>
      <c r="G41" s="202">
        <v>188</v>
      </c>
      <c r="H41" s="202">
        <v>262</v>
      </c>
      <c r="I41" s="202">
        <v>1</v>
      </c>
      <c r="J41" s="202">
        <v>0</v>
      </c>
      <c r="K41" s="175">
        <f t="shared" si="0"/>
        <v>688</v>
      </c>
    </row>
    <row r="42" spans="1:11">
      <c r="A42" s="3">
        <v>34</v>
      </c>
      <c r="B42" s="4" t="s">
        <v>68</v>
      </c>
      <c r="C42" s="204">
        <v>237</v>
      </c>
      <c r="D42" s="204">
        <v>6</v>
      </c>
      <c r="E42" s="204">
        <v>115</v>
      </c>
      <c r="F42" s="204">
        <v>1</v>
      </c>
      <c r="G42" s="204">
        <v>90</v>
      </c>
      <c r="H42" s="204">
        <v>184</v>
      </c>
      <c r="I42" s="204">
        <v>6</v>
      </c>
      <c r="J42" s="204">
        <v>0</v>
      </c>
      <c r="K42" s="176">
        <f t="shared" si="0"/>
        <v>639</v>
      </c>
    </row>
    <row r="43" spans="1:11">
      <c r="A43" s="1">
        <v>35</v>
      </c>
      <c r="B43" s="2" t="s">
        <v>210</v>
      </c>
      <c r="C43" s="202">
        <v>232</v>
      </c>
      <c r="D43" s="202">
        <v>2</v>
      </c>
      <c r="E43" s="202">
        <v>29</v>
      </c>
      <c r="F43" s="202">
        <v>0</v>
      </c>
      <c r="G43" s="202">
        <v>85</v>
      </c>
      <c r="H43" s="202">
        <v>67</v>
      </c>
      <c r="I43" s="202">
        <v>6</v>
      </c>
      <c r="J43" s="202">
        <v>0</v>
      </c>
      <c r="K43" s="175">
        <f t="shared" si="0"/>
        <v>421</v>
      </c>
    </row>
    <row r="44" spans="1:11">
      <c r="A44" s="429" t="s">
        <v>107</v>
      </c>
      <c r="B44" s="430"/>
      <c r="C44" s="177">
        <f>SUM(C9:C43)</f>
        <v>6800</v>
      </c>
      <c r="D44" s="177">
        <f t="shared" ref="D44:K44" si="1">SUM(D9:D43)</f>
        <v>123</v>
      </c>
      <c r="E44" s="177">
        <f t="shared" si="1"/>
        <v>589</v>
      </c>
      <c r="F44" s="177">
        <f t="shared" si="1"/>
        <v>15</v>
      </c>
      <c r="G44" s="177">
        <f t="shared" si="1"/>
        <v>3697</v>
      </c>
      <c r="H44" s="177">
        <f t="shared" si="1"/>
        <v>7017</v>
      </c>
      <c r="I44" s="177">
        <f t="shared" si="1"/>
        <v>96</v>
      </c>
      <c r="J44" s="177">
        <f t="shared" si="1"/>
        <v>2</v>
      </c>
      <c r="K44" s="177">
        <f>SUM(K9:K43)</f>
        <v>18339</v>
      </c>
    </row>
    <row r="45" spans="1:11">
      <c r="A45" s="230" t="s">
        <v>211</v>
      </c>
    </row>
  </sheetData>
  <mergeCells count="5">
    <mergeCell ref="A7:A8"/>
    <mergeCell ref="B7:B8"/>
    <mergeCell ref="K7:K8"/>
    <mergeCell ref="A44:B44"/>
    <mergeCell ref="C7:J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7"/>
  <sheetViews>
    <sheetView showGridLines="0" zoomScale="84" workbookViewId="0">
      <selection activeCell="A4" sqref="A4"/>
    </sheetView>
  </sheetViews>
  <sheetFormatPr defaultColWidth="8.85546875" defaultRowHeight="15"/>
  <cols>
    <col min="1" max="1" width="7.140625" customWidth="1"/>
    <col min="2" max="2" width="29.140625" customWidth="1"/>
    <col min="3" max="3" width="14.42578125" bestFit="1" customWidth="1"/>
    <col min="4" max="4" width="11.42578125" bestFit="1" customWidth="1"/>
    <col min="5" max="5" width="14.42578125" customWidth="1"/>
    <col min="6" max="6" width="11.42578125" customWidth="1"/>
    <col min="7" max="7" width="14.42578125" customWidth="1"/>
    <col min="8" max="8" width="11.42578125" customWidth="1"/>
    <col min="9" max="9" width="14.42578125" customWidth="1"/>
    <col min="10" max="12" width="11.42578125" customWidth="1"/>
    <col min="13" max="23" width="11.42578125" hidden="1" customWidth="1"/>
    <col min="24" max="24" width="12.85546875" hidden="1" customWidth="1"/>
    <col min="25" max="26" width="11.42578125" hidden="1" customWidth="1"/>
  </cols>
  <sheetData>
    <row r="1" spans="1:32">
      <c r="A1" s="12" t="s">
        <v>224</v>
      </c>
      <c r="B1" s="7"/>
      <c r="C1" s="9"/>
      <c r="D1" s="71"/>
      <c r="E1" s="9"/>
      <c r="F1" s="71"/>
      <c r="G1" s="9"/>
      <c r="H1" s="71"/>
      <c r="I1" s="9"/>
      <c r="J1" s="71"/>
      <c r="K1" s="9" t="s">
        <v>50</v>
      </c>
      <c r="L1" s="71" t="s">
        <v>51</v>
      </c>
      <c r="M1" s="9"/>
      <c r="N1" s="71"/>
      <c r="O1" s="9"/>
      <c r="P1" s="71"/>
      <c r="Q1" s="9"/>
      <c r="R1" s="71"/>
      <c r="S1" s="9"/>
      <c r="T1" s="9"/>
      <c r="U1" s="9"/>
      <c r="V1" s="71"/>
      <c r="W1" s="9"/>
      <c r="X1" s="71"/>
      <c r="Y1" s="9"/>
      <c r="Z1" s="71"/>
    </row>
    <row r="2" spans="1:32" ht="4.5" customHeight="1">
      <c r="A2" s="57"/>
      <c r="B2" s="58"/>
      <c r="C2" s="58"/>
      <c r="D2" s="58"/>
      <c r="E2" s="58"/>
      <c r="F2" s="58"/>
      <c r="G2" s="58"/>
      <c r="H2" s="58"/>
      <c r="I2" s="58"/>
      <c r="J2" s="58"/>
      <c r="K2" s="58"/>
      <c r="L2" s="58"/>
      <c r="M2" s="58"/>
      <c r="N2" s="58"/>
      <c r="O2" s="58"/>
      <c r="P2" s="58"/>
      <c r="Q2" s="58"/>
      <c r="R2" s="58"/>
      <c r="S2" s="58"/>
      <c r="T2" s="58"/>
      <c r="U2" s="58"/>
      <c r="V2" s="58"/>
      <c r="W2" s="58"/>
      <c r="X2" s="58"/>
      <c r="Y2" s="58"/>
      <c r="Z2" s="58"/>
    </row>
    <row r="3" spans="1:32">
      <c r="A3" s="7"/>
      <c r="B3" s="7"/>
      <c r="C3" s="7"/>
      <c r="D3" s="7"/>
      <c r="E3" s="7"/>
      <c r="F3" s="7"/>
      <c r="G3" s="7"/>
      <c r="H3" s="7"/>
      <c r="I3" s="7"/>
      <c r="J3" s="7"/>
      <c r="K3" s="7"/>
      <c r="L3" s="7"/>
      <c r="M3" s="7"/>
      <c r="N3" s="7"/>
      <c r="O3" s="7"/>
      <c r="P3" s="7"/>
      <c r="Q3" s="7"/>
      <c r="R3" s="7"/>
      <c r="S3" s="7"/>
      <c r="T3" s="7"/>
      <c r="U3" s="7"/>
      <c r="V3" s="7"/>
      <c r="W3" s="7"/>
      <c r="X3" s="7"/>
      <c r="Y3" s="7"/>
      <c r="Z3" s="7"/>
    </row>
    <row r="4" spans="1:32" ht="24" customHeight="1">
      <c r="A4" s="323" t="s">
        <v>36</v>
      </c>
      <c r="B4" s="323"/>
      <c r="C4" s="323"/>
      <c r="D4" s="323"/>
      <c r="E4" s="323"/>
      <c r="F4" s="323"/>
      <c r="G4" s="323"/>
      <c r="H4" s="323"/>
      <c r="I4" s="323"/>
      <c r="J4" s="323"/>
      <c r="K4" s="323"/>
      <c r="L4" s="7"/>
      <c r="M4" s="7"/>
      <c r="N4" s="7"/>
      <c r="O4" s="7"/>
      <c r="P4" s="7"/>
      <c r="Q4" s="7"/>
      <c r="R4" s="7"/>
      <c r="S4" s="7"/>
      <c r="T4" s="7"/>
      <c r="U4" s="7"/>
      <c r="V4" s="7"/>
      <c r="W4" s="7"/>
      <c r="X4" s="7"/>
      <c r="Y4" s="7"/>
      <c r="Z4" s="7"/>
    </row>
    <row r="5" spans="1:32" ht="18" customHeight="1">
      <c r="A5" s="323"/>
      <c r="B5" s="323"/>
      <c r="C5" s="323"/>
      <c r="D5" s="323"/>
      <c r="E5" s="323"/>
      <c r="F5" s="323"/>
      <c r="G5" s="323"/>
      <c r="H5" s="323"/>
      <c r="I5" s="323"/>
      <c r="J5" s="323"/>
      <c r="K5" s="323"/>
      <c r="L5" s="7"/>
      <c r="M5" s="7"/>
      <c r="N5" s="7"/>
      <c r="O5" s="7"/>
      <c r="P5" s="7"/>
      <c r="Q5" s="7"/>
      <c r="R5" s="7"/>
      <c r="S5" s="7"/>
      <c r="T5" s="7"/>
      <c r="U5" s="7"/>
      <c r="V5" s="7"/>
      <c r="W5" s="7"/>
      <c r="X5" s="7"/>
      <c r="Y5" s="7"/>
      <c r="Z5" s="7"/>
    </row>
    <row r="6" spans="1:32">
      <c r="A6" s="7" t="s">
        <v>110</v>
      </c>
      <c r="B6" s="7"/>
      <c r="C6" s="7"/>
      <c r="D6" s="7"/>
      <c r="E6" s="7"/>
      <c r="F6" s="7"/>
      <c r="G6" s="7"/>
      <c r="H6" s="7"/>
      <c r="I6" s="7"/>
      <c r="J6" s="7"/>
      <c r="K6" s="7"/>
      <c r="L6" s="7"/>
      <c r="M6" s="7"/>
      <c r="N6" s="7"/>
      <c r="O6" s="7"/>
      <c r="P6" s="7"/>
      <c r="Q6" s="7"/>
      <c r="R6" s="7"/>
      <c r="S6" s="7"/>
      <c r="T6" s="7"/>
      <c r="U6" s="7"/>
      <c r="V6" s="7"/>
      <c r="W6" s="7"/>
      <c r="X6" s="7"/>
      <c r="Y6" s="7"/>
      <c r="Z6" s="7"/>
    </row>
    <row r="7" spans="1:32" ht="14.45" customHeight="1">
      <c r="A7" s="252" t="s">
        <v>53</v>
      </c>
      <c r="B7" s="252" t="s">
        <v>111</v>
      </c>
      <c r="C7" s="321">
        <v>45682</v>
      </c>
      <c r="D7" s="322"/>
      <c r="E7" s="321">
        <v>45713</v>
      </c>
      <c r="F7" s="322"/>
      <c r="G7" s="321">
        <v>45741</v>
      </c>
      <c r="H7" s="322"/>
      <c r="I7" s="321">
        <v>45772</v>
      </c>
      <c r="J7" s="322"/>
      <c r="K7" s="321">
        <v>45802</v>
      </c>
      <c r="L7" s="322"/>
      <c r="M7" s="321">
        <v>45833</v>
      </c>
      <c r="N7" s="322"/>
      <c r="O7" s="321">
        <v>45863</v>
      </c>
      <c r="P7" s="322"/>
      <c r="Q7" s="321">
        <v>45894</v>
      </c>
      <c r="R7" s="322"/>
      <c r="S7" s="321">
        <v>45925</v>
      </c>
      <c r="T7" s="322"/>
      <c r="U7" s="321">
        <v>45955</v>
      </c>
      <c r="V7" s="322"/>
      <c r="W7" s="321">
        <v>45986</v>
      </c>
      <c r="X7" s="322"/>
      <c r="Y7" s="321">
        <v>46016</v>
      </c>
      <c r="Z7" s="322"/>
    </row>
    <row r="8" spans="1:32">
      <c r="A8" s="252"/>
      <c r="B8" s="252"/>
      <c r="C8" s="15" t="s">
        <v>225</v>
      </c>
      <c r="D8" s="15" t="s">
        <v>226</v>
      </c>
      <c r="E8" s="15" t="s">
        <v>225</v>
      </c>
      <c r="F8" s="15" t="s">
        <v>226</v>
      </c>
      <c r="G8" s="15" t="s">
        <v>225</v>
      </c>
      <c r="H8" s="137" t="s">
        <v>226</v>
      </c>
      <c r="I8" s="15" t="s">
        <v>225</v>
      </c>
      <c r="J8" s="15" t="s">
        <v>226</v>
      </c>
      <c r="K8" s="15" t="s">
        <v>225</v>
      </c>
      <c r="L8" s="15" t="s">
        <v>226</v>
      </c>
      <c r="M8" s="15" t="s">
        <v>225</v>
      </c>
      <c r="N8" s="15" t="s">
        <v>226</v>
      </c>
      <c r="O8" s="15" t="s">
        <v>225</v>
      </c>
      <c r="P8" s="137" t="s">
        <v>226</v>
      </c>
      <c r="Q8" s="15" t="s">
        <v>225</v>
      </c>
      <c r="R8" s="15" t="s">
        <v>226</v>
      </c>
      <c r="S8" s="15" t="s">
        <v>225</v>
      </c>
      <c r="T8" s="15" t="s">
        <v>226</v>
      </c>
      <c r="U8" s="15" t="s">
        <v>225</v>
      </c>
      <c r="V8" s="15" t="s">
        <v>226</v>
      </c>
      <c r="W8" s="15" t="s">
        <v>225</v>
      </c>
      <c r="X8" s="137" t="s">
        <v>226</v>
      </c>
      <c r="Y8" s="15" t="s">
        <v>225</v>
      </c>
      <c r="Z8" s="15" t="s">
        <v>226</v>
      </c>
    </row>
    <row r="9" spans="1:32">
      <c r="A9" s="1">
        <v>1</v>
      </c>
      <c r="B9" s="2" t="s">
        <v>67</v>
      </c>
      <c r="C9" s="160">
        <v>0</v>
      </c>
      <c r="D9" s="161">
        <v>4</v>
      </c>
      <c r="E9" s="161">
        <v>0</v>
      </c>
      <c r="F9" s="161">
        <v>8</v>
      </c>
      <c r="G9" s="161">
        <v>1</v>
      </c>
      <c r="H9" s="161">
        <v>11</v>
      </c>
      <c r="I9" s="162">
        <v>13</v>
      </c>
      <c r="J9" s="163">
        <v>19</v>
      </c>
      <c r="K9" s="163">
        <v>26</v>
      </c>
      <c r="L9" s="163">
        <v>36</v>
      </c>
      <c r="M9" s="163"/>
      <c r="N9" s="163"/>
      <c r="O9" s="163"/>
      <c r="P9" s="163"/>
      <c r="Q9" s="163"/>
      <c r="R9" s="163"/>
      <c r="S9" s="163"/>
      <c r="T9" s="163"/>
      <c r="U9" s="163"/>
      <c r="V9" s="163"/>
      <c r="W9" s="163"/>
      <c r="X9" s="163"/>
      <c r="Y9" s="163"/>
      <c r="Z9" s="163"/>
      <c r="AA9" s="178"/>
      <c r="AB9" s="178"/>
      <c r="AC9" s="178"/>
      <c r="AD9" s="178"/>
      <c r="AE9" s="178"/>
      <c r="AF9" s="178"/>
    </row>
    <row r="10" spans="1:32">
      <c r="A10" s="3">
        <v>2</v>
      </c>
      <c r="B10" s="4" t="s">
        <v>83</v>
      </c>
      <c r="C10" s="164">
        <v>0</v>
      </c>
      <c r="D10" s="165">
        <v>13</v>
      </c>
      <c r="E10" s="165">
        <v>0</v>
      </c>
      <c r="F10" s="165">
        <v>19</v>
      </c>
      <c r="G10" s="165">
        <v>1</v>
      </c>
      <c r="H10" s="165">
        <v>27</v>
      </c>
      <c r="I10" s="166">
        <v>10</v>
      </c>
      <c r="J10" s="167">
        <v>53</v>
      </c>
      <c r="K10" s="167">
        <v>14</v>
      </c>
      <c r="L10" s="167">
        <v>102</v>
      </c>
      <c r="M10" s="167"/>
      <c r="N10" s="167"/>
      <c r="O10" s="167"/>
      <c r="P10" s="167"/>
      <c r="Q10" s="167"/>
      <c r="R10" s="167"/>
      <c r="S10" s="167"/>
      <c r="T10" s="167"/>
      <c r="U10" s="167"/>
      <c r="V10" s="167"/>
      <c r="W10" s="167"/>
      <c r="X10" s="167"/>
      <c r="Y10" s="167"/>
      <c r="Z10" s="167"/>
      <c r="AA10" s="178"/>
      <c r="AB10" s="178"/>
      <c r="AC10" s="178"/>
      <c r="AD10" s="178"/>
      <c r="AE10" s="178"/>
      <c r="AF10" s="178"/>
    </row>
    <row r="11" spans="1:32">
      <c r="A11" s="1">
        <v>3</v>
      </c>
      <c r="B11" s="2" t="s">
        <v>77</v>
      </c>
      <c r="C11" s="160">
        <v>2</v>
      </c>
      <c r="D11" s="161">
        <v>38</v>
      </c>
      <c r="E11" s="161">
        <v>3</v>
      </c>
      <c r="F11" s="161">
        <v>83</v>
      </c>
      <c r="G11" s="161">
        <v>7</v>
      </c>
      <c r="H11" s="161">
        <v>128</v>
      </c>
      <c r="I11" s="162">
        <v>24</v>
      </c>
      <c r="J11" s="163">
        <v>211</v>
      </c>
      <c r="K11" s="163">
        <v>58</v>
      </c>
      <c r="L11" s="163">
        <v>369</v>
      </c>
      <c r="M11" s="163"/>
      <c r="N11" s="163"/>
      <c r="O11" s="163"/>
      <c r="P11" s="163"/>
      <c r="Q11" s="163"/>
      <c r="R11" s="163"/>
      <c r="S11" s="163"/>
      <c r="T11" s="163"/>
      <c r="U11" s="163"/>
      <c r="V11" s="163"/>
      <c r="W11" s="163"/>
      <c r="X11" s="163"/>
      <c r="Y11" s="163"/>
      <c r="Z11" s="163"/>
      <c r="AA11" s="178"/>
      <c r="AB11" s="178"/>
      <c r="AC11" s="178"/>
      <c r="AD11" s="178"/>
      <c r="AE11" s="178"/>
      <c r="AF11" s="178"/>
    </row>
    <row r="12" spans="1:32">
      <c r="A12" s="3">
        <v>4</v>
      </c>
      <c r="B12" s="4" t="s">
        <v>74</v>
      </c>
      <c r="C12" s="164">
        <v>1</v>
      </c>
      <c r="D12" s="165">
        <v>3</v>
      </c>
      <c r="E12" s="165">
        <v>2</v>
      </c>
      <c r="F12" s="165">
        <v>3</v>
      </c>
      <c r="G12" s="165">
        <v>2</v>
      </c>
      <c r="H12" s="165">
        <v>5</v>
      </c>
      <c r="I12" s="166">
        <v>6</v>
      </c>
      <c r="J12" s="167">
        <v>9</v>
      </c>
      <c r="K12" s="167">
        <v>8</v>
      </c>
      <c r="L12" s="167">
        <v>19</v>
      </c>
      <c r="M12" s="167"/>
      <c r="N12" s="167"/>
      <c r="O12" s="167"/>
      <c r="P12" s="167"/>
      <c r="Q12" s="167"/>
      <c r="R12" s="167"/>
      <c r="S12" s="167"/>
      <c r="T12" s="167"/>
      <c r="U12" s="167"/>
      <c r="V12" s="167"/>
      <c r="W12" s="167"/>
      <c r="X12" s="167"/>
      <c r="Y12" s="167"/>
      <c r="Z12" s="167"/>
      <c r="AA12" s="178"/>
      <c r="AB12" s="178"/>
      <c r="AC12" s="178"/>
      <c r="AD12" s="178"/>
      <c r="AE12" s="178"/>
      <c r="AF12" s="178"/>
    </row>
    <row r="13" spans="1:32">
      <c r="A13" s="1">
        <v>5</v>
      </c>
      <c r="B13" s="2" t="s">
        <v>161</v>
      </c>
      <c r="C13" s="160">
        <v>0</v>
      </c>
      <c r="D13" s="161">
        <v>9</v>
      </c>
      <c r="E13" s="161">
        <v>0</v>
      </c>
      <c r="F13" s="161">
        <v>13</v>
      </c>
      <c r="G13" s="161">
        <v>0</v>
      </c>
      <c r="H13" s="161">
        <v>22</v>
      </c>
      <c r="I13" s="162">
        <v>7</v>
      </c>
      <c r="J13" s="163">
        <v>59</v>
      </c>
      <c r="K13" s="163">
        <v>23</v>
      </c>
      <c r="L13" s="163">
        <v>107</v>
      </c>
      <c r="M13" s="163"/>
      <c r="N13" s="163"/>
      <c r="O13" s="163"/>
      <c r="P13" s="163"/>
      <c r="Q13" s="163"/>
      <c r="R13" s="163"/>
      <c r="S13" s="163"/>
      <c r="T13" s="163"/>
      <c r="U13" s="163"/>
      <c r="V13" s="163"/>
      <c r="W13" s="163"/>
      <c r="X13" s="163"/>
      <c r="Y13" s="163"/>
      <c r="Z13" s="163"/>
      <c r="AA13" s="178"/>
      <c r="AB13" s="178"/>
      <c r="AC13" s="178"/>
      <c r="AD13" s="178"/>
      <c r="AE13" s="178"/>
      <c r="AF13" s="178"/>
    </row>
    <row r="14" spans="1:32">
      <c r="A14" s="3">
        <v>6</v>
      </c>
      <c r="B14" s="4" t="s">
        <v>162</v>
      </c>
      <c r="C14" s="164">
        <v>13</v>
      </c>
      <c r="D14" s="165">
        <v>36</v>
      </c>
      <c r="E14" s="165">
        <v>24</v>
      </c>
      <c r="F14" s="165">
        <v>99</v>
      </c>
      <c r="G14" s="165">
        <v>28</v>
      </c>
      <c r="H14" s="165">
        <v>175</v>
      </c>
      <c r="I14" s="166">
        <v>55</v>
      </c>
      <c r="J14" s="167">
        <v>380</v>
      </c>
      <c r="K14" s="167">
        <v>108</v>
      </c>
      <c r="L14" s="167">
        <v>651</v>
      </c>
      <c r="M14" s="167"/>
      <c r="N14" s="167"/>
      <c r="O14" s="167"/>
      <c r="P14" s="167"/>
      <c r="Q14" s="167"/>
      <c r="R14" s="167"/>
      <c r="S14" s="167"/>
      <c r="T14" s="167"/>
      <c r="U14" s="167"/>
      <c r="V14" s="167"/>
      <c r="W14" s="167"/>
      <c r="X14" s="167"/>
      <c r="Y14" s="167"/>
      <c r="Z14" s="167"/>
      <c r="AA14" s="178"/>
      <c r="AB14" s="178"/>
      <c r="AC14" s="178"/>
      <c r="AD14" s="178"/>
      <c r="AE14" s="178"/>
      <c r="AF14" s="178"/>
    </row>
    <row r="15" spans="1:32">
      <c r="A15" s="1">
        <v>7</v>
      </c>
      <c r="B15" s="2" t="s">
        <v>91</v>
      </c>
      <c r="C15" s="160">
        <v>0</v>
      </c>
      <c r="D15" s="161">
        <v>1</v>
      </c>
      <c r="E15" s="161">
        <v>0</v>
      </c>
      <c r="F15" s="161">
        <v>3</v>
      </c>
      <c r="G15" s="161">
        <v>0</v>
      </c>
      <c r="H15" s="161">
        <v>4</v>
      </c>
      <c r="I15" s="162">
        <v>0</v>
      </c>
      <c r="J15" s="163">
        <v>7</v>
      </c>
      <c r="K15" s="163">
        <v>3</v>
      </c>
      <c r="L15" s="163">
        <v>20</v>
      </c>
      <c r="M15" s="163"/>
      <c r="N15" s="163"/>
      <c r="O15" s="163"/>
      <c r="P15" s="163"/>
      <c r="Q15" s="163"/>
      <c r="R15" s="163"/>
      <c r="S15" s="163"/>
      <c r="T15" s="163"/>
      <c r="U15" s="163"/>
      <c r="V15" s="163"/>
      <c r="W15" s="163"/>
      <c r="X15" s="163"/>
      <c r="Y15" s="163"/>
      <c r="Z15" s="163"/>
      <c r="AA15" s="178"/>
      <c r="AB15" s="178"/>
      <c r="AC15" s="178"/>
      <c r="AD15" s="178"/>
      <c r="AE15" s="178"/>
      <c r="AF15" s="178"/>
    </row>
    <row r="16" spans="1:32">
      <c r="A16" s="3">
        <v>8</v>
      </c>
      <c r="B16" s="4" t="s">
        <v>73</v>
      </c>
      <c r="C16" s="164">
        <v>4</v>
      </c>
      <c r="D16" s="165">
        <v>7</v>
      </c>
      <c r="E16" s="165">
        <v>6</v>
      </c>
      <c r="F16" s="165">
        <v>9</v>
      </c>
      <c r="G16" s="165">
        <v>6</v>
      </c>
      <c r="H16" s="165">
        <v>13</v>
      </c>
      <c r="I16" s="166">
        <v>11</v>
      </c>
      <c r="J16" s="167">
        <v>30</v>
      </c>
      <c r="K16" s="167">
        <v>21</v>
      </c>
      <c r="L16" s="167">
        <v>46</v>
      </c>
      <c r="M16" s="167"/>
      <c r="N16" s="167"/>
      <c r="O16" s="167"/>
      <c r="P16" s="167"/>
      <c r="Q16" s="167"/>
      <c r="R16" s="167"/>
      <c r="S16" s="167"/>
      <c r="T16" s="167"/>
      <c r="U16" s="167"/>
      <c r="V16" s="167"/>
      <c r="W16" s="167"/>
      <c r="X16" s="167"/>
      <c r="Y16" s="167"/>
      <c r="Z16" s="167"/>
      <c r="AA16" s="178"/>
      <c r="AB16" s="178"/>
      <c r="AC16" s="178"/>
      <c r="AD16" s="178"/>
      <c r="AE16" s="178"/>
      <c r="AF16" s="178"/>
    </row>
    <row r="17" spans="1:32">
      <c r="A17" s="1">
        <v>9</v>
      </c>
      <c r="B17" s="2" t="s">
        <v>78</v>
      </c>
      <c r="C17" s="160">
        <v>6</v>
      </c>
      <c r="D17" s="161">
        <v>64</v>
      </c>
      <c r="E17" s="161">
        <v>14</v>
      </c>
      <c r="F17" s="161">
        <v>149</v>
      </c>
      <c r="G17" s="161">
        <v>22</v>
      </c>
      <c r="H17" s="161">
        <v>238</v>
      </c>
      <c r="I17" s="162">
        <v>73</v>
      </c>
      <c r="J17" s="163">
        <v>528</v>
      </c>
      <c r="K17" s="163">
        <v>209</v>
      </c>
      <c r="L17" s="163">
        <v>1044</v>
      </c>
      <c r="M17" s="163"/>
      <c r="N17" s="163"/>
      <c r="O17" s="163"/>
      <c r="P17" s="163"/>
      <c r="Q17" s="163"/>
      <c r="R17" s="163"/>
      <c r="S17" s="163"/>
      <c r="T17" s="163"/>
      <c r="U17" s="163"/>
      <c r="V17" s="163"/>
      <c r="W17" s="163"/>
      <c r="X17" s="163"/>
      <c r="Y17" s="163"/>
      <c r="Z17" s="163"/>
      <c r="AA17" s="178"/>
      <c r="AB17" s="178"/>
      <c r="AC17" s="178"/>
      <c r="AD17" s="178"/>
      <c r="AE17" s="178"/>
      <c r="AF17" s="178"/>
    </row>
    <row r="18" spans="1:32">
      <c r="A18" s="3">
        <v>10</v>
      </c>
      <c r="B18" s="4" t="s">
        <v>79</v>
      </c>
      <c r="C18" s="164">
        <v>6</v>
      </c>
      <c r="D18" s="165">
        <v>28</v>
      </c>
      <c r="E18" s="165">
        <v>8</v>
      </c>
      <c r="F18" s="165">
        <v>49</v>
      </c>
      <c r="G18" s="165">
        <v>10</v>
      </c>
      <c r="H18" s="165">
        <v>85</v>
      </c>
      <c r="I18" s="166">
        <v>39</v>
      </c>
      <c r="J18" s="167">
        <v>204</v>
      </c>
      <c r="K18" s="167">
        <v>117</v>
      </c>
      <c r="L18" s="167">
        <v>420</v>
      </c>
      <c r="M18" s="167"/>
      <c r="N18" s="167"/>
      <c r="O18" s="167"/>
      <c r="P18" s="167"/>
      <c r="Q18" s="167"/>
      <c r="R18" s="167"/>
      <c r="S18" s="167"/>
      <c r="T18" s="167"/>
      <c r="U18" s="167"/>
      <c r="V18" s="167"/>
      <c r="W18" s="167"/>
      <c r="X18" s="167"/>
      <c r="Y18" s="167"/>
      <c r="Z18" s="167"/>
      <c r="AA18" s="178"/>
      <c r="AB18" s="178"/>
      <c r="AC18" s="178"/>
      <c r="AD18" s="178"/>
      <c r="AE18" s="178"/>
      <c r="AF18" s="178"/>
    </row>
    <row r="19" spans="1:32">
      <c r="A19" s="1">
        <v>11</v>
      </c>
      <c r="B19" s="2" t="s">
        <v>80</v>
      </c>
      <c r="C19" s="160">
        <v>7</v>
      </c>
      <c r="D19" s="161">
        <v>28</v>
      </c>
      <c r="E19" s="161">
        <v>11</v>
      </c>
      <c r="F19" s="161">
        <v>72</v>
      </c>
      <c r="G19" s="161">
        <v>14</v>
      </c>
      <c r="H19" s="161">
        <v>122</v>
      </c>
      <c r="I19" s="162">
        <v>59</v>
      </c>
      <c r="J19" s="163">
        <v>307</v>
      </c>
      <c r="K19" s="163">
        <v>153</v>
      </c>
      <c r="L19" s="163">
        <v>614</v>
      </c>
      <c r="M19" s="163"/>
      <c r="N19" s="163"/>
      <c r="O19" s="163"/>
      <c r="P19" s="163"/>
      <c r="Q19" s="163"/>
      <c r="R19" s="163"/>
      <c r="S19" s="163"/>
      <c r="T19" s="163"/>
      <c r="U19" s="163"/>
      <c r="V19" s="163"/>
      <c r="W19" s="163"/>
      <c r="X19" s="163"/>
      <c r="Y19" s="163"/>
      <c r="Z19" s="163"/>
      <c r="AA19" s="178"/>
      <c r="AB19" s="178"/>
      <c r="AC19" s="178"/>
      <c r="AD19" s="178"/>
      <c r="AE19" s="178"/>
      <c r="AF19" s="178"/>
    </row>
    <row r="20" spans="1:32">
      <c r="A20" s="3">
        <v>12</v>
      </c>
      <c r="B20" s="4" t="s">
        <v>86</v>
      </c>
      <c r="C20" s="164">
        <v>0</v>
      </c>
      <c r="D20" s="165">
        <v>3</v>
      </c>
      <c r="E20" s="165">
        <v>0</v>
      </c>
      <c r="F20" s="165">
        <v>7</v>
      </c>
      <c r="G20" s="165">
        <v>0</v>
      </c>
      <c r="H20" s="165">
        <v>9</v>
      </c>
      <c r="I20" s="166">
        <v>3</v>
      </c>
      <c r="J20" s="167">
        <v>41</v>
      </c>
      <c r="K20" s="167">
        <v>12</v>
      </c>
      <c r="L20" s="167">
        <v>54</v>
      </c>
      <c r="M20" s="167"/>
      <c r="N20" s="167"/>
      <c r="O20" s="167"/>
      <c r="P20" s="167"/>
      <c r="Q20" s="167"/>
      <c r="R20" s="167"/>
      <c r="S20" s="167"/>
      <c r="T20" s="167"/>
      <c r="U20" s="167"/>
      <c r="V20" s="167"/>
      <c r="W20" s="167"/>
      <c r="X20" s="167"/>
      <c r="Y20" s="167"/>
      <c r="Z20" s="167"/>
      <c r="AA20" s="178"/>
      <c r="AB20" s="178"/>
      <c r="AC20" s="178"/>
      <c r="AD20" s="178"/>
      <c r="AE20" s="178"/>
      <c r="AF20" s="178"/>
    </row>
    <row r="21" spans="1:32">
      <c r="A21" s="1">
        <v>13</v>
      </c>
      <c r="B21" s="2" t="s">
        <v>87</v>
      </c>
      <c r="C21" s="160">
        <v>0</v>
      </c>
      <c r="D21" s="161">
        <v>2</v>
      </c>
      <c r="E21" s="161">
        <v>1</v>
      </c>
      <c r="F21" s="161">
        <v>7</v>
      </c>
      <c r="G21" s="161">
        <v>1</v>
      </c>
      <c r="H21" s="161">
        <v>11</v>
      </c>
      <c r="I21" s="162">
        <v>5</v>
      </c>
      <c r="J21" s="163">
        <v>29</v>
      </c>
      <c r="K21" s="163">
        <v>16</v>
      </c>
      <c r="L21" s="163">
        <v>58</v>
      </c>
      <c r="M21" s="163"/>
      <c r="N21" s="163"/>
      <c r="O21" s="163"/>
      <c r="P21" s="163"/>
      <c r="Q21" s="163"/>
      <c r="R21" s="163"/>
      <c r="S21" s="163"/>
      <c r="T21" s="163"/>
      <c r="U21" s="163"/>
      <c r="V21" s="163"/>
      <c r="W21" s="163"/>
      <c r="X21" s="163"/>
      <c r="Y21" s="163"/>
      <c r="Z21" s="163"/>
      <c r="AA21" s="178"/>
      <c r="AB21" s="178"/>
      <c r="AC21" s="178"/>
      <c r="AD21" s="178"/>
      <c r="AE21" s="178"/>
      <c r="AF21" s="178"/>
    </row>
    <row r="22" spans="1:32">
      <c r="A22" s="3">
        <v>14</v>
      </c>
      <c r="B22" s="4" t="s">
        <v>88</v>
      </c>
      <c r="C22" s="164">
        <v>0</v>
      </c>
      <c r="D22" s="165">
        <v>4</v>
      </c>
      <c r="E22" s="165">
        <v>0</v>
      </c>
      <c r="F22" s="165">
        <v>6</v>
      </c>
      <c r="G22" s="165">
        <v>1</v>
      </c>
      <c r="H22" s="165">
        <v>9</v>
      </c>
      <c r="I22" s="166">
        <v>9</v>
      </c>
      <c r="J22" s="167">
        <v>35</v>
      </c>
      <c r="K22" s="167">
        <v>10</v>
      </c>
      <c r="L22" s="167">
        <v>57</v>
      </c>
      <c r="M22" s="167"/>
      <c r="N22" s="167"/>
      <c r="O22" s="167"/>
      <c r="P22" s="167"/>
      <c r="Q22" s="167"/>
      <c r="R22" s="167"/>
      <c r="S22" s="167"/>
      <c r="T22" s="167"/>
      <c r="U22" s="167"/>
      <c r="V22" s="167"/>
      <c r="W22" s="167"/>
      <c r="X22" s="167"/>
      <c r="Y22" s="167"/>
      <c r="Z22" s="167"/>
      <c r="AA22" s="178"/>
      <c r="AB22" s="178"/>
      <c r="AC22" s="178"/>
      <c r="AD22" s="178"/>
      <c r="AE22" s="178"/>
      <c r="AF22" s="178"/>
    </row>
    <row r="23" spans="1:32">
      <c r="A23" s="1">
        <v>15</v>
      </c>
      <c r="B23" s="2" t="s">
        <v>89</v>
      </c>
      <c r="C23" s="160">
        <v>0</v>
      </c>
      <c r="D23" s="161">
        <v>6</v>
      </c>
      <c r="E23" s="161">
        <v>0</v>
      </c>
      <c r="F23" s="161">
        <v>14</v>
      </c>
      <c r="G23" s="161">
        <v>1</v>
      </c>
      <c r="H23" s="161">
        <v>21</v>
      </c>
      <c r="I23" s="162">
        <v>5</v>
      </c>
      <c r="J23" s="163">
        <v>75</v>
      </c>
      <c r="K23" s="163">
        <v>14</v>
      </c>
      <c r="L23" s="163">
        <v>161</v>
      </c>
      <c r="M23" s="163"/>
      <c r="N23" s="163"/>
      <c r="O23" s="163"/>
      <c r="P23" s="163"/>
      <c r="Q23" s="163"/>
      <c r="R23" s="163"/>
      <c r="S23" s="163"/>
      <c r="T23" s="163"/>
      <c r="U23" s="163"/>
      <c r="V23" s="163"/>
      <c r="W23" s="163"/>
      <c r="X23" s="163"/>
      <c r="Y23" s="163"/>
      <c r="Z23" s="163"/>
      <c r="AA23" s="178"/>
      <c r="AB23" s="178"/>
      <c r="AC23" s="178"/>
      <c r="AD23" s="178"/>
      <c r="AE23" s="178"/>
      <c r="AF23" s="178"/>
    </row>
    <row r="24" spans="1:32">
      <c r="A24" s="3">
        <v>16</v>
      </c>
      <c r="B24" s="4" t="s">
        <v>90</v>
      </c>
      <c r="C24" s="164">
        <v>0</v>
      </c>
      <c r="D24" s="165">
        <v>1</v>
      </c>
      <c r="E24" s="165">
        <v>0</v>
      </c>
      <c r="F24" s="165">
        <v>2</v>
      </c>
      <c r="G24" s="165">
        <v>0</v>
      </c>
      <c r="H24" s="165">
        <v>4</v>
      </c>
      <c r="I24" s="166">
        <v>1</v>
      </c>
      <c r="J24" s="167">
        <v>6</v>
      </c>
      <c r="K24" s="167">
        <v>5</v>
      </c>
      <c r="L24" s="167">
        <v>14</v>
      </c>
      <c r="M24" s="167"/>
      <c r="N24" s="167"/>
      <c r="O24" s="167"/>
      <c r="P24" s="167"/>
      <c r="Q24" s="167"/>
      <c r="R24" s="167"/>
      <c r="S24" s="167"/>
      <c r="T24" s="167"/>
      <c r="U24" s="167"/>
      <c r="V24" s="167"/>
      <c r="W24" s="167"/>
      <c r="X24" s="167"/>
      <c r="Y24" s="167"/>
      <c r="Z24" s="167"/>
      <c r="AA24" s="178"/>
      <c r="AB24" s="178"/>
      <c r="AC24" s="178"/>
      <c r="AD24" s="178"/>
      <c r="AE24" s="178"/>
      <c r="AF24" s="178"/>
    </row>
    <row r="25" spans="1:32">
      <c r="A25" s="1">
        <v>17</v>
      </c>
      <c r="B25" s="2" t="s">
        <v>75</v>
      </c>
      <c r="C25" s="160">
        <v>0</v>
      </c>
      <c r="D25" s="161">
        <v>1</v>
      </c>
      <c r="E25" s="161">
        <v>0</v>
      </c>
      <c r="F25" s="161">
        <v>2</v>
      </c>
      <c r="G25" s="161">
        <v>0</v>
      </c>
      <c r="H25" s="161">
        <v>2</v>
      </c>
      <c r="I25" s="162">
        <v>4</v>
      </c>
      <c r="J25" s="163">
        <v>8</v>
      </c>
      <c r="K25" s="163">
        <v>8</v>
      </c>
      <c r="L25" s="163">
        <v>19</v>
      </c>
      <c r="M25" s="163"/>
      <c r="N25" s="163"/>
      <c r="O25" s="163"/>
      <c r="P25" s="163"/>
      <c r="Q25" s="163"/>
      <c r="R25" s="163"/>
      <c r="S25" s="163"/>
      <c r="T25" s="163"/>
      <c r="U25" s="163"/>
      <c r="V25" s="163"/>
      <c r="W25" s="163"/>
      <c r="X25" s="163"/>
      <c r="Y25" s="163"/>
      <c r="Z25" s="163"/>
      <c r="AA25" s="178"/>
      <c r="AB25" s="178"/>
      <c r="AC25" s="178"/>
      <c r="AD25" s="178"/>
      <c r="AE25" s="178"/>
      <c r="AF25" s="178"/>
    </row>
    <row r="26" spans="1:32">
      <c r="A26" s="3">
        <v>18</v>
      </c>
      <c r="B26" s="4" t="s">
        <v>72</v>
      </c>
      <c r="C26" s="164">
        <v>0</v>
      </c>
      <c r="D26" s="165">
        <v>1</v>
      </c>
      <c r="E26" s="165">
        <v>0</v>
      </c>
      <c r="F26" s="165">
        <v>8</v>
      </c>
      <c r="G26" s="165">
        <v>3</v>
      </c>
      <c r="H26" s="165">
        <v>11</v>
      </c>
      <c r="I26" s="166">
        <v>10</v>
      </c>
      <c r="J26" s="167">
        <v>39</v>
      </c>
      <c r="K26" s="167">
        <v>15</v>
      </c>
      <c r="L26" s="167">
        <v>66</v>
      </c>
      <c r="M26" s="167"/>
      <c r="N26" s="167"/>
      <c r="O26" s="167"/>
      <c r="P26" s="167"/>
      <c r="Q26" s="167"/>
      <c r="R26" s="167"/>
      <c r="S26" s="167"/>
      <c r="T26" s="167"/>
      <c r="U26" s="167"/>
      <c r="V26" s="167"/>
      <c r="W26" s="167"/>
      <c r="X26" s="167"/>
      <c r="Y26" s="167"/>
      <c r="Z26" s="167"/>
      <c r="AA26" s="178"/>
      <c r="AB26" s="178"/>
      <c r="AC26" s="178"/>
      <c r="AD26" s="178"/>
      <c r="AE26" s="178"/>
      <c r="AF26" s="178"/>
    </row>
    <row r="27" spans="1:32">
      <c r="A27" s="1">
        <v>19</v>
      </c>
      <c r="B27" s="2" t="s">
        <v>76</v>
      </c>
      <c r="C27" s="160">
        <v>2</v>
      </c>
      <c r="D27" s="161">
        <v>6</v>
      </c>
      <c r="E27" s="161">
        <v>3</v>
      </c>
      <c r="F27" s="161">
        <v>9</v>
      </c>
      <c r="G27" s="161">
        <v>4</v>
      </c>
      <c r="H27" s="161">
        <v>12</v>
      </c>
      <c r="I27" s="162">
        <v>10</v>
      </c>
      <c r="J27" s="163">
        <v>31</v>
      </c>
      <c r="K27" s="163">
        <v>20</v>
      </c>
      <c r="L27" s="163">
        <v>67</v>
      </c>
      <c r="M27" s="163"/>
      <c r="N27" s="163"/>
      <c r="O27" s="163"/>
      <c r="P27" s="163"/>
      <c r="Q27" s="163"/>
      <c r="R27" s="163"/>
      <c r="S27" s="163"/>
      <c r="T27" s="163"/>
      <c r="U27" s="163"/>
      <c r="V27" s="163"/>
      <c r="W27" s="163"/>
      <c r="X27" s="163"/>
      <c r="Y27" s="163"/>
      <c r="Z27" s="163"/>
      <c r="AA27" s="178"/>
      <c r="AB27" s="178"/>
      <c r="AC27" s="178"/>
      <c r="AD27" s="178"/>
      <c r="AE27" s="178"/>
      <c r="AF27" s="178"/>
    </row>
    <row r="28" spans="1:32">
      <c r="A28" s="3">
        <v>20</v>
      </c>
      <c r="B28" s="4" t="s">
        <v>97</v>
      </c>
      <c r="C28" s="164">
        <v>1</v>
      </c>
      <c r="D28" s="165">
        <v>1</v>
      </c>
      <c r="E28" s="165">
        <v>1</v>
      </c>
      <c r="F28" s="165">
        <v>4</v>
      </c>
      <c r="G28" s="165">
        <v>1</v>
      </c>
      <c r="H28" s="165">
        <v>5</v>
      </c>
      <c r="I28" s="166">
        <v>2</v>
      </c>
      <c r="J28" s="167">
        <v>5</v>
      </c>
      <c r="K28" s="167">
        <v>3</v>
      </c>
      <c r="L28" s="167">
        <v>14</v>
      </c>
      <c r="M28" s="167"/>
      <c r="N28" s="167"/>
      <c r="O28" s="167"/>
      <c r="P28" s="167"/>
      <c r="Q28" s="167"/>
      <c r="R28" s="167"/>
      <c r="S28" s="167"/>
      <c r="T28" s="167"/>
      <c r="U28" s="167"/>
      <c r="V28" s="167"/>
      <c r="W28" s="167"/>
      <c r="X28" s="167"/>
      <c r="Y28" s="167"/>
      <c r="Z28" s="167"/>
      <c r="AA28" s="178"/>
      <c r="AB28" s="178"/>
      <c r="AC28" s="178"/>
      <c r="AD28" s="178"/>
      <c r="AE28" s="178"/>
      <c r="AF28" s="178"/>
    </row>
    <row r="29" spans="1:32">
      <c r="A29" s="1">
        <v>21</v>
      </c>
      <c r="B29" s="2" t="s">
        <v>98</v>
      </c>
      <c r="C29" s="160">
        <v>0</v>
      </c>
      <c r="D29" s="161">
        <v>0</v>
      </c>
      <c r="E29" s="161">
        <v>0</v>
      </c>
      <c r="F29" s="161">
        <v>1</v>
      </c>
      <c r="G29" s="161">
        <v>0</v>
      </c>
      <c r="H29" s="161">
        <v>1</v>
      </c>
      <c r="I29" s="162">
        <v>0</v>
      </c>
      <c r="J29" s="163">
        <v>5</v>
      </c>
      <c r="K29" s="163">
        <v>4</v>
      </c>
      <c r="L29" s="163">
        <v>13</v>
      </c>
      <c r="M29" s="163"/>
      <c r="N29" s="163"/>
      <c r="O29" s="163"/>
      <c r="P29" s="163"/>
      <c r="Q29" s="163"/>
      <c r="R29" s="163"/>
      <c r="S29" s="163"/>
      <c r="T29" s="163"/>
      <c r="U29" s="163"/>
      <c r="V29" s="163"/>
      <c r="W29" s="163"/>
      <c r="X29" s="163"/>
      <c r="Y29" s="163"/>
      <c r="Z29" s="163"/>
      <c r="AA29" s="178"/>
      <c r="AB29" s="178"/>
      <c r="AC29" s="178"/>
      <c r="AD29" s="178"/>
      <c r="AE29" s="178"/>
      <c r="AF29" s="178"/>
    </row>
    <row r="30" spans="1:32">
      <c r="A30" s="3">
        <v>22</v>
      </c>
      <c r="B30" s="4" t="s">
        <v>84</v>
      </c>
      <c r="C30" s="164">
        <v>0</v>
      </c>
      <c r="D30" s="165">
        <v>4</v>
      </c>
      <c r="E30" s="165">
        <v>0</v>
      </c>
      <c r="F30" s="165">
        <v>8</v>
      </c>
      <c r="G30" s="165">
        <v>1</v>
      </c>
      <c r="H30" s="165">
        <v>10</v>
      </c>
      <c r="I30" s="166">
        <v>2</v>
      </c>
      <c r="J30" s="167">
        <v>22</v>
      </c>
      <c r="K30" s="167">
        <v>7</v>
      </c>
      <c r="L30" s="167">
        <v>35</v>
      </c>
      <c r="M30" s="167"/>
      <c r="N30" s="167"/>
      <c r="O30" s="167"/>
      <c r="P30" s="167"/>
      <c r="Q30" s="167"/>
      <c r="R30" s="167"/>
      <c r="S30" s="167"/>
      <c r="T30" s="167"/>
      <c r="U30" s="167"/>
      <c r="V30" s="167"/>
      <c r="W30" s="167"/>
      <c r="X30" s="167"/>
      <c r="Y30" s="167"/>
      <c r="Z30" s="167"/>
      <c r="AA30" s="178"/>
      <c r="AB30" s="178"/>
      <c r="AC30" s="178"/>
      <c r="AD30" s="178"/>
      <c r="AE30" s="178"/>
      <c r="AF30" s="178"/>
    </row>
    <row r="31" spans="1:32">
      <c r="A31" s="1">
        <v>23</v>
      </c>
      <c r="B31" s="2" t="s">
        <v>85</v>
      </c>
      <c r="C31" s="160">
        <v>0</v>
      </c>
      <c r="D31" s="161">
        <v>6</v>
      </c>
      <c r="E31" s="161">
        <v>1</v>
      </c>
      <c r="F31" s="161">
        <v>10</v>
      </c>
      <c r="G31" s="161">
        <v>5</v>
      </c>
      <c r="H31" s="161">
        <v>13</v>
      </c>
      <c r="I31" s="162">
        <v>8</v>
      </c>
      <c r="J31" s="163">
        <v>22</v>
      </c>
      <c r="K31" s="163">
        <v>13</v>
      </c>
      <c r="L31" s="163">
        <v>65</v>
      </c>
      <c r="M31" s="163"/>
      <c r="N31" s="163"/>
      <c r="O31" s="163"/>
      <c r="P31" s="163"/>
      <c r="Q31" s="163"/>
      <c r="R31" s="163"/>
      <c r="S31" s="163"/>
      <c r="T31" s="163"/>
      <c r="U31" s="163"/>
      <c r="V31" s="163"/>
      <c r="W31" s="163"/>
      <c r="X31" s="163"/>
      <c r="Y31" s="163"/>
      <c r="Z31" s="163"/>
      <c r="AA31" s="178"/>
      <c r="AB31" s="178"/>
      <c r="AC31" s="178"/>
      <c r="AD31" s="178"/>
      <c r="AE31" s="178"/>
      <c r="AF31" s="178"/>
    </row>
    <row r="32" spans="1:32">
      <c r="A32" s="3">
        <v>24</v>
      </c>
      <c r="B32" s="4" t="s">
        <v>99</v>
      </c>
      <c r="C32" s="164">
        <v>0</v>
      </c>
      <c r="D32" s="165">
        <v>0</v>
      </c>
      <c r="E32" s="165">
        <v>0</v>
      </c>
      <c r="F32" s="165">
        <v>1</v>
      </c>
      <c r="G32" s="165">
        <v>0</v>
      </c>
      <c r="H32" s="165">
        <v>1</v>
      </c>
      <c r="I32" s="166">
        <v>1</v>
      </c>
      <c r="J32" s="167">
        <v>9</v>
      </c>
      <c r="K32" s="167">
        <v>3</v>
      </c>
      <c r="L32" s="167">
        <v>23</v>
      </c>
      <c r="M32" s="167"/>
      <c r="N32" s="167"/>
      <c r="O32" s="167"/>
      <c r="P32" s="167"/>
      <c r="Q32" s="167"/>
      <c r="R32" s="167"/>
      <c r="S32" s="167"/>
      <c r="T32" s="167"/>
      <c r="U32" s="167"/>
      <c r="V32" s="167"/>
      <c r="W32" s="167"/>
      <c r="X32" s="167"/>
      <c r="Y32" s="167"/>
      <c r="Z32" s="167"/>
      <c r="AA32" s="178"/>
      <c r="AB32" s="178"/>
      <c r="AC32" s="178"/>
      <c r="AD32" s="178"/>
      <c r="AE32" s="178"/>
      <c r="AF32" s="178"/>
    </row>
    <row r="33" spans="1:32">
      <c r="A33" s="1">
        <v>25</v>
      </c>
      <c r="B33" s="2" t="s">
        <v>103</v>
      </c>
      <c r="C33" s="160">
        <v>0</v>
      </c>
      <c r="D33" s="161">
        <v>0</v>
      </c>
      <c r="E33" s="161">
        <v>0</v>
      </c>
      <c r="F33" s="161">
        <v>0</v>
      </c>
      <c r="G33" s="161">
        <v>0</v>
      </c>
      <c r="H33" s="161">
        <v>0</v>
      </c>
      <c r="I33" s="162">
        <v>0</v>
      </c>
      <c r="J33" s="163">
        <v>3</v>
      </c>
      <c r="K33" s="163">
        <v>2</v>
      </c>
      <c r="L33" s="163">
        <v>7</v>
      </c>
      <c r="M33" s="163"/>
      <c r="N33" s="163"/>
      <c r="O33" s="163"/>
      <c r="P33" s="163"/>
      <c r="Q33" s="163"/>
      <c r="R33" s="163"/>
      <c r="S33" s="163"/>
      <c r="T33" s="163"/>
      <c r="U33" s="163"/>
      <c r="V33" s="163"/>
      <c r="W33" s="163"/>
      <c r="X33" s="163"/>
      <c r="Y33" s="163"/>
      <c r="Z33" s="163"/>
      <c r="AA33" s="178"/>
      <c r="AB33" s="178"/>
      <c r="AC33" s="178"/>
      <c r="AD33" s="178"/>
      <c r="AE33" s="178"/>
      <c r="AF33" s="178"/>
    </row>
    <row r="34" spans="1:32">
      <c r="A34" s="3">
        <v>26</v>
      </c>
      <c r="B34" s="4" t="s">
        <v>100</v>
      </c>
      <c r="C34" s="164">
        <v>0</v>
      </c>
      <c r="D34" s="165">
        <v>2</v>
      </c>
      <c r="E34" s="165">
        <v>0</v>
      </c>
      <c r="F34" s="165">
        <v>3</v>
      </c>
      <c r="G34" s="165">
        <v>0</v>
      </c>
      <c r="H34" s="165">
        <v>4</v>
      </c>
      <c r="I34" s="166">
        <v>0</v>
      </c>
      <c r="J34" s="167">
        <v>10</v>
      </c>
      <c r="K34" s="167">
        <v>0</v>
      </c>
      <c r="L34" s="167">
        <v>12</v>
      </c>
      <c r="M34" s="167"/>
      <c r="N34" s="167"/>
      <c r="O34" s="167"/>
      <c r="P34" s="167"/>
      <c r="Q34" s="167"/>
      <c r="R34" s="167"/>
      <c r="S34" s="167"/>
      <c r="T34" s="167"/>
      <c r="U34" s="167"/>
      <c r="V34" s="167"/>
      <c r="W34" s="167"/>
      <c r="X34" s="167"/>
      <c r="Y34" s="167"/>
      <c r="Z34" s="167"/>
      <c r="AA34" s="178"/>
      <c r="AB34" s="178"/>
      <c r="AC34" s="178"/>
      <c r="AD34" s="178"/>
      <c r="AE34" s="178"/>
      <c r="AF34" s="178"/>
    </row>
    <row r="35" spans="1:32">
      <c r="A35" s="1">
        <v>27</v>
      </c>
      <c r="B35" s="2" t="s">
        <v>104</v>
      </c>
      <c r="C35" s="160">
        <v>0</v>
      </c>
      <c r="D35" s="161">
        <v>0</v>
      </c>
      <c r="E35" s="161">
        <v>0</v>
      </c>
      <c r="F35" s="161">
        <v>0</v>
      </c>
      <c r="G35" s="161">
        <v>0</v>
      </c>
      <c r="H35" s="161">
        <v>0</v>
      </c>
      <c r="I35" s="162">
        <v>0</v>
      </c>
      <c r="J35" s="163">
        <v>2</v>
      </c>
      <c r="K35" s="163">
        <v>0</v>
      </c>
      <c r="L35" s="163">
        <v>2</v>
      </c>
      <c r="M35" s="163"/>
      <c r="N35" s="163"/>
      <c r="O35" s="163"/>
      <c r="P35" s="163"/>
      <c r="Q35" s="163"/>
      <c r="R35" s="163"/>
      <c r="S35" s="163"/>
      <c r="T35" s="163"/>
      <c r="U35" s="163"/>
      <c r="V35" s="163"/>
      <c r="W35" s="163"/>
      <c r="X35" s="163"/>
      <c r="Y35" s="163"/>
      <c r="Z35" s="163"/>
      <c r="AA35" s="178"/>
      <c r="AB35" s="178"/>
      <c r="AC35" s="178"/>
      <c r="AD35" s="178"/>
      <c r="AE35" s="178"/>
      <c r="AF35" s="178"/>
    </row>
    <row r="36" spans="1:32">
      <c r="A36" s="3">
        <v>28</v>
      </c>
      <c r="B36" s="4" t="s">
        <v>101</v>
      </c>
      <c r="C36" s="164">
        <v>0</v>
      </c>
      <c r="D36" s="165">
        <v>0</v>
      </c>
      <c r="E36" s="165">
        <v>0</v>
      </c>
      <c r="F36" s="165">
        <v>0</v>
      </c>
      <c r="G36" s="165">
        <v>0</v>
      </c>
      <c r="H36" s="165">
        <v>0</v>
      </c>
      <c r="I36" s="166">
        <v>1</v>
      </c>
      <c r="J36" s="167">
        <v>0</v>
      </c>
      <c r="K36" s="167">
        <v>1</v>
      </c>
      <c r="L36" s="167">
        <v>10</v>
      </c>
      <c r="M36" s="167"/>
      <c r="N36" s="167"/>
      <c r="O36" s="167"/>
      <c r="P36" s="167"/>
      <c r="Q36" s="167"/>
      <c r="R36" s="167"/>
      <c r="S36" s="167"/>
      <c r="T36" s="167"/>
      <c r="U36" s="167"/>
      <c r="V36" s="167"/>
      <c r="W36" s="167"/>
      <c r="X36" s="167"/>
      <c r="Y36" s="167"/>
      <c r="Z36" s="167"/>
      <c r="AA36" s="178"/>
      <c r="AB36" s="178"/>
      <c r="AC36" s="178"/>
      <c r="AD36" s="178"/>
      <c r="AE36" s="178"/>
      <c r="AF36" s="178"/>
    </row>
    <row r="37" spans="1:32">
      <c r="A37" s="1">
        <v>29</v>
      </c>
      <c r="B37" s="2" t="s">
        <v>102</v>
      </c>
      <c r="C37" s="160">
        <v>0</v>
      </c>
      <c r="D37" s="161">
        <v>1</v>
      </c>
      <c r="E37" s="161">
        <v>0</v>
      </c>
      <c r="F37" s="161">
        <v>2</v>
      </c>
      <c r="G37" s="161">
        <v>0</v>
      </c>
      <c r="H37" s="161">
        <v>2</v>
      </c>
      <c r="I37" s="162">
        <v>0</v>
      </c>
      <c r="J37" s="163">
        <v>3</v>
      </c>
      <c r="K37" s="163">
        <v>1</v>
      </c>
      <c r="L37" s="163">
        <v>4</v>
      </c>
      <c r="M37" s="163"/>
      <c r="N37" s="163"/>
      <c r="O37" s="163"/>
      <c r="P37" s="163"/>
      <c r="Q37" s="163"/>
      <c r="R37" s="163"/>
      <c r="S37" s="163"/>
      <c r="T37" s="163"/>
      <c r="U37" s="163"/>
      <c r="V37" s="163"/>
      <c r="W37" s="163"/>
      <c r="X37" s="163"/>
      <c r="Y37" s="163"/>
      <c r="Z37" s="163"/>
      <c r="AA37" s="178"/>
      <c r="AB37" s="178"/>
      <c r="AC37" s="178"/>
      <c r="AD37" s="178"/>
      <c r="AE37" s="178"/>
      <c r="AF37" s="178"/>
    </row>
    <row r="38" spans="1:32">
      <c r="A38" s="3">
        <v>30</v>
      </c>
      <c r="B38" s="4" t="s">
        <v>71</v>
      </c>
      <c r="C38" s="164">
        <v>2</v>
      </c>
      <c r="D38" s="165">
        <v>5</v>
      </c>
      <c r="E38" s="165">
        <v>2</v>
      </c>
      <c r="F38" s="165">
        <v>9</v>
      </c>
      <c r="G38" s="165">
        <v>4</v>
      </c>
      <c r="H38" s="165">
        <v>19</v>
      </c>
      <c r="I38" s="166">
        <v>11</v>
      </c>
      <c r="J38" s="167">
        <v>53</v>
      </c>
      <c r="K38" s="167">
        <v>30</v>
      </c>
      <c r="L38" s="167">
        <v>117</v>
      </c>
      <c r="M38" s="167"/>
      <c r="N38" s="167"/>
      <c r="O38" s="167"/>
      <c r="P38" s="167"/>
      <c r="Q38" s="167"/>
      <c r="R38" s="167"/>
      <c r="S38" s="167"/>
      <c r="T38" s="167"/>
      <c r="U38" s="167"/>
      <c r="V38" s="167"/>
      <c r="W38" s="167"/>
      <c r="X38" s="167"/>
      <c r="Y38" s="167"/>
      <c r="Z38" s="167"/>
      <c r="AA38" s="178"/>
      <c r="AB38" s="178"/>
      <c r="AC38" s="178"/>
      <c r="AD38" s="178"/>
      <c r="AE38" s="178"/>
      <c r="AF38" s="178"/>
    </row>
    <row r="39" spans="1:32">
      <c r="A39" s="1">
        <v>31</v>
      </c>
      <c r="B39" s="2" t="s">
        <v>96</v>
      </c>
      <c r="C39" s="160">
        <v>0</v>
      </c>
      <c r="D39" s="161">
        <v>1</v>
      </c>
      <c r="E39" s="161">
        <v>0</v>
      </c>
      <c r="F39" s="161">
        <v>1</v>
      </c>
      <c r="G39" s="161">
        <v>0</v>
      </c>
      <c r="H39" s="161">
        <v>1</v>
      </c>
      <c r="I39" s="162">
        <v>2</v>
      </c>
      <c r="J39" s="163">
        <v>4</v>
      </c>
      <c r="K39" s="163">
        <v>4</v>
      </c>
      <c r="L39" s="163">
        <v>7</v>
      </c>
      <c r="M39" s="163"/>
      <c r="N39" s="163"/>
      <c r="O39" s="163"/>
      <c r="P39" s="163"/>
      <c r="Q39" s="163"/>
      <c r="R39" s="163"/>
      <c r="S39" s="163"/>
      <c r="T39" s="163"/>
      <c r="U39" s="163"/>
      <c r="V39" s="163"/>
      <c r="W39" s="163"/>
      <c r="X39" s="163"/>
      <c r="Y39" s="163"/>
      <c r="Z39" s="163"/>
      <c r="AA39" s="178"/>
      <c r="AB39" s="178"/>
      <c r="AC39" s="178"/>
      <c r="AD39" s="178"/>
      <c r="AE39" s="178"/>
      <c r="AF39" s="178"/>
    </row>
    <row r="40" spans="1:32">
      <c r="A40" s="3">
        <v>32</v>
      </c>
      <c r="B40" s="4" t="s">
        <v>92</v>
      </c>
      <c r="C40" s="164">
        <v>14</v>
      </c>
      <c r="D40" s="165">
        <v>5</v>
      </c>
      <c r="E40" s="165">
        <v>15</v>
      </c>
      <c r="F40" s="165">
        <v>13</v>
      </c>
      <c r="G40" s="165">
        <v>17</v>
      </c>
      <c r="H40" s="165">
        <v>22</v>
      </c>
      <c r="I40" s="166">
        <v>26</v>
      </c>
      <c r="J40" s="167">
        <v>63</v>
      </c>
      <c r="K40" s="167">
        <v>56</v>
      </c>
      <c r="L40" s="167">
        <v>129</v>
      </c>
      <c r="M40" s="167"/>
      <c r="N40" s="167"/>
      <c r="O40" s="167"/>
      <c r="P40" s="167"/>
      <c r="Q40" s="167"/>
      <c r="R40" s="167"/>
      <c r="S40" s="167"/>
      <c r="T40" s="167"/>
      <c r="U40" s="167"/>
      <c r="V40" s="167"/>
      <c r="W40" s="167"/>
      <c r="X40" s="167"/>
      <c r="Y40" s="167"/>
      <c r="Z40" s="167"/>
      <c r="AA40" s="178"/>
      <c r="AB40" s="178"/>
      <c r="AC40" s="178"/>
      <c r="AD40" s="178"/>
      <c r="AE40" s="178"/>
      <c r="AF40" s="178"/>
    </row>
    <row r="41" spans="1:32">
      <c r="A41" s="1">
        <v>33</v>
      </c>
      <c r="B41" s="2" t="s">
        <v>94</v>
      </c>
      <c r="C41" s="160">
        <v>2</v>
      </c>
      <c r="D41" s="161">
        <v>0</v>
      </c>
      <c r="E41" s="161">
        <v>2</v>
      </c>
      <c r="F41" s="161">
        <v>2</v>
      </c>
      <c r="G41" s="161">
        <v>3</v>
      </c>
      <c r="H41" s="161">
        <v>4</v>
      </c>
      <c r="I41" s="162">
        <v>7</v>
      </c>
      <c r="J41" s="163">
        <v>19</v>
      </c>
      <c r="K41" s="163">
        <v>13</v>
      </c>
      <c r="L41" s="163">
        <v>46</v>
      </c>
      <c r="M41" s="163"/>
      <c r="N41" s="163"/>
      <c r="O41" s="163"/>
      <c r="P41" s="163"/>
      <c r="Q41" s="163"/>
      <c r="R41" s="163"/>
      <c r="S41" s="163"/>
      <c r="T41" s="163"/>
      <c r="U41" s="163"/>
      <c r="V41" s="163"/>
      <c r="W41" s="163"/>
      <c r="X41" s="163"/>
      <c r="Y41" s="163"/>
      <c r="Z41" s="163"/>
      <c r="AA41" s="178"/>
      <c r="AB41" s="178"/>
      <c r="AC41" s="178"/>
      <c r="AD41" s="178"/>
      <c r="AE41" s="178"/>
      <c r="AF41" s="178"/>
    </row>
    <row r="42" spans="1:32">
      <c r="A42" s="3">
        <v>34</v>
      </c>
      <c r="B42" s="4" t="s">
        <v>93</v>
      </c>
      <c r="C42" s="164">
        <v>0</v>
      </c>
      <c r="D42" s="165">
        <v>0</v>
      </c>
      <c r="E42" s="165">
        <v>0</v>
      </c>
      <c r="F42" s="165">
        <v>2</v>
      </c>
      <c r="G42" s="165">
        <v>1</v>
      </c>
      <c r="H42" s="165">
        <v>2</v>
      </c>
      <c r="I42" s="166">
        <v>3</v>
      </c>
      <c r="J42" s="167">
        <v>8</v>
      </c>
      <c r="K42" s="167">
        <v>6</v>
      </c>
      <c r="L42" s="167">
        <v>22</v>
      </c>
      <c r="M42" s="167"/>
      <c r="N42" s="167"/>
      <c r="O42" s="167"/>
      <c r="P42" s="167"/>
      <c r="Q42" s="167"/>
      <c r="R42" s="167"/>
      <c r="S42" s="167"/>
      <c r="T42" s="167"/>
      <c r="U42" s="167"/>
      <c r="V42" s="167"/>
      <c r="W42" s="167"/>
      <c r="X42" s="167"/>
      <c r="Y42" s="167"/>
      <c r="Z42" s="167"/>
      <c r="AA42" s="178"/>
      <c r="AB42" s="178"/>
      <c r="AC42" s="178"/>
      <c r="AD42" s="178"/>
      <c r="AE42" s="178"/>
      <c r="AF42" s="178"/>
    </row>
    <row r="43" spans="1:32">
      <c r="A43" s="1">
        <v>35</v>
      </c>
      <c r="B43" s="2" t="s">
        <v>95</v>
      </c>
      <c r="C43" s="160">
        <v>0</v>
      </c>
      <c r="D43" s="161">
        <v>3</v>
      </c>
      <c r="E43" s="161">
        <v>1</v>
      </c>
      <c r="F43" s="161">
        <v>5</v>
      </c>
      <c r="G43" s="161">
        <v>3</v>
      </c>
      <c r="H43" s="161">
        <v>9</v>
      </c>
      <c r="I43" s="162">
        <v>8</v>
      </c>
      <c r="J43" s="163">
        <v>20</v>
      </c>
      <c r="K43" s="163">
        <v>14</v>
      </c>
      <c r="L43" s="163">
        <v>71</v>
      </c>
      <c r="M43" s="163"/>
      <c r="N43" s="163"/>
      <c r="O43" s="163"/>
      <c r="P43" s="163"/>
      <c r="Q43" s="163"/>
      <c r="R43" s="163"/>
      <c r="S43" s="163"/>
      <c r="T43" s="163"/>
      <c r="U43" s="163"/>
      <c r="V43" s="163"/>
      <c r="W43" s="163"/>
      <c r="X43" s="163"/>
      <c r="Y43" s="163"/>
      <c r="Z43" s="163"/>
      <c r="AA43" s="178"/>
      <c r="AB43" s="178"/>
      <c r="AC43" s="178"/>
      <c r="AD43" s="178"/>
      <c r="AE43" s="178"/>
      <c r="AF43" s="178"/>
    </row>
    <row r="44" spans="1:32">
      <c r="A44" s="3">
        <v>36</v>
      </c>
      <c r="B44" s="4" t="s">
        <v>69</v>
      </c>
      <c r="C44" s="164">
        <v>0</v>
      </c>
      <c r="D44" s="165">
        <v>4</v>
      </c>
      <c r="E44" s="165">
        <v>1</v>
      </c>
      <c r="F44" s="165">
        <v>12</v>
      </c>
      <c r="G44" s="165">
        <v>4</v>
      </c>
      <c r="H44" s="165">
        <v>15</v>
      </c>
      <c r="I44" s="166">
        <v>7</v>
      </c>
      <c r="J44" s="167">
        <v>35</v>
      </c>
      <c r="K44" s="167">
        <v>21</v>
      </c>
      <c r="L44" s="167">
        <v>83</v>
      </c>
      <c r="M44" s="167"/>
      <c r="N44" s="167"/>
      <c r="O44" s="167"/>
      <c r="P44" s="167"/>
      <c r="Q44" s="167"/>
      <c r="R44" s="167"/>
      <c r="S44" s="167"/>
      <c r="T44" s="167"/>
      <c r="U44" s="167"/>
      <c r="V44" s="167"/>
      <c r="W44" s="167"/>
      <c r="X44" s="167"/>
      <c r="Y44" s="167"/>
      <c r="Z44" s="167"/>
      <c r="AA44" s="178"/>
      <c r="AB44" s="178"/>
      <c r="AC44" s="178"/>
      <c r="AD44" s="178"/>
      <c r="AE44" s="178"/>
      <c r="AF44" s="178"/>
    </row>
    <row r="45" spans="1:32">
      <c r="A45" s="1">
        <v>37</v>
      </c>
      <c r="B45" s="2" t="s">
        <v>70</v>
      </c>
      <c r="C45" s="160">
        <v>1</v>
      </c>
      <c r="D45" s="161">
        <v>9</v>
      </c>
      <c r="E45" s="161">
        <v>2</v>
      </c>
      <c r="F45" s="161">
        <v>15</v>
      </c>
      <c r="G45" s="161">
        <v>5</v>
      </c>
      <c r="H45" s="161">
        <v>20</v>
      </c>
      <c r="I45" s="162">
        <v>12</v>
      </c>
      <c r="J45" s="163">
        <v>62</v>
      </c>
      <c r="K45" s="163">
        <v>37</v>
      </c>
      <c r="L45" s="163">
        <v>97</v>
      </c>
      <c r="M45" s="163"/>
      <c r="N45" s="163"/>
      <c r="O45" s="163"/>
      <c r="P45" s="163"/>
      <c r="Q45" s="163"/>
      <c r="R45" s="163"/>
      <c r="S45" s="163"/>
      <c r="T45" s="163"/>
      <c r="U45" s="163"/>
      <c r="V45" s="163"/>
      <c r="W45" s="163"/>
      <c r="X45" s="163"/>
      <c r="Y45" s="163"/>
      <c r="Z45" s="163"/>
      <c r="AA45" s="178"/>
      <c r="AB45" s="178"/>
      <c r="AC45" s="178"/>
      <c r="AD45" s="178"/>
      <c r="AE45" s="178"/>
      <c r="AF45" s="178"/>
    </row>
    <row r="46" spans="1:32">
      <c r="A46" s="3">
        <v>38</v>
      </c>
      <c r="B46" s="4" t="s">
        <v>68</v>
      </c>
      <c r="C46" s="164">
        <v>3</v>
      </c>
      <c r="D46" s="165">
        <v>19</v>
      </c>
      <c r="E46" s="165">
        <v>8</v>
      </c>
      <c r="F46" s="165">
        <v>33</v>
      </c>
      <c r="G46" s="165">
        <v>10</v>
      </c>
      <c r="H46" s="165">
        <v>44</v>
      </c>
      <c r="I46" s="166">
        <v>26</v>
      </c>
      <c r="J46" s="167">
        <v>107</v>
      </c>
      <c r="K46" s="167">
        <v>63</v>
      </c>
      <c r="L46" s="167">
        <v>215</v>
      </c>
      <c r="M46" s="167"/>
      <c r="N46" s="167"/>
      <c r="O46" s="167"/>
      <c r="P46" s="167"/>
      <c r="Q46" s="167"/>
      <c r="R46" s="167"/>
      <c r="S46" s="167"/>
      <c r="T46" s="167"/>
      <c r="U46" s="167"/>
      <c r="V46" s="167"/>
      <c r="W46" s="167"/>
      <c r="X46" s="167"/>
      <c r="Y46" s="167"/>
      <c r="Z46" s="167"/>
      <c r="AA46" s="178"/>
      <c r="AB46" s="178"/>
      <c r="AC46" s="178"/>
      <c r="AD46" s="178"/>
      <c r="AE46" s="178"/>
      <c r="AF46" s="178"/>
    </row>
    <row r="47" spans="1:32">
      <c r="A47" s="429" t="s">
        <v>107</v>
      </c>
      <c r="B47" s="429"/>
      <c r="C47" s="168">
        <f>SUM(C9:C46)</f>
        <v>64</v>
      </c>
      <c r="D47" s="168">
        <f t="shared" ref="D47:L47" si="0">SUM(D9:D46)</f>
        <v>315</v>
      </c>
      <c r="E47" s="168">
        <f t="shared" si="0"/>
        <v>105</v>
      </c>
      <c r="F47" s="168">
        <f t="shared" si="0"/>
        <v>683</v>
      </c>
      <c r="G47" s="168">
        <f t="shared" si="0"/>
        <v>155</v>
      </c>
      <c r="H47" s="168">
        <f t="shared" si="0"/>
        <v>1081</v>
      </c>
      <c r="I47" s="168">
        <f t="shared" si="0"/>
        <v>460</v>
      </c>
      <c r="J47" s="168">
        <f t="shared" si="0"/>
        <v>2523</v>
      </c>
      <c r="K47" s="168">
        <f t="shared" si="0"/>
        <v>1118</v>
      </c>
      <c r="L47" s="168">
        <f t="shared" si="0"/>
        <v>4896</v>
      </c>
      <c r="M47" s="168">
        <f t="shared" ref="D47:Z47" si="1">SUM(M9:M45)</f>
        <v>0</v>
      </c>
      <c r="N47" s="168">
        <f t="shared" si="1"/>
        <v>0</v>
      </c>
      <c r="O47" s="168">
        <f t="shared" si="1"/>
        <v>0</v>
      </c>
      <c r="P47" s="168">
        <f t="shared" si="1"/>
        <v>0</v>
      </c>
      <c r="Q47" s="168">
        <f t="shared" si="1"/>
        <v>0</v>
      </c>
      <c r="R47" s="168">
        <f t="shared" si="1"/>
        <v>0</v>
      </c>
      <c r="S47" s="168">
        <f t="shared" si="1"/>
        <v>0</v>
      </c>
      <c r="T47" s="168">
        <f t="shared" si="1"/>
        <v>0</v>
      </c>
      <c r="U47" s="168">
        <f t="shared" si="1"/>
        <v>0</v>
      </c>
      <c r="V47" s="168">
        <f t="shared" si="1"/>
        <v>0</v>
      </c>
      <c r="W47" s="168">
        <f t="shared" si="1"/>
        <v>0</v>
      </c>
      <c r="X47" s="168">
        <f t="shared" si="1"/>
        <v>0</v>
      </c>
      <c r="Y47" s="168">
        <f t="shared" si="1"/>
        <v>0</v>
      </c>
      <c r="Z47" s="168">
        <f t="shared" si="1"/>
        <v>0</v>
      </c>
    </row>
  </sheetData>
  <mergeCells count="16">
    <mergeCell ref="A47:B47"/>
    <mergeCell ref="C7:D7"/>
    <mergeCell ref="E7:F7"/>
    <mergeCell ref="G7:H7"/>
    <mergeCell ref="A4:K5"/>
    <mergeCell ref="I7:J7"/>
    <mergeCell ref="A7:A8"/>
    <mergeCell ref="B7:B8"/>
    <mergeCell ref="U7:V7"/>
    <mergeCell ref="W7:X7"/>
    <mergeCell ref="Y7:Z7"/>
    <mergeCell ref="K7:L7"/>
    <mergeCell ref="M7:N7"/>
    <mergeCell ref="O7:P7"/>
    <mergeCell ref="Q7:R7"/>
    <mergeCell ref="S7:T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zoomScale="96" workbookViewId="0"/>
  </sheetViews>
  <sheetFormatPr defaultColWidth="8.85546875" defaultRowHeight="15"/>
  <cols>
    <col min="1" max="1" width="7.140625" customWidth="1"/>
    <col min="2" max="2" width="30" customWidth="1"/>
    <col min="3" max="3" width="9.85546875" customWidth="1"/>
    <col min="4" max="4" width="11" customWidth="1"/>
    <col min="5" max="7" width="9.85546875" customWidth="1"/>
    <col min="8" max="9" width="9.85546875" hidden="1" customWidth="1"/>
    <col min="10" max="10" width="11.7109375" hidden="1" customWidth="1"/>
    <col min="11" max="11" width="10.85546875" hidden="1" customWidth="1"/>
    <col min="12" max="12" width="11.42578125" hidden="1" customWidth="1"/>
    <col min="13" max="13" width="9.85546875" hidden="1" customWidth="1"/>
    <col min="14" max="14" width="10.85546875" hidden="1" customWidth="1"/>
  </cols>
  <sheetData>
    <row r="1" spans="1:15">
      <c r="A1" s="12" t="s">
        <v>227</v>
      </c>
      <c r="B1" s="9"/>
      <c r="C1" s="9"/>
      <c r="D1" s="9"/>
      <c r="E1" s="9"/>
      <c r="F1" s="9" t="s">
        <v>50</v>
      </c>
      <c r="G1" s="71" t="s">
        <v>51</v>
      </c>
      <c r="H1" s="9"/>
      <c r="I1" s="9"/>
      <c r="J1" s="9"/>
      <c r="K1" s="9"/>
      <c r="L1" s="9"/>
      <c r="M1" s="9"/>
      <c r="N1" s="71"/>
    </row>
    <row r="2" spans="1:15" ht="4.5" customHeight="1">
      <c r="A2" s="57"/>
      <c r="B2" s="58"/>
      <c r="C2" s="58"/>
      <c r="D2" s="58"/>
      <c r="E2" s="58"/>
      <c r="F2" s="58"/>
      <c r="G2" s="58"/>
      <c r="H2" s="58"/>
      <c r="I2" s="58"/>
      <c r="J2" s="58"/>
      <c r="K2" s="58"/>
      <c r="L2" s="58"/>
      <c r="M2" s="58"/>
      <c r="N2" s="58"/>
    </row>
    <row r="3" spans="1:15">
      <c r="A3" s="7"/>
      <c r="B3" s="7"/>
      <c r="C3" s="7"/>
      <c r="D3" s="7"/>
      <c r="E3" s="7"/>
      <c r="F3" s="7"/>
      <c r="G3" s="7"/>
      <c r="H3" s="7"/>
      <c r="I3" s="7"/>
      <c r="J3" s="7"/>
      <c r="K3" s="7"/>
      <c r="L3" s="7"/>
      <c r="M3" s="7"/>
      <c r="N3" s="7"/>
    </row>
    <row r="4" spans="1:15" ht="24" customHeight="1">
      <c r="A4" s="303" t="s">
        <v>37</v>
      </c>
      <c r="B4" s="303"/>
      <c r="C4" s="303"/>
      <c r="D4" s="7"/>
      <c r="E4" s="7"/>
      <c r="F4" s="7"/>
      <c r="G4" s="7"/>
      <c r="H4" s="7"/>
      <c r="I4" s="7"/>
      <c r="J4" s="7"/>
      <c r="K4" s="7"/>
      <c r="L4" s="7"/>
      <c r="M4" s="7"/>
      <c r="N4" s="7"/>
    </row>
    <row r="5" spans="1:15" ht="18" customHeight="1">
      <c r="A5" s="303"/>
      <c r="B5" s="303"/>
      <c r="C5" s="303"/>
      <c r="D5" s="7"/>
      <c r="E5" s="7"/>
      <c r="F5" s="7"/>
      <c r="G5" s="7"/>
      <c r="H5" s="7"/>
      <c r="I5" s="7"/>
      <c r="J5" s="7"/>
      <c r="K5" s="7"/>
      <c r="L5" s="7"/>
      <c r="M5" s="7"/>
      <c r="N5" s="7"/>
    </row>
    <row r="6" spans="1:15">
      <c r="A6" s="7" t="s">
        <v>110</v>
      </c>
      <c r="B6" s="7"/>
      <c r="C6" s="7"/>
      <c r="D6" s="7"/>
      <c r="E6" s="7"/>
      <c r="F6" s="7"/>
      <c r="G6" s="7"/>
      <c r="H6" s="7"/>
      <c r="I6" s="7"/>
      <c r="J6" s="7"/>
      <c r="K6" s="7"/>
      <c r="L6" s="7"/>
      <c r="M6" s="7"/>
      <c r="N6" s="7"/>
    </row>
    <row r="7" spans="1:15" ht="14.1" customHeight="1">
      <c r="A7" s="252" t="s">
        <v>53</v>
      </c>
      <c r="B7" s="252" t="s">
        <v>228</v>
      </c>
      <c r="C7" s="324">
        <v>45682</v>
      </c>
      <c r="D7" s="324">
        <v>45713</v>
      </c>
      <c r="E7" s="324">
        <v>45741</v>
      </c>
      <c r="F7" s="324">
        <v>45772</v>
      </c>
      <c r="G7" s="324">
        <v>45802</v>
      </c>
      <c r="H7" s="324">
        <v>45833</v>
      </c>
      <c r="I7" s="324">
        <v>45863</v>
      </c>
      <c r="J7" s="324">
        <v>45894</v>
      </c>
      <c r="K7" s="324">
        <v>45925</v>
      </c>
      <c r="L7" s="324">
        <v>45955</v>
      </c>
      <c r="M7" s="324">
        <v>45986</v>
      </c>
      <c r="N7" s="324">
        <v>46016</v>
      </c>
    </row>
    <row r="8" spans="1:15" ht="14.1" customHeight="1">
      <c r="A8" s="252"/>
      <c r="B8" s="252"/>
      <c r="C8" s="316"/>
      <c r="D8" s="316"/>
      <c r="E8" s="316"/>
      <c r="F8" s="316"/>
      <c r="G8" s="316"/>
      <c r="H8" s="316"/>
      <c r="I8" s="316"/>
      <c r="J8" s="316"/>
      <c r="K8" s="316"/>
      <c r="L8" s="316"/>
      <c r="M8" s="316"/>
      <c r="N8" s="316"/>
    </row>
    <row r="9" spans="1:15">
      <c r="A9" s="1">
        <v>1</v>
      </c>
      <c r="B9" s="43" t="s">
        <v>229</v>
      </c>
      <c r="C9" s="169">
        <v>209</v>
      </c>
      <c r="D9" s="169">
        <v>209</v>
      </c>
      <c r="E9" s="169">
        <v>209</v>
      </c>
      <c r="F9" s="169">
        <v>209</v>
      </c>
      <c r="G9" s="169">
        <v>209</v>
      </c>
      <c r="H9" s="169"/>
      <c r="I9" s="169"/>
      <c r="J9" s="169"/>
      <c r="K9" s="169"/>
      <c r="L9" s="169"/>
      <c r="M9" s="169"/>
      <c r="N9" s="169"/>
    </row>
    <row r="10" spans="1:15">
      <c r="A10" s="3">
        <v>2</v>
      </c>
      <c r="B10" s="44" t="s">
        <v>230</v>
      </c>
      <c r="C10" s="170">
        <v>587</v>
      </c>
      <c r="D10" s="170">
        <v>587</v>
      </c>
      <c r="E10" s="170">
        <f>D10+536</f>
        <v>1123</v>
      </c>
      <c r="F10" s="170">
        <v>1123</v>
      </c>
      <c r="G10" s="170">
        <v>1123</v>
      </c>
      <c r="H10" s="170"/>
      <c r="I10" s="170"/>
      <c r="J10" s="170"/>
      <c r="K10" s="170"/>
      <c r="L10" s="170"/>
      <c r="M10" s="170"/>
      <c r="N10" s="170"/>
      <c r="O10" s="178"/>
    </row>
    <row r="11" spans="1:15">
      <c r="A11" s="429" t="s">
        <v>107</v>
      </c>
      <c r="B11" s="429"/>
      <c r="C11" s="168">
        <f>SUM(C9:C10)</f>
        <v>796</v>
      </c>
      <c r="D11" s="168">
        <f t="shared" ref="D11:H11" si="0">SUM(D9:D10)</f>
        <v>796</v>
      </c>
      <c r="E11" s="168">
        <f t="shared" si="0"/>
        <v>1332</v>
      </c>
      <c r="F11" s="168">
        <f t="shared" si="0"/>
        <v>1332</v>
      </c>
      <c r="G11" s="168">
        <f t="shared" si="0"/>
        <v>1332</v>
      </c>
      <c r="H11" s="168">
        <f t="shared" si="0"/>
        <v>0</v>
      </c>
      <c r="I11" s="168">
        <f t="shared" ref="I11:N11" si="1">SUM(I9:I10)</f>
        <v>0</v>
      </c>
      <c r="J11" s="168">
        <f t="shared" si="1"/>
        <v>0</v>
      </c>
      <c r="K11" s="168">
        <f t="shared" si="1"/>
        <v>0</v>
      </c>
      <c r="L11" s="168">
        <f t="shared" si="1"/>
        <v>0</v>
      </c>
      <c r="M11" s="168">
        <f t="shared" si="1"/>
        <v>0</v>
      </c>
      <c r="N11" s="168">
        <f t="shared" si="1"/>
        <v>0</v>
      </c>
    </row>
  </sheetData>
  <mergeCells count="16">
    <mergeCell ref="A4:C5"/>
    <mergeCell ref="F7:F8"/>
    <mergeCell ref="E7:E8"/>
    <mergeCell ref="A11:B11"/>
    <mergeCell ref="A7:A8"/>
    <mergeCell ref="B7:B8"/>
    <mergeCell ref="C7:C8"/>
    <mergeCell ref="D7:D8"/>
    <mergeCell ref="L7:L8"/>
    <mergeCell ref="M7:M8"/>
    <mergeCell ref="N7:N8"/>
    <mergeCell ref="G7:G8"/>
    <mergeCell ref="H7:H8"/>
    <mergeCell ref="I7:I8"/>
    <mergeCell ref="J7:J8"/>
    <mergeCell ref="K7:K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CE46-9697-4A55-BE3B-1271AC2D37E5}">
  <sheetPr>
    <tabColor rgb="FFFFC000"/>
  </sheetPr>
  <dimension ref="A1:H23"/>
  <sheetViews>
    <sheetView showGridLines="0" topLeftCell="A12" zoomScale="85" zoomScaleNormal="90" workbookViewId="0">
      <selection activeCell="A22" sqref="A22"/>
    </sheetView>
  </sheetViews>
  <sheetFormatPr defaultColWidth="8.85546875" defaultRowHeight="15"/>
  <cols>
    <col min="2" max="2" width="40.42578125" customWidth="1"/>
    <col min="3" max="5" width="16.140625" customWidth="1"/>
    <col min="6" max="7" width="15.140625" customWidth="1"/>
  </cols>
  <sheetData>
    <row r="1" spans="1:8">
      <c r="A1" s="12" t="s">
        <v>231</v>
      </c>
      <c r="B1" s="9"/>
      <c r="C1" s="9"/>
      <c r="D1" s="9"/>
      <c r="E1" s="9"/>
      <c r="F1" s="9" t="s">
        <v>50</v>
      </c>
      <c r="G1" s="71" t="s">
        <v>51</v>
      </c>
    </row>
    <row r="2" spans="1:8" ht="4.5" customHeight="1">
      <c r="A2" s="57"/>
      <c r="B2" s="58"/>
      <c r="C2" s="58"/>
      <c r="D2" s="58"/>
      <c r="E2" s="58"/>
      <c r="F2" s="58"/>
      <c r="G2" s="58"/>
    </row>
    <row r="3" spans="1:8">
      <c r="A3" s="7"/>
      <c r="B3" s="7"/>
      <c r="C3" s="7"/>
      <c r="D3" s="7"/>
      <c r="E3" s="7"/>
      <c r="F3" s="7"/>
      <c r="G3" s="7"/>
    </row>
    <row r="4" spans="1:8" ht="24">
      <c r="A4" s="11" t="s">
        <v>232</v>
      </c>
      <c r="B4" s="7"/>
      <c r="C4" s="7"/>
      <c r="D4" s="7"/>
      <c r="E4" s="7"/>
      <c r="F4" s="7"/>
      <c r="G4" s="7"/>
    </row>
    <row r="5" spans="1:8" ht="18.75">
      <c r="A5" s="13"/>
      <c r="B5" s="7"/>
      <c r="C5" s="7"/>
      <c r="D5" s="7"/>
      <c r="E5" s="7"/>
      <c r="F5" s="7"/>
      <c r="G5" s="7"/>
    </row>
    <row r="6" spans="1:8">
      <c r="A6" s="7" t="s">
        <v>110</v>
      </c>
      <c r="B6" s="7"/>
      <c r="C6" s="7"/>
      <c r="D6" s="7"/>
      <c r="E6" s="7"/>
      <c r="F6" s="7"/>
      <c r="G6" s="7"/>
    </row>
    <row r="7" spans="1:8" ht="21.95" customHeight="1">
      <c r="A7" s="327"/>
      <c r="B7" s="328"/>
      <c r="C7" s="223">
        <v>45658</v>
      </c>
      <c r="D7" s="223">
        <v>45689</v>
      </c>
      <c r="E7" s="223">
        <v>45717</v>
      </c>
      <c r="F7" s="223">
        <v>45748</v>
      </c>
      <c r="G7" s="223">
        <v>45802</v>
      </c>
      <c r="H7" s="52"/>
    </row>
    <row r="8" spans="1:8" s="51" customFormat="1" ht="21.95" customHeight="1">
      <c r="A8" s="329" t="s">
        <v>233</v>
      </c>
      <c r="B8" s="330"/>
      <c r="C8" s="214">
        <f>SUM(C9:C10)</f>
        <v>17517</v>
      </c>
      <c r="D8" s="214">
        <f>SUM(D9:D10)</f>
        <v>40229</v>
      </c>
      <c r="E8" s="214">
        <f>SUM(E9:E10)</f>
        <v>61966</v>
      </c>
      <c r="F8" s="214">
        <f>SUM(F9:F10)</f>
        <v>87239</v>
      </c>
      <c r="G8" s="214">
        <f>SUM(G9:G10)</f>
        <v>117573</v>
      </c>
      <c r="H8" s="53"/>
    </row>
    <row r="9" spans="1:8" s="51" customFormat="1" ht="21.95" customHeight="1">
      <c r="A9" s="331" t="s">
        <v>234</v>
      </c>
      <c r="B9" s="332"/>
      <c r="C9" s="215">
        <v>5976</v>
      </c>
      <c r="D9" s="215">
        <v>15127</v>
      </c>
      <c r="E9" s="215">
        <v>21151</v>
      </c>
      <c r="F9" s="215">
        <v>30543</v>
      </c>
      <c r="G9" s="215">
        <v>42234</v>
      </c>
    </row>
    <row r="10" spans="1:8" s="51" customFormat="1" ht="21.95" customHeight="1">
      <c r="A10" s="333" t="s">
        <v>235</v>
      </c>
      <c r="B10" s="334"/>
      <c r="C10" s="214">
        <v>11541</v>
      </c>
      <c r="D10" s="214">
        <v>25102</v>
      </c>
      <c r="E10" s="214">
        <v>40815</v>
      </c>
      <c r="F10" s="214">
        <v>56696</v>
      </c>
      <c r="G10" s="214">
        <v>75339</v>
      </c>
    </row>
    <row r="11" spans="1:8" s="51" customFormat="1" ht="21.95" customHeight="1">
      <c r="A11" s="7"/>
      <c r="B11" s="7"/>
      <c r="C11" s="7"/>
      <c r="D11" s="7"/>
      <c r="E11" s="7"/>
      <c r="F11" s="7"/>
      <c r="G11" s="7"/>
    </row>
    <row r="12" spans="1:8" s="51" customFormat="1" ht="21.95" customHeight="1">
      <c r="A12" s="7"/>
      <c r="B12" s="7"/>
      <c r="C12" s="7"/>
      <c r="D12" s="7"/>
      <c r="E12" s="7"/>
      <c r="F12" s="7"/>
      <c r="G12" s="7"/>
    </row>
    <row r="13" spans="1:8" s="51" customFormat="1" ht="21.95" customHeight="1">
      <c r="A13" s="327"/>
      <c r="B13" s="328"/>
      <c r="C13" s="223">
        <v>45658</v>
      </c>
      <c r="D13" s="223">
        <v>45689</v>
      </c>
      <c r="E13" s="223">
        <v>45717</v>
      </c>
      <c r="F13" s="223">
        <v>45748</v>
      </c>
      <c r="G13" s="223">
        <v>45778</v>
      </c>
    </row>
    <row r="14" spans="1:8" s="51" customFormat="1" ht="21.95" customHeight="1">
      <c r="A14" s="325" t="s">
        <v>236</v>
      </c>
      <c r="B14" s="326"/>
      <c r="C14" s="50" t="s">
        <v>1</v>
      </c>
      <c r="D14" s="50" t="s">
        <v>1</v>
      </c>
      <c r="E14" s="50" t="s">
        <v>1</v>
      </c>
      <c r="F14" s="50" t="s">
        <v>1</v>
      </c>
      <c r="G14" s="50" t="s">
        <v>1</v>
      </c>
    </row>
    <row r="15" spans="1:8" s="51" customFormat="1" ht="21.95" customHeight="1">
      <c r="A15" s="333" t="s">
        <v>237</v>
      </c>
      <c r="B15" s="334"/>
      <c r="C15" s="214">
        <v>28183</v>
      </c>
      <c r="D15" s="214">
        <v>67029</v>
      </c>
      <c r="E15" s="214">
        <v>100310</v>
      </c>
      <c r="F15" s="214">
        <v>140882</v>
      </c>
      <c r="G15" s="214">
        <v>187599</v>
      </c>
    </row>
    <row r="16" spans="1:8" s="51" customFormat="1" ht="21.95" customHeight="1">
      <c r="A16" s="331" t="s">
        <v>238</v>
      </c>
      <c r="B16" s="332"/>
      <c r="C16" s="215">
        <v>7040</v>
      </c>
      <c r="D16" s="215">
        <v>18277</v>
      </c>
      <c r="E16" s="215">
        <v>24777</v>
      </c>
      <c r="F16" s="215">
        <v>31863</v>
      </c>
      <c r="G16" s="215">
        <v>38694</v>
      </c>
    </row>
    <row r="17" spans="1:7" s="51" customFormat="1" ht="21.95" customHeight="1">
      <c r="A17" s="333" t="s">
        <v>239</v>
      </c>
      <c r="B17" s="334"/>
      <c r="C17" s="216">
        <f>C16/C15</f>
        <v>0.24979597629776815</v>
      </c>
      <c r="D17" s="216">
        <f>D16/D15</f>
        <v>0.27267302212475197</v>
      </c>
      <c r="E17" s="216">
        <f>E16/E15</f>
        <v>0.24700428671119529</v>
      </c>
      <c r="F17" s="216">
        <f>F16/F15</f>
        <v>0.22616799875072757</v>
      </c>
      <c r="G17" s="216">
        <f>G16/G15</f>
        <v>0.20625909519773561</v>
      </c>
    </row>
    <row r="18" spans="1:7" s="51" customFormat="1" ht="21.95" customHeight="1">
      <c r="A18" s="325" t="s">
        <v>240</v>
      </c>
      <c r="B18" s="326"/>
      <c r="C18" s="217" t="s">
        <v>1</v>
      </c>
      <c r="D18" s="217" t="s">
        <v>1</v>
      </c>
      <c r="E18" s="217" t="s">
        <v>1</v>
      </c>
      <c r="F18" s="217" t="s">
        <v>1</v>
      </c>
      <c r="G18" s="217" t="s">
        <v>1</v>
      </c>
    </row>
    <row r="19" spans="1:7" s="51" customFormat="1" ht="21.95" customHeight="1">
      <c r="A19" s="333" t="s">
        <v>241</v>
      </c>
      <c r="B19" s="334"/>
      <c r="C19" s="218">
        <v>343.4</v>
      </c>
      <c r="D19" s="218">
        <v>733.7</v>
      </c>
      <c r="E19" s="214">
        <v>1400</v>
      </c>
      <c r="F19" s="214">
        <v>1900</v>
      </c>
      <c r="G19" s="214">
        <v>2400</v>
      </c>
    </row>
    <row r="20" spans="1:7" s="51" customFormat="1" ht="21.95" customHeight="1">
      <c r="A20" s="331" t="s">
        <v>242</v>
      </c>
      <c r="B20" s="332"/>
      <c r="C20" s="219">
        <v>19.100000000000001</v>
      </c>
      <c r="D20" s="219">
        <v>39.9</v>
      </c>
      <c r="E20" s="219">
        <v>47</v>
      </c>
      <c r="F20" s="219">
        <v>51.3</v>
      </c>
      <c r="G20" s="219">
        <v>75.8</v>
      </c>
    </row>
    <row r="21" spans="1:7" s="51" customFormat="1" ht="21.95" customHeight="1">
      <c r="A21" s="333" t="s">
        <v>243</v>
      </c>
      <c r="B21" s="334"/>
      <c r="C21" s="216">
        <f>C20/C19</f>
        <v>5.5620267909143865E-2</v>
      </c>
      <c r="D21" s="216">
        <f>D20/D19</f>
        <v>5.438189995911135E-2</v>
      </c>
      <c r="E21" s="216">
        <f>E20/E19</f>
        <v>3.3571428571428572E-2</v>
      </c>
      <c r="F21" s="216">
        <f>F20/F19</f>
        <v>2.7E-2</v>
      </c>
      <c r="G21" s="216">
        <f>G20/G19</f>
        <v>3.1583333333333331E-2</v>
      </c>
    </row>
    <row r="22" spans="1:7">
      <c r="A22" s="231" t="s">
        <v>244</v>
      </c>
      <c r="B22" s="48"/>
      <c r="C22" s="48"/>
      <c r="D22" s="48"/>
      <c r="E22" s="48"/>
      <c r="F22" s="48"/>
      <c r="G22" s="48"/>
    </row>
    <row r="23" spans="1:7">
      <c r="B23" s="48"/>
      <c r="C23" s="48"/>
      <c r="D23" s="48"/>
      <c r="E23" s="48"/>
      <c r="F23" s="48"/>
      <c r="G23" s="48"/>
    </row>
  </sheetData>
  <mergeCells count="13">
    <mergeCell ref="A21:B21"/>
    <mergeCell ref="A15:B15"/>
    <mergeCell ref="A16:B16"/>
    <mergeCell ref="A17:B17"/>
    <mergeCell ref="A18:B18"/>
    <mergeCell ref="A19:B19"/>
    <mergeCell ref="A20:B20"/>
    <mergeCell ref="A14:B14"/>
    <mergeCell ref="A7:B7"/>
    <mergeCell ref="A8:B8"/>
    <mergeCell ref="A9:B9"/>
    <mergeCell ref="A10:B10"/>
    <mergeCell ref="A13:B13"/>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sqref="A1:E1"/>
    </sheetView>
  </sheetViews>
  <sheetFormatPr defaultColWidth="8.85546875" defaultRowHeight="15"/>
  <cols>
    <col min="2" max="2" width="5.42578125" customWidth="1"/>
    <col min="3" max="3" width="115.42578125" customWidth="1"/>
    <col min="4" max="4" width="5.28515625" customWidth="1"/>
    <col min="5" max="5" width="40" customWidth="1"/>
  </cols>
  <sheetData>
    <row r="1" spans="1:5" ht="80.25" customHeight="1">
      <c r="A1" s="233" t="s">
        <v>0</v>
      </c>
      <c r="B1" s="234"/>
      <c r="C1" s="234"/>
      <c r="D1" s="234"/>
      <c r="E1" s="235"/>
    </row>
    <row r="2" spans="1:5" ht="24">
      <c r="A2" s="236"/>
      <c r="B2" s="237"/>
      <c r="C2" s="237"/>
      <c r="D2" s="237"/>
      <c r="E2" s="238"/>
    </row>
    <row r="3" spans="1:5" ht="9.75" customHeight="1">
      <c r="A3" s="31" t="s">
        <v>1</v>
      </c>
      <c r="B3" s="32" t="s">
        <v>1</v>
      </c>
      <c r="C3" s="32" t="s">
        <v>1</v>
      </c>
      <c r="D3" s="32" t="s">
        <v>1</v>
      </c>
      <c r="E3" s="33" t="s">
        <v>1</v>
      </c>
    </row>
    <row r="4" spans="1:5">
      <c r="A4" s="20" t="s">
        <v>1</v>
      </c>
      <c r="B4" s="21" t="s">
        <v>1</v>
      </c>
      <c r="C4" s="21" t="s">
        <v>1</v>
      </c>
      <c r="D4" s="21" t="s">
        <v>1</v>
      </c>
      <c r="E4" s="22" t="s">
        <v>1</v>
      </c>
    </row>
    <row r="5" spans="1:5">
      <c r="A5" s="20" t="s">
        <v>1</v>
      </c>
      <c r="B5" s="21" t="s">
        <v>1</v>
      </c>
      <c r="C5" s="21" t="s">
        <v>1</v>
      </c>
      <c r="D5" s="21" t="s">
        <v>1</v>
      </c>
      <c r="E5" s="22" t="s">
        <v>1</v>
      </c>
    </row>
    <row r="6" spans="1:5">
      <c r="A6" s="20"/>
      <c r="B6" s="21"/>
      <c r="C6" s="21"/>
      <c r="D6" s="21"/>
      <c r="E6" s="22"/>
    </row>
    <row r="7" spans="1:5" ht="20.100000000000001">
      <c r="A7" s="34"/>
      <c r="B7" s="35"/>
      <c r="C7" s="35"/>
      <c r="D7" s="35"/>
      <c r="E7" s="36"/>
    </row>
    <row r="8" spans="1:5" ht="20.100000000000001">
      <c r="A8" s="39"/>
      <c r="B8" s="42"/>
      <c r="C8" s="42"/>
      <c r="D8" s="40"/>
      <c r="E8" s="38"/>
    </row>
    <row r="9" spans="1:5" ht="20.100000000000001">
      <c r="A9" s="39"/>
      <c r="B9" s="42"/>
      <c r="C9" s="42"/>
      <c r="D9" s="40"/>
      <c r="E9" s="38"/>
    </row>
    <row r="10" spans="1:5" ht="20.100000000000001">
      <c r="A10" s="39"/>
      <c r="B10" s="42"/>
      <c r="C10" s="63"/>
      <c r="D10" s="40"/>
      <c r="E10" s="38"/>
    </row>
    <row r="11" spans="1:5" ht="20.100000000000001">
      <c r="A11" s="39"/>
      <c r="B11" s="42"/>
      <c r="C11" s="63"/>
      <c r="D11" s="40"/>
      <c r="E11" s="38"/>
    </row>
    <row r="12" spans="1:5" ht="20.100000000000001">
      <c r="A12" s="39"/>
      <c r="B12" s="42"/>
      <c r="C12" s="37"/>
      <c r="D12" s="40"/>
      <c r="E12" s="38"/>
    </row>
    <row r="13" spans="1:5" ht="18">
      <c r="A13" s="39"/>
      <c r="B13" s="40"/>
      <c r="C13" s="40"/>
      <c r="D13" s="40"/>
      <c r="E13" s="41"/>
    </row>
    <row r="14" spans="1:5" ht="21">
      <c r="A14" s="26" t="s">
        <v>1</v>
      </c>
      <c r="B14" s="70" t="s">
        <v>1</v>
      </c>
      <c r="C14" s="27" t="s">
        <v>1</v>
      </c>
      <c r="D14" s="29" t="s">
        <v>1</v>
      </c>
      <c r="E14" s="30" t="s">
        <v>1</v>
      </c>
    </row>
    <row r="15" spans="1:5">
      <c r="A15" s="20" t="s">
        <v>1</v>
      </c>
      <c r="B15" s="21" t="s">
        <v>1</v>
      </c>
      <c r="C15" s="21" t="s">
        <v>1</v>
      </c>
      <c r="D15" s="21" t="s">
        <v>1</v>
      </c>
      <c r="E15" s="22" t="s">
        <v>1</v>
      </c>
    </row>
    <row r="16" spans="1:5" ht="15" customHeight="1">
      <c r="A16" s="425" t="s">
        <v>1</v>
      </c>
      <c r="B16" s="239" t="s">
        <v>2</v>
      </c>
      <c r="C16" s="239"/>
      <c r="D16" s="239"/>
      <c r="E16" s="240"/>
    </row>
    <row r="17" spans="1:5">
      <c r="A17" s="426"/>
      <c r="B17" s="241"/>
      <c r="C17" s="241"/>
      <c r="D17" s="241"/>
      <c r="E17" s="242"/>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0"/>
  <sheetViews>
    <sheetView showGridLines="0" zoomScale="110" zoomScaleNormal="265" workbookViewId="0"/>
  </sheetViews>
  <sheetFormatPr defaultColWidth="8.85546875" defaultRowHeight="15"/>
  <cols>
    <col min="1" max="1" width="7.140625" customWidth="1"/>
    <col min="2" max="2" width="40.42578125" customWidth="1"/>
    <col min="3" max="3" width="18.42578125" customWidth="1"/>
    <col min="4" max="6" width="18.42578125" hidden="1" customWidth="1"/>
  </cols>
  <sheetData>
    <row r="1" spans="1:6">
      <c r="A1" s="12" t="s">
        <v>245</v>
      </c>
      <c r="B1" s="9" t="s">
        <v>191</v>
      </c>
      <c r="C1" s="71" t="s">
        <v>51</v>
      </c>
      <c r="D1" s="9"/>
      <c r="E1" s="9"/>
      <c r="F1" s="71"/>
    </row>
    <row r="2" spans="1:6" ht="4.5" customHeight="1">
      <c r="A2" s="57"/>
      <c r="B2" s="58"/>
      <c r="C2" s="58"/>
      <c r="D2" s="58"/>
      <c r="E2" s="58"/>
      <c r="F2" s="58"/>
    </row>
    <row r="3" spans="1:6">
      <c r="A3" s="7"/>
      <c r="B3" s="7"/>
      <c r="C3" s="7"/>
      <c r="D3" s="7"/>
      <c r="E3" s="7"/>
      <c r="F3" s="7"/>
    </row>
    <row r="4" spans="1:6" ht="24">
      <c r="A4" s="11" t="s">
        <v>39</v>
      </c>
      <c r="B4" s="7"/>
      <c r="C4" s="7"/>
      <c r="D4" s="7"/>
      <c r="E4" s="7"/>
      <c r="F4" s="7"/>
    </row>
    <row r="5" spans="1:6" ht="18.75">
      <c r="A5" s="13"/>
      <c r="B5" s="7"/>
      <c r="C5" s="7"/>
      <c r="D5" s="7"/>
      <c r="E5" s="7"/>
      <c r="F5" s="7"/>
    </row>
    <row r="6" spans="1:6">
      <c r="A6" s="7" t="s">
        <v>110</v>
      </c>
      <c r="B6" s="7"/>
      <c r="C6" s="7"/>
      <c r="D6" s="7"/>
      <c r="E6" s="7"/>
      <c r="F6" s="7"/>
    </row>
    <row r="7" spans="1:6" ht="14.1" customHeight="1">
      <c r="A7" s="269"/>
      <c r="B7" s="339"/>
      <c r="C7" s="304" t="s">
        <v>193</v>
      </c>
      <c r="D7" s="304" t="s">
        <v>194</v>
      </c>
      <c r="E7" s="304" t="s">
        <v>195</v>
      </c>
      <c r="F7" s="304" t="s">
        <v>196</v>
      </c>
    </row>
    <row r="8" spans="1:6" ht="14.1" customHeight="1">
      <c r="A8" s="271"/>
      <c r="B8" s="340"/>
      <c r="C8" s="252"/>
      <c r="D8" s="252"/>
      <c r="E8" s="252"/>
      <c r="F8" s="252"/>
    </row>
    <row r="9" spans="1:6">
      <c r="A9" s="335" t="s">
        <v>246</v>
      </c>
      <c r="B9" s="336"/>
      <c r="C9" s="336"/>
      <c r="D9" s="336"/>
      <c r="E9" s="336"/>
      <c r="F9" s="336"/>
    </row>
    <row r="10" spans="1:6" ht="15" customHeight="1">
      <c r="A10" s="337" t="s">
        <v>247</v>
      </c>
      <c r="B10" s="338"/>
      <c r="C10" s="201">
        <f>SUM(C11:C16)</f>
        <v>603</v>
      </c>
      <c r="D10" s="201"/>
      <c r="E10" s="201"/>
      <c r="F10" s="201"/>
    </row>
    <row r="11" spans="1:6" ht="15" customHeight="1">
      <c r="A11" s="309" t="s">
        <v>214</v>
      </c>
      <c r="B11" s="347"/>
      <c r="C11" s="152">
        <v>289</v>
      </c>
      <c r="D11" s="152"/>
      <c r="E11" s="152"/>
      <c r="F11" s="152"/>
    </row>
    <row r="12" spans="1:6" ht="15" customHeight="1">
      <c r="A12" s="341" t="s">
        <v>248</v>
      </c>
      <c r="B12" s="342"/>
      <c r="C12" s="201">
        <v>103</v>
      </c>
      <c r="D12" s="153"/>
      <c r="E12" s="153"/>
      <c r="F12" s="153"/>
    </row>
    <row r="13" spans="1:6" ht="15" customHeight="1">
      <c r="A13" s="309" t="s">
        <v>249</v>
      </c>
      <c r="B13" s="347"/>
      <c r="C13" s="152">
        <v>133</v>
      </c>
      <c r="D13" s="152"/>
      <c r="E13" s="152"/>
      <c r="F13" s="152"/>
    </row>
    <row r="14" spans="1:6" ht="15" customHeight="1">
      <c r="A14" s="341" t="s">
        <v>250</v>
      </c>
      <c r="B14" s="342"/>
      <c r="C14" s="201">
        <v>57</v>
      </c>
      <c r="D14" s="153"/>
      <c r="E14" s="153"/>
      <c r="F14" s="153"/>
    </row>
    <row r="15" spans="1:6" ht="15" customHeight="1">
      <c r="A15" s="309" t="s">
        <v>215</v>
      </c>
      <c r="B15" s="347"/>
      <c r="C15" s="152">
        <v>15</v>
      </c>
      <c r="D15" s="152"/>
      <c r="E15" s="152"/>
      <c r="F15" s="152"/>
    </row>
    <row r="16" spans="1:6" ht="15" customHeight="1">
      <c r="A16" s="341" t="s">
        <v>251</v>
      </c>
      <c r="B16" s="342"/>
      <c r="C16" s="201">
        <v>6</v>
      </c>
      <c r="D16" s="153"/>
      <c r="E16" s="153"/>
      <c r="F16" s="153"/>
    </row>
    <row r="17" spans="1:6" ht="15" customHeight="1">
      <c r="A17" s="343" t="s">
        <v>252</v>
      </c>
      <c r="B17" s="344"/>
      <c r="C17" s="152">
        <v>144</v>
      </c>
      <c r="D17" s="152"/>
      <c r="E17" s="152"/>
      <c r="F17" s="152"/>
    </row>
    <row r="18" spans="1:6" ht="15" customHeight="1">
      <c r="A18" s="345" t="s">
        <v>253</v>
      </c>
      <c r="B18" s="346"/>
      <c r="C18" s="201" t="s">
        <v>254</v>
      </c>
      <c r="D18" s="151"/>
      <c r="E18" s="151"/>
      <c r="F18" s="151"/>
    </row>
    <row r="19" spans="1:6">
      <c r="A19" t="s">
        <v>255</v>
      </c>
    </row>
    <row r="20" spans="1:6">
      <c r="A20" t="s">
        <v>256</v>
      </c>
    </row>
  </sheetData>
  <mergeCells count="15">
    <mergeCell ref="A16:B16"/>
    <mergeCell ref="A17:B17"/>
    <mergeCell ref="A18:B18"/>
    <mergeCell ref="A11:B11"/>
    <mergeCell ref="A12:B12"/>
    <mergeCell ref="A13:B13"/>
    <mergeCell ref="A14:B14"/>
    <mergeCell ref="A15:B15"/>
    <mergeCell ref="C7:C8"/>
    <mergeCell ref="D7:D8"/>
    <mergeCell ref="F7:F8"/>
    <mergeCell ref="A9:F9"/>
    <mergeCell ref="A10:B10"/>
    <mergeCell ref="A7:B8"/>
    <mergeCell ref="E7:E8"/>
  </mergeCells>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zoomScale="56" workbookViewId="0"/>
  </sheetViews>
  <sheetFormatPr defaultColWidth="8.85546875" defaultRowHeight="15"/>
  <cols>
    <col min="2" max="2" width="49.140625" customWidth="1"/>
    <col min="3" max="12" width="15.7109375" customWidth="1"/>
  </cols>
  <sheetData>
    <row r="1" spans="1:12">
      <c r="A1" s="12" t="s">
        <v>257</v>
      </c>
      <c r="B1" s="7"/>
      <c r="C1" s="7"/>
      <c r="D1" s="7"/>
      <c r="E1" s="7"/>
      <c r="F1" s="7"/>
      <c r="G1" s="9"/>
      <c r="H1" s="10"/>
      <c r="I1" s="7"/>
      <c r="J1" s="7"/>
      <c r="K1" s="9" t="s">
        <v>258</v>
      </c>
      <c r="L1" s="71" t="s">
        <v>51</v>
      </c>
    </row>
    <row r="2" spans="1:12" ht="4.5" customHeight="1">
      <c r="A2" s="57"/>
      <c r="B2" s="58"/>
      <c r="C2" s="58"/>
      <c r="D2" s="58"/>
      <c r="E2" s="58"/>
      <c r="F2" s="58"/>
      <c r="G2" s="61"/>
      <c r="H2" s="60"/>
      <c r="I2" s="58"/>
      <c r="J2" s="58"/>
      <c r="K2" s="58"/>
      <c r="L2" s="58"/>
    </row>
    <row r="3" spans="1:12">
      <c r="A3" s="7"/>
      <c r="B3" s="7"/>
      <c r="C3" s="7"/>
      <c r="D3" s="7"/>
      <c r="E3" s="7"/>
      <c r="F3" s="7"/>
      <c r="G3" s="7"/>
      <c r="H3" s="7"/>
      <c r="I3" s="7"/>
      <c r="J3" s="7"/>
      <c r="K3" s="7"/>
      <c r="L3" s="7"/>
    </row>
    <row r="4" spans="1:12" ht="24">
      <c r="A4" s="11" t="s">
        <v>42</v>
      </c>
      <c r="B4" s="7"/>
      <c r="C4" s="7"/>
      <c r="D4" s="7"/>
      <c r="E4" s="7"/>
      <c r="F4" s="7"/>
      <c r="G4" s="7"/>
      <c r="H4" s="7"/>
      <c r="I4" s="7"/>
      <c r="J4" s="7"/>
      <c r="K4" s="7"/>
      <c r="L4" s="7"/>
    </row>
    <row r="5" spans="1:12" ht="18">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69"/>
      <c r="B7" s="339"/>
      <c r="C7" s="392" t="s">
        <v>214</v>
      </c>
      <c r="D7" s="393"/>
      <c r="E7" s="392" t="s">
        <v>259</v>
      </c>
      <c r="F7" s="393"/>
      <c r="G7" s="392" t="s">
        <v>260</v>
      </c>
      <c r="H7" s="393"/>
      <c r="I7" s="392" t="s">
        <v>261</v>
      </c>
      <c r="J7" s="393"/>
      <c r="K7" s="392" t="s">
        <v>215</v>
      </c>
      <c r="L7" s="393"/>
    </row>
    <row r="8" spans="1:12" ht="15.95">
      <c r="A8" s="271"/>
      <c r="B8" s="340"/>
      <c r="C8" s="109" t="s">
        <v>262</v>
      </c>
      <c r="D8" s="109" t="s">
        <v>263</v>
      </c>
      <c r="E8" s="109" t="s">
        <v>262</v>
      </c>
      <c r="F8" s="109" t="s">
        <v>263</v>
      </c>
      <c r="G8" s="109" t="s">
        <v>262</v>
      </c>
      <c r="H8" s="109" t="s">
        <v>263</v>
      </c>
      <c r="I8" s="109" t="s">
        <v>262</v>
      </c>
      <c r="J8" s="109" t="s">
        <v>263</v>
      </c>
      <c r="K8" s="109" t="s">
        <v>262</v>
      </c>
      <c r="L8" s="109" t="s">
        <v>263</v>
      </c>
    </row>
    <row r="9" spans="1:12" ht="31.5" customHeight="1">
      <c r="A9" s="362" t="s">
        <v>264</v>
      </c>
      <c r="B9" s="363"/>
      <c r="C9" s="110"/>
      <c r="D9" s="147"/>
      <c r="E9" s="110"/>
      <c r="F9" s="110"/>
      <c r="G9" s="110"/>
      <c r="H9" s="110"/>
      <c r="I9" s="110"/>
      <c r="J9" s="110"/>
      <c r="K9" s="110"/>
      <c r="L9" s="110"/>
    </row>
    <row r="10" spans="1:12">
      <c r="A10" s="119" t="s">
        <v>265</v>
      </c>
      <c r="B10" s="111"/>
      <c r="C10" s="111">
        <v>323</v>
      </c>
      <c r="D10" s="148">
        <f>C10/C$15*100%</f>
        <v>0.19695121951219513</v>
      </c>
      <c r="E10" s="111">
        <v>113</v>
      </c>
      <c r="F10" s="112">
        <f>E10/E$15*100%</f>
        <v>0.31476323119777161</v>
      </c>
      <c r="G10" s="111">
        <v>161</v>
      </c>
      <c r="H10" s="112">
        <f>G10/G$15*100%</f>
        <v>0.3425531914893617</v>
      </c>
      <c r="I10" s="111" t="s">
        <v>266</v>
      </c>
      <c r="J10" s="111" t="s">
        <v>266</v>
      </c>
      <c r="K10" s="111">
        <v>102</v>
      </c>
      <c r="L10" s="113">
        <f>K10/K$15*100%</f>
        <v>0.47441860465116281</v>
      </c>
    </row>
    <row r="11" spans="1:12">
      <c r="A11" s="348" t="s">
        <v>267</v>
      </c>
      <c r="B11" s="349"/>
      <c r="C11" s="110">
        <v>1131</v>
      </c>
      <c r="D11" s="149">
        <f t="shared" ref="D11:D15" si="0">C11/C$15*100%</f>
        <v>0.68963414634146336</v>
      </c>
      <c r="E11" s="110">
        <v>120</v>
      </c>
      <c r="F11" s="114">
        <f t="shared" ref="F11:F15" si="1">E11/E$15*100%</f>
        <v>0.33426183844011143</v>
      </c>
      <c r="G11" s="110">
        <v>272</v>
      </c>
      <c r="H11" s="114">
        <f t="shared" ref="H11:H15" si="2">G11/G$15*100%</f>
        <v>0.5787234042553191</v>
      </c>
      <c r="I11" s="110" t="s">
        <v>266</v>
      </c>
      <c r="J11" s="110" t="s">
        <v>266</v>
      </c>
      <c r="K11" s="110">
        <v>96</v>
      </c>
      <c r="L11" s="115">
        <f t="shared" ref="L11:L15" si="3">K11/K$15*100%</f>
        <v>0.44651162790697674</v>
      </c>
    </row>
    <row r="12" spans="1:12">
      <c r="A12" s="358" t="s">
        <v>268</v>
      </c>
      <c r="B12" s="359"/>
      <c r="C12" s="111">
        <v>160</v>
      </c>
      <c r="D12" s="148">
        <f t="shared" si="0"/>
        <v>9.7560975609756101E-2</v>
      </c>
      <c r="E12" s="111">
        <v>93</v>
      </c>
      <c r="F12" s="112">
        <f t="shared" si="1"/>
        <v>0.25905292479108633</v>
      </c>
      <c r="G12" s="111">
        <v>33</v>
      </c>
      <c r="H12" s="112">
        <f t="shared" si="2"/>
        <v>7.0212765957446813E-2</v>
      </c>
      <c r="I12" s="111" t="s">
        <v>266</v>
      </c>
      <c r="J12" s="111" t="s">
        <v>266</v>
      </c>
      <c r="K12" s="111">
        <v>14</v>
      </c>
      <c r="L12" s="113">
        <f t="shared" si="3"/>
        <v>6.5116279069767441E-2</v>
      </c>
    </row>
    <row r="13" spans="1:12">
      <c r="A13" s="348" t="s">
        <v>269</v>
      </c>
      <c r="B13" s="349"/>
      <c r="C13" s="110">
        <v>23</v>
      </c>
      <c r="D13" s="149">
        <f t="shared" si="0"/>
        <v>1.4024390243902439E-2</v>
      </c>
      <c r="E13" s="110">
        <v>32</v>
      </c>
      <c r="F13" s="114">
        <f t="shared" si="1"/>
        <v>8.9136490250696379E-2</v>
      </c>
      <c r="G13" s="110">
        <v>3</v>
      </c>
      <c r="H13" s="114">
        <f t="shared" si="2"/>
        <v>6.382978723404255E-3</v>
      </c>
      <c r="I13" s="110" t="s">
        <v>266</v>
      </c>
      <c r="J13" s="110" t="s">
        <v>266</v>
      </c>
      <c r="K13" s="110">
        <v>2</v>
      </c>
      <c r="L13" s="115">
        <f t="shared" si="3"/>
        <v>9.3023255813953487E-3</v>
      </c>
    </row>
    <row r="14" spans="1:12">
      <c r="A14" s="358" t="s">
        <v>270</v>
      </c>
      <c r="B14" s="359"/>
      <c r="C14" s="111">
        <v>3</v>
      </c>
      <c r="D14" s="148">
        <f t="shared" si="0"/>
        <v>1.8292682926829269E-3</v>
      </c>
      <c r="E14" s="111">
        <v>1</v>
      </c>
      <c r="F14" s="112">
        <f t="shared" si="1"/>
        <v>2.7855153203342618E-3</v>
      </c>
      <c r="G14" s="111">
        <v>1</v>
      </c>
      <c r="H14" s="112">
        <f t="shared" si="2"/>
        <v>2.1276595744680851E-3</v>
      </c>
      <c r="I14" s="111" t="s">
        <v>266</v>
      </c>
      <c r="J14" s="111" t="s">
        <v>266</v>
      </c>
      <c r="K14" s="111">
        <v>1</v>
      </c>
      <c r="L14" s="113">
        <f t="shared" si="3"/>
        <v>4.6511627906976744E-3</v>
      </c>
    </row>
    <row r="15" spans="1:12">
      <c r="A15" s="356" t="s">
        <v>271</v>
      </c>
      <c r="B15" s="357"/>
      <c r="C15" s="116">
        <f>SUM(C10:C14)</f>
        <v>1640</v>
      </c>
      <c r="D15" s="150">
        <f t="shared" si="0"/>
        <v>1</v>
      </c>
      <c r="E15" s="116">
        <f>SUM(E10:E14)</f>
        <v>359</v>
      </c>
      <c r="F15" s="117">
        <f t="shared" si="1"/>
        <v>1</v>
      </c>
      <c r="G15" s="116">
        <f>SUM(G10:G14)</f>
        <v>470</v>
      </c>
      <c r="H15" s="117">
        <f t="shared" si="2"/>
        <v>1</v>
      </c>
      <c r="I15" s="116" t="s">
        <v>266</v>
      </c>
      <c r="J15" s="116" t="s">
        <v>266</v>
      </c>
      <c r="K15" s="116">
        <f>SUM(K10:K14)</f>
        <v>215</v>
      </c>
      <c r="L15" s="118">
        <f t="shared" si="3"/>
        <v>1</v>
      </c>
    </row>
    <row r="16" spans="1:12">
      <c r="A16" s="7"/>
      <c r="B16" s="7"/>
      <c r="C16" s="7"/>
      <c r="D16" s="7"/>
      <c r="E16" s="7"/>
      <c r="F16" s="7"/>
      <c r="G16" s="7"/>
      <c r="H16" s="7"/>
      <c r="I16" s="7"/>
      <c r="J16" s="7"/>
      <c r="K16" s="7"/>
      <c r="L16" s="7"/>
    </row>
    <row r="17" spans="1:12" ht="15" customHeight="1">
      <c r="A17" s="269" t="s">
        <v>1</v>
      </c>
      <c r="B17" s="313"/>
      <c r="C17" s="364" t="s">
        <v>262</v>
      </c>
      <c r="D17" s="365"/>
      <c r="E17" s="364" t="s">
        <v>272</v>
      </c>
      <c r="F17" s="368"/>
      <c r="G17" s="364" t="s">
        <v>273</v>
      </c>
      <c r="H17" s="368"/>
      <c r="I17" s="364" t="s">
        <v>274</v>
      </c>
      <c r="J17" s="368"/>
      <c r="K17" s="7"/>
      <c r="L17" s="7"/>
    </row>
    <row r="18" spans="1:12" ht="14.1" customHeight="1">
      <c r="A18" s="271"/>
      <c r="B18" s="314"/>
      <c r="C18" s="366"/>
      <c r="D18" s="367"/>
      <c r="E18" s="366"/>
      <c r="F18" s="369"/>
      <c r="G18" s="366"/>
      <c r="H18" s="369"/>
      <c r="I18" s="366"/>
      <c r="J18" s="369"/>
      <c r="K18" s="7"/>
      <c r="L18" s="7"/>
    </row>
    <row r="19" spans="1:12" ht="15" customHeight="1">
      <c r="A19" s="362" t="s">
        <v>275</v>
      </c>
      <c r="B19" s="363"/>
      <c r="C19" s="352"/>
      <c r="D19" s="353"/>
      <c r="E19" s="352"/>
      <c r="F19" s="353"/>
      <c r="G19" s="352"/>
      <c r="H19" s="353"/>
      <c r="I19" s="352"/>
      <c r="J19" s="353"/>
      <c r="K19" s="7"/>
      <c r="L19" s="7"/>
    </row>
    <row r="20" spans="1:12">
      <c r="A20" s="354" t="s">
        <v>214</v>
      </c>
      <c r="B20" s="355"/>
      <c r="C20" s="370">
        <v>1648</v>
      </c>
      <c r="D20" s="371"/>
      <c r="E20" s="370">
        <v>1613</v>
      </c>
      <c r="F20" s="371"/>
      <c r="G20" s="370">
        <v>27</v>
      </c>
      <c r="H20" s="371"/>
      <c r="I20" s="370">
        <v>8</v>
      </c>
      <c r="J20" s="371"/>
      <c r="K20" s="7"/>
      <c r="L20" s="7"/>
    </row>
    <row r="21" spans="1:12">
      <c r="A21" s="360" t="s">
        <v>259</v>
      </c>
      <c r="B21" s="361"/>
      <c r="C21" s="352">
        <v>357</v>
      </c>
      <c r="D21" s="353"/>
      <c r="E21" s="352">
        <v>346</v>
      </c>
      <c r="F21" s="353"/>
      <c r="G21" s="352">
        <v>8</v>
      </c>
      <c r="H21" s="353"/>
      <c r="I21" s="352">
        <v>3</v>
      </c>
      <c r="J21" s="353"/>
      <c r="K21" s="7"/>
      <c r="L21" s="7"/>
    </row>
    <row r="22" spans="1:12">
      <c r="A22" s="354" t="s">
        <v>260</v>
      </c>
      <c r="B22" s="355"/>
      <c r="C22" s="350">
        <v>489</v>
      </c>
      <c r="D22" s="351"/>
      <c r="E22" s="350">
        <v>450</v>
      </c>
      <c r="F22" s="351"/>
      <c r="G22" s="370">
        <v>25</v>
      </c>
      <c r="H22" s="371"/>
      <c r="I22" s="370">
        <v>14</v>
      </c>
      <c r="J22" s="371"/>
      <c r="K22" s="7"/>
      <c r="L22" s="7"/>
    </row>
    <row r="23" spans="1:12">
      <c r="A23" s="360" t="s">
        <v>261</v>
      </c>
      <c r="B23" s="361"/>
      <c r="C23" s="352" t="s">
        <v>266</v>
      </c>
      <c r="D23" s="353"/>
      <c r="E23" s="352" t="s">
        <v>266</v>
      </c>
      <c r="F23" s="353"/>
      <c r="G23" s="352" t="s">
        <v>266</v>
      </c>
      <c r="H23" s="353"/>
      <c r="I23" s="352" t="s">
        <v>266</v>
      </c>
      <c r="J23" s="353"/>
      <c r="K23" s="7"/>
      <c r="L23" s="7"/>
    </row>
    <row r="24" spans="1:12">
      <c r="A24" s="354" t="s">
        <v>215</v>
      </c>
      <c r="B24" s="355"/>
      <c r="C24" s="350">
        <v>225</v>
      </c>
      <c r="D24" s="351"/>
      <c r="E24" s="350">
        <v>210</v>
      </c>
      <c r="F24" s="351"/>
      <c r="G24" s="370">
        <v>5</v>
      </c>
      <c r="H24" s="371"/>
      <c r="I24" s="370">
        <v>10</v>
      </c>
      <c r="J24" s="371"/>
      <c r="K24" s="7"/>
      <c r="L24" s="7"/>
    </row>
    <row r="25" spans="1:12">
      <c r="A25" s="356" t="s">
        <v>271</v>
      </c>
      <c r="B25" s="357"/>
      <c r="C25" s="381">
        <v>2719</v>
      </c>
      <c r="D25" s="382"/>
      <c r="E25" s="381">
        <v>2619</v>
      </c>
      <c r="F25" s="382"/>
      <c r="G25" s="381">
        <f>SUM(G20:G24)</f>
        <v>65</v>
      </c>
      <c r="H25" s="382"/>
      <c r="I25" s="381">
        <f>SUM(I20:I24)</f>
        <v>35</v>
      </c>
      <c r="J25" s="382"/>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c r="A28" s="62" t="s">
        <v>276</v>
      </c>
      <c r="B28" s="7"/>
      <c r="C28" s="7"/>
      <c r="D28" s="7"/>
      <c r="E28" s="7"/>
      <c r="F28" s="7"/>
      <c r="G28" s="7"/>
      <c r="H28" s="7"/>
      <c r="I28" s="7"/>
      <c r="J28" s="7"/>
      <c r="K28" s="7"/>
      <c r="L28" s="7"/>
    </row>
    <row r="29" spans="1:12">
      <c r="A29" s="62" t="s">
        <v>277</v>
      </c>
      <c r="B29" s="7"/>
      <c r="C29" s="7"/>
      <c r="D29" s="7"/>
      <c r="E29" s="7"/>
      <c r="F29" s="7"/>
      <c r="G29" s="7"/>
      <c r="H29" s="7"/>
      <c r="I29" s="7"/>
      <c r="J29" s="7"/>
      <c r="K29" s="7"/>
      <c r="L29" s="7"/>
    </row>
    <row r="30" spans="1:12" ht="26.25" customHeight="1">
      <c r="A30" s="45" t="s">
        <v>278</v>
      </c>
      <c r="B30" s="372" t="s">
        <v>279</v>
      </c>
      <c r="C30" s="373"/>
      <c r="D30" s="373"/>
      <c r="E30" s="373"/>
      <c r="F30" s="374"/>
      <c r="G30" s="386" t="s">
        <v>280</v>
      </c>
      <c r="H30" s="387"/>
      <c r="I30" s="7"/>
      <c r="J30" s="7"/>
      <c r="K30" s="7"/>
      <c r="L30" s="7"/>
    </row>
    <row r="31" spans="1:12" ht="27.75" customHeight="1">
      <c r="A31" s="49">
        <v>1</v>
      </c>
      <c r="B31" s="375" t="s">
        <v>281</v>
      </c>
      <c r="C31" s="376"/>
      <c r="D31" s="376"/>
      <c r="E31" s="376"/>
      <c r="F31" s="377"/>
      <c r="G31" s="388">
        <v>86.13</v>
      </c>
      <c r="H31" s="389"/>
      <c r="I31" s="7"/>
      <c r="J31" s="7"/>
      <c r="K31" s="7"/>
      <c r="L31" s="7"/>
    </row>
    <row r="32" spans="1:12" ht="31.5" customHeight="1">
      <c r="A32" s="50">
        <v>2</v>
      </c>
      <c r="B32" s="378" t="s">
        <v>282</v>
      </c>
      <c r="C32" s="379"/>
      <c r="D32" s="379"/>
      <c r="E32" s="379"/>
      <c r="F32" s="380"/>
      <c r="G32" s="390">
        <v>73.16</v>
      </c>
      <c r="H32" s="391"/>
      <c r="I32" s="7"/>
      <c r="J32" s="7"/>
      <c r="K32" s="7"/>
      <c r="L32" s="7"/>
    </row>
    <row r="33" spans="1:12" ht="31.5" customHeight="1">
      <c r="A33" s="49">
        <v>3</v>
      </c>
      <c r="B33" s="383" t="s">
        <v>283</v>
      </c>
      <c r="C33" s="384"/>
      <c r="D33" s="384"/>
      <c r="E33" s="384"/>
      <c r="F33" s="385"/>
      <c r="G33" s="388">
        <v>50.36</v>
      </c>
      <c r="H33" s="389"/>
      <c r="I33" s="7"/>
      <c r="J33" s="7"/>
      <c r="K33" s="7"/>
      <c r="L33" s="7"/>
    </row>
    <row r="34" spans="1:12" ht="31.5" customHeight="1">
      <c r="A34" s="50">
        <v>4</v>
      </c>
      <c r="B34" s="378" t="s">
        <v>284</v>
      </c>
      <c r="C34" s="379"/>
      <c r="D34" s="379"/>
      <c r="E34" s="379"/>
      <c r="F34" s="380"/>
      <c r="G34" s="390">
        <v>73.03</v>
      </c>
      <c r="H34" s="391"/>
      <c r="I34" s="7"/>
      <c r="J34" s="7"/>
      <c r="K34" s="7"/>
      <c r="L34" s="7"/>
    </row>
    <row r="35" spans="1:12" ht="31.5" customHeight="1">
      <c r="A35" s="49">
        <v>5</v>
      </c>
      <c r="B35" s="383" t="s">
        <v>285</v>
      </c>
      <c r="C35" s="384"/>
      <c r="D35" s="384"/>
      <c r="E35" s="384"/>
      <c r="F35" s="385"/>
      <c r="G35" s="388">
        <v>79.25</v>
      </c>
      <c r="H35" s="389"/>
      <c r="I35" s="7"/>
      <c r="J35" s="7"/>
      <c r="K35" s="7"/>
      <c r="L35" s="7"/>
    </row>
    <row r="36" spans="1:12" ht="31.5" customHeight="1">
      <c r="A36" s="50">
        <v>6</v>
      </c>
      <c r="B36" s="378" t="s">
        <v>286</v>
      </c>
      <c r="C36" s="379"/>
      <c r="D36" s="379"/>
      <c r="E36" s="379"/>
      <c r="F36" s="380"/>
      <c r="G36" s="390">
        <v>85.51</v>
      </c>
      <c r="H36" s="391"/>
      <c r="I36" s="7"/>
      <c r="J36" s="7"/>
      <c r="K36" s="7"/>
      <c r="L36" s="7"/>
    </row>
    <row r="37" spans="1:12" ht="31.5" customHeight="1">
      <c r="A37" s="49">
        <v>7</v>
      </c>
      <c r="B37" s="383" t="s">
        <v>287</v>
      </c>
      <c r="C37" s="384"/>
      <c r="D37" s="384"/>
      <c r="E37" s="384"/>
      <c r="F37" s="385"/>
      <c r="G37" s="388">
        <v>70.36</v>
      </c>
      <c r="H37" s="389"/>
      <c r="I37" s="7"/>
      <c r="J37" s="7"/>
      <c r="K37" s="7"/>
      <c r="L37" s="7"/>
    </row>
    <row r="38" spans="1:12" ht="31.5" customHeight="1">
      <c r="A38" s="50">
        <v>8</v>
      </c>
      <c r="B38" s="378" t="s">
        <v>288</v>
      </c>
      <c r="C38" s="379"/>
      <c r="D38" s="379"/>
      <c r="E38" s="379"/>
      <c r="F38" s="380"/>
      <c r="G38" s="390">
        <v>87.15</v>
      </c>
      <c r="H38" s="391"/>
      <c r="I38" s="7"/>
      <c r="J38" s="7"/>
      <c r="K38" s="7"/>
      <c r="L38" s="7"/>
    </row>
    <row r="39" spans="1:12" ht="31.5" customHeight="1">
      <c r="A39" s="49">
        <v>9</v>
      </c>
      <c r="B39" s="383" t="s">
        <v>289</v>
      </c>
      <c r="C39" s="384"/>
      <c r="D39" s="384"/>
      <c r="E39" s="384"/>
      <c r="F39" s="385"/>
      <c r="G39" s="388">
        <v>87.68</v>
      </c>
      <c r="H39" s="389"/>
      <c r="I39" s="7"/>
      <c r="J39" s="7"/>
      <c r="K39" s="7"/>
      <c r="L39" s="7"/>
    </row>
  </sheetData>
  <mergeCells count="72">
    <mergeCell ref="G24:H24"/>
    <mergeCell ref="G25:H25"/>
    <mergeCell ref="I17:J18"/>
    <mergeCell ref="I19:J19"/>
    <mergeCell ref="I20:J20"/>
    <mergeCell ref="I21:J21"/>
    <mergeCell ref="I22:J22"/>
    <mergeCell ref="I23:J23"/>
    <mergeCell ref="I24:J24"/>
    <mergeCell ref="I25:J25"/>
    <mergeCell ref="G20:H20"/>
    <mergeCell ref="G21:H21"/>
    <mergeCell ref="G22:H22"/>
    <mergeCell ref="G23:H23"/>
    <mergeCell ref="G17:H18"/>
    <mergeCell ref="G19:H19"/>
    <mergeCell ref="A9:B9"/>
    <mergeCell ref="I7:J7"/>
    <mergeCell ref="K7:L7"/>
    <mergeCell ref="E7:F7"/>
    <mergeCell ref="G7:H7"/>
    <mergeCell ref="A7:B8"/>
    <mergeCell ref="C7:D7"/>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B30:F30"/>
    <mergeCell ref="B31:F31"/>
    <mergeCell ref="B32:F32"/>
    <mergeCell ref="B38:F38"/>
    <mergeCell ref="A24:B24"/>
    <mergeCell ref="C24:D24"/>
    <mergeCell ref="E24:F24"/>
    <mergeCell ref="A25:B25"/>
    <mergeCell ref="C25:D25"/>
    <mergeCell ref="E25:F25"/>
    <mergeCell ref="E17:F18"/>
    <mergeCell ref="A20:B20"/>
    <mergeCell ref="C20:D20"/>
    <mergeCell ref="E20:F20"/>
    <mergeCell ref="A21:B21"/>
    <mergeCell ref="C21:D21"/>
    <mergeCell ref="E21:F21"/>
    <mergeCell ref="A11:B11"/>
    <mergeCell ref="C22:D22"/>
    <mergeCell ref="E22:F22"/>
    <mergeCell ref="C23:D23"/>
    <mergeCell ref="E23:F23"/>
    <mergeCell ref="A22:B22"/>
    <mergeCell ref="A15:B15"/>
    <mergeCell ref="A12:B12"/>
    <mergeCell ref="A23:B23"/>
    <mergeCell ref="A14:B14"/>
    <mergeCell ref="A13:B13"/>
    <mergeCell ref="A19:B19"/>
    <mergeCell ref="C19:D19"/>
    <mergeCell ref="E19:F19"/>
    <mergeCell ref="A17:B18"/>
    <mergeCell ref="C17:D18"/>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31"/>
  <sheetViews>
    <sheetView showGridLines="0" zoomScaleNormal="90" workbookViewId="0"/>
  </sheetViews>
  <sheetFormatPr defaultColWidth="8.85546875" defaultRowHeight="15"/>
  <cols>
    <col min="1" max="1" width="7.140625" customWidth="1"/>
    <col min="2" max="2" width="43.42578125" customWidth="1"/>
    <col min="3" max="3" width="15.140625" customWidth="1"/>
    <col min="4" max="6" width="14.85546875" customWidth="1"/>
    <col min="7" max="7" width="15" customWidth="1"/>
    <col min="8" max="8" width="11.28515625" customWidth="1"/>
  </cols>
  <sheetData>
    <row r="1" spans="1:9">
      <c r="A1" s="12" t="s">
        <v>290</v>
      </c>
      <c r="B1" s="7"/>
      <c r="C1" s="7"/>
      <c r="D1" s="7"/>
      <c r="E1" s="7"/>
      <c r="F1" s="7"/>
      <c r="G1" s="9" t="s">
        <v>50</v>
      </c>
      <c r="H1" s="71" t="s">
        <v>51</v>
      </c>
    </row>
    <row r="2" spans="1:9" ht="4.5" customHeight="1">
      <c r="A2" s="57"/>
      <c r="B2" s="58"/>
      <c r="C2" s="58"/>
      <c r="D2" s="58"/>
      <c r="E2" s="58"/>
      <c r="F2" s="58"/>
      <c r="G2" s="60"/>
      <c r="H2" s="60"/>
    </row>
    <row r="3" spans="1:9">
      <c r="A3" s="7"/>
      <c r="B3" s="7"/>
      <c r="C3" s="7"/>
      <c r="D3" s="7"/>
      <c r="E3" s="7"/>
      <c r="F3" s="7"/>
      <c r="G3" s="7"/>
      <c r="H3" s="7"/>
    </row>
    <row r="4" spans="1:9" ht="24">
      <c r="A4" s="11" t="s">
        <v>45</v>
      </c>
      <c r="B4" s="7"/>
      <c r="C4" s="7"/>
      <c r="D4" s="7"/>
      <c r="E4" s="7"/>
      <c r="F4" s="7"/>
      <c r="G4" s="7"/>
      <c r="H4" s="7"/>
    </row>
    <row r="5" spans="1:9" ht="18">
      <c r="A5" s="13"/>
      <c r="B5" s="7"/>
      <c r="C5" s="7"/>
      <c r="D5" s="7"/>
      <c r="E5" s="7"/>
      <c r="F5" s="7"/>
      <c r="G5" s="7"/>
      <c r="H5" s="7"/>
    </row>
    <row r="6" spans="1:9">
      <c r="A6" s="7" t="s">
        <v>110</v>
      </c>
      <c r="B6" s="7"/>
      <c r="C6" s="7"/>
      <c r="D6" s="7"/>
      <c r="E6" s="7"/>
      <c r="F6" s="7"/>
      <c r="G6" s="7"/>
      <c r="H6" s="7"/>
    </row>
    <row r="7" spans="1:9" ht="21.95" customHeight="1">
      <c r="A7" s="46" t="s">
        <v>1</v>
      </c>
      <c r="B7" s="135"/>
      <c r="C7" s="318" t="s">
        <v>291</v>
      </c>
      <c r="D7" s="319"/>
      <c r="E7" s="319"/>
      <c r="F7" s="319"/>
      <c r="G7" s="319"/>
      <c r="H7" s="320"/>
    </row>
    <row r="8" spans="1:9" ht="21.95" customHeight="1">
      <c r="A8" s="47"/>
      <c r="B8" s="136"/>
      <c r="C8" s="142" t="s">
        <v>214</v>
      </c>
      <c r="D8" s="142" t="s">
        <v>259</v>
      </c>
      <c r="E8" s="142" t="s">
        <v>260</v>
      </c>
      <c r="F8" s="142" t="s">
        <v>261</v>
      </c>
      <c r="G8" s="142" t="s">
        <v>215</v>
      </c>
      <c r="H8" s="15" t="s">
        <v>203</v>
      </c>
      <c r="I8" s="52"/>
    </row>
    <row r="9" spans="1:9" s="51" customFormat="1" ht="21.95" customHeight="1">
      <c r="A9" s="394" t="s">
        <v>292</v>
      </c>
      <c r="B9" s="395"/>
      <c r="C9" s="395"/>
      <c r="D9" s="395"/>
      <c r="E9" s="395"/>
      <c r="F9" s="395"/>
      <c r="G9" s="395"/>
      <c r="H9" s="396"/>
      <c r="I9" s="53"/>
    </row>
    <row r="10" spans="1:9" s="51" customFormat="1" ht="21.95" customHeight="1">
      <c r="A10" s="397" t="s">
        <v>293</v>
      </c>
      <c r="B10" s="380"/>
      <c r="C10" s="50">
        <v>0</v>
      </c>
      <c r="D10" s="50">
        <v>0</v>
      </c>
      <c r="E10" s="50">
        <v>0</v>
      </c>
      <c r="F10" s="50">
        <v>0</v>
      </c>
      <c r="G10" s="50">
        <v>0</v>
      </c>
      <c r="H10" s="138">
        <f>SUM(C10:G10)</f>
        <v>0</v>
      </c>
    </row>
    <row r="11" spans="1:9" s="51" customFormat="1" ht="21.95" customHeight="1">
      <c r="A11" s="398" t="s">
        <v>294</v>
      </c>
      <c r="B11" s="399"/>
      <c r="C11" s="49">
        <v>0</v>
      </c>
      <c r="D11" s="49">
        <v>0</v>
      </c>
      <c r="E11" s="49">
        <v>0</v>
      </c>
      <c r="F11" s="49">
        <v>0</v>
      </c>
      <c r="G11" s="49">
        <v>0</v>
      </c>
      <c r="H11" s="139">
        <f t="shared" ref="H11:H12" si="0">SUM(C11:G11)</f>
        <v>0</v>
      </c>
    </row>
    <row r="12" spans="1:9" s="51" customFormat="1" ht="21.95" customHeight="1">
      <c r="A12" s="397" t="s">
        <v>295</v>
      </c>
      <c r="B12" s="380"/>
      <c r="C12" s="50">
        <v>0</v>
      </c>
      <c r="D12" s="50">
        <v>0</v>
      </c>
      <c r="E12" s="50">
        <v>0</v>
      </c>
      <c r="F12" s="50">
        <v>0</v>
      </c>
      <c r="G12" s="50">
        <v>0</v>
      </c>
      <c r="H12" s="138">
        <f t="shared" si="0"/>
        <v>0</v>
      </c>
    </row>
    <row r="13" spans="1:9" s="51" customFormat="1" ht="21.95" customHeight="1">
      <c r="A13" s="394" t="s">
        <v>296</v>
      </c>
      <c r="B13" s="395"/>
      <c r="C13" s="395"/>
      <c r="D13" s="395"/>
      <c r="E13" s="395"/>
      <c r="F13" s="395"/>
      <c r="G13" s="395"/>
      <c r="H13" s="396"/>
    </row>
    <row r="14" spans="1:9" s="51" customFormat="1" ht="21.95" customHeight="1">
      <c r="A14" s="397" t="s">
        <v>293</v>
      </c>
      <c r="B14" s="380"/>
      <c r="C14" s="50">
        <v>0</v>
      </c>
      <c r="D14" s="50">
        <v>0</v>
      </c>
      <c r="E14" s="50">
        <v>0</v>
      </c>
      <c r="F14" s="50">
        <v>0</v>
      </c>
      <c r="G14" s="50">
        <v>0</v>
      </c>
      <c r="H14" s="138">
        <f t="shared" ref="H14:H16" si="1">SUM(C14:G14)</f>
        <v>0</v>
      </c>
    </row>
    <row r="15" spans="1:9" s="51" customFormat="1" ht="21.95" customHeight="1">
      <c r="A15" s="398" t="s">
        <v>294</v>
      </c>
      <c r="B15" s="399"/>
      <c r="C15" s="49">
        <v>0</v>
      </c>
      <c r="D15" s="49">
        <v>0</v>
      </c>
      <c r="E15" s="49">
        <v>0</v>
      </c>
      <c r="F15" s="49">
        <v>0</v>
      </c>
      <c r="G15" s="49">
        <v>0</v>
      </c>
      <c r="H15" s="139">
        <f t="shared" si="1"/>
        <v>0</v>
      </c>
    </row>
    <row r="16" spans="1:9" s="51" customFormat="1" ht="21.95" customHeight="1">
      <c r="A16" s="397" t="s">
        <v>295</v>
      </c>
      <c r="B16" s="380"/>
      <c r="C16" s="50">
        <v>0</v>
      </c>
      <c r="D16" s="50">
        <v>0</v>
      </c>
      <c r="E16" s="50">
        <v>0</v>
      </c>
      <c r="F16" s="50">
        <v>0</v>
      </c>
      <c r="G16" s="50">
        <v>0</v>
      </c>
      <c r="H16" s="138">
        <f t="shared" si="1"/>
        <v>0</v>
      </c>
    </row>
    <row r="17" spans="1:8" s="51" customFormat="1" ht="21.95" customHeight="1">
      <c r="A17" s="394" t="s">
        <v>297</v>
      </c>
      <c r="B17" s="395"/>
      <c r="C17" s="395"/>
      <c r="D17" s="395"/>
      <c r="E17" s="395"/>
      <c r="F17" s="395"/>
      <c r="G17" s="395"/>
      <c r="H17" s="396"/>
    </row>
    <row r="18" spans="1:8" s="51" customFormat="1" ht="21.95" customHeight="1">
      <c r="A18" s="397" t="s">
        <v>293</v>
      </c>
      <c r="B18" s="380"/>
      <c r="C18" s="50">
        <v>2</v>
      </c>
      <c r="D18" s="50">
        <v>0</v>
      </c>
      <c r="E18" s="50">
        <v>0</v>
      </c>
      <c r="F18" s="50">
        <v>0</v>
      </c>
      <c r="G18" s="50">
        <v>0</v>
      </c>
      <c r="H18" s="138">
        <v>2</v>
      </c>
    </row>
    <row r="19" spans="1:8" s="51" customFormat="1" ht="21.95" customHeight="1">
      <c r="A19" s="398" t="s">
        <v>294</v>
      </c>
      <c r="B19" s="399"/>
      <c r="C19" s="49">
        <v>2</v>
      </c>
      <c r="D19" s="49">
        <v>0</v>
      </c>
      <c r="E19" s="49">
        <v>0</v>
      </c>
      <c r="F19" s="49">
        <v>0</v>
      </c>
      <c r="G19" s="49">
        <v>0</v>
      </c>
      <c r="H19" s="139">
        <f t="shared" ref="H18:H20" si="2">SUM(C19:G19)</f>
        <v>2</v>
      </c>
    </row>
    <row r="20" spans="1:8" s="51" customFormat="1" ht="21.95" customHeight="1">
      <c r="A20" s="397" t="s">
        <v>295</v>
      </c>
      <c r="B20" s="380"/>
      <c r="C20" s="50">
        <v>0</v>
      </c>
      <c r="D20" s="50">
        <v>0</v>
      </c>
      <c r="E20" s="50">
        <v>0</v>
      </c>
      <c r="F20" s="50">
        <v>0</v>
      </c>
      <c r="G20" s="50">
        <v>0</v>
      </c>
      <c r="H20" s="138">
        <f t="shared" si="2"/>
        <v>0</v>
      </c>
    </row>
    <row r="21" spans="1:8" s="51" customFormat="1" ht="21.95" customHeight="1">
      <c r="A21" s="394" t="s">
        <v>298</v>
      </c>
      <c r="B21" s="395"/>
      <c r="C21" s="395"/>
      <c r="D21" s="395"/>
      <c r="E21" s="395"/>
      <c r="F21" s="395"/>
      <c r="G21" s="395"/>
      <c r="H21" s="396"/>
    </row>
    <row r="22" spans="1:8" s="51" customFormat="1" ht="21.95" customHeight="1">
      <c r="A22" s="397" t="s">
        <v>293</v>
      </c>
      <c r="B22" s="380"/>
      <c r="C22" s="50">
        <v>0</v>
      </c>
      <c r="D22" s="50">
        <v>6</v>
      </c>
      <c r="E22" s="50">
        <v>11</v>
      </c>
      <c r="F22" s="50">
        <v>0</v>
      </c>
      <c r="G22" s="50">
        <v>6</v>
      </c>
      <c r="H22" s="138">
        <f t="shared" ref="H22:H24" si="3">SUM(C22:G22)</f>
        <v>23</v>
      </c>
    </row>
    <row r="23" spans="1:8" s="51" customFormat="1" ht="21.95" customHeight="1">
      <c r="A23" s="398" t="s">
        <v>294</v>
      </c>
      <c r="B23" s="399"/>
      <c r="C23" s="49">
        <v>5</v>
      </c>
      <c r="D23" s="49">
        <v>15</v>
      </c>
      <c r="E23" s="49">
        <v>41</v>
      </c>
      <c r="F23" s="49">
        <v>0</v>
      </c>
      <c r="G23" s="49">
        <v>5</v>
      </c>
      <c r="H23" s="139">
        <f t="shared" si="3"/>
        <v>66</v>
      </c>
    </row>
    <row r="24" spans="1:8" s="51" customFormat="1" ht="21.95" customHeight="1">
      <c r="A24" s="397" t="s">
        <v>299</v>
      </c>
      <c r="B24" s="380"/>
      <c r="C24" s="50">
        <v>3</v>
      </c>
      <c r="D24" s="50">
        <v>0</v>
      </c>
      <c r="E24" s="50">
        <v>0</v>
      </c>
      <c r="F24" s="50">
        <v>0</v>
      </c>
      <c r="G24" s="50">
        <v>0</v>
      </c>
      <c r="H24" s="138">
        <f t="shared" si="3"/>
        <v>3</v>
      </c>
    </row>
    <row r="25" spans="1:8" s="51" customFormat="1" ht="21.95" customHeight="1">
      <c r="A25" s="394" t="s">
        <v>66</v>
      </c>
      <c r="B25" s="395"/>
      <c r="C25" s="395"/>
      <c r="D25" s="395"/>
      <c r="E25" s="395"/>
      <c r="F25" s="395"/>
      <c r="G25" s="395"/>
      <c r="H25" s="396"/>
    </row>
    <row r="26" spans="1:8" s="51" customFormat="1" ht="21.95" customHeight="1">
      <c r="A26" s="397" t="s">
        <v>293</v>
      </c>
      <c r="B26" s="380"/>
      <c r="C26" s="50">
        <v>0</v>
      </c>
      <c r="D26" s="50">
        <v>0</v>
      </c>
      <c r="E26" s="50">
        <v>0</v>
      </c>
      <c r="F26" s="50">
        <v>0</v>
      </c>
      <c r="G26" s="50">
        <v>0</v>
      </c>
      <c r="H26" s="138">
        <f t="shared" ref="H26:H28" si="4">SUM(C26:G26)</f>
        <v>0</v>
      </c>
    </row>
    <row r="27" spans="1:8" s="51" customFormat="1" ht="21.95" customHeight="1">
      <c r="A27" s="398" t="s">
        <v>294</v>
      </c>
      <c r="B27" s="399"/>
      <c r="C27" s="49">
        <v>0</v>
      </c>
      <c r="D27" s="49">
        <v>0</v>
      </c>
      <c r="E27" s="49">
        <v>0</v>
      </c>
      <c r="F27" s="49">
        <v>0</v>
      </c>
      <c r="G27" s="49">
        <v>0</v>
      </c>
      <c r="H27" s="139">
        <f t="shared" si="4"/>
        <v>0</v>
      </c>
    </row>
    <row r="28" spans="1:8" s="51" customFormat="1" ht="21.95" customHeight="1">
      <c r="A28" s="397" t="s">
        <v>295</v>
      </c>
      <c r="B28" s="380"/>
      <c r="C28" s="50">
        <v>0</v>
      </c>
      <c r="D28" s="50">
        <v>0</v>
      </c>
      <c r="E28" s="50">
        <v>0</v>
      </c>
      <c r="F28" s="50">
        <v>0</v>
      </c>
      <c r="G28" s="50">
        <v>0</v>
      </c>
      <c r="H28" s="138">
        <f t="shared" si="4"/>
        <v>0</v>
      </c>
    </row>
    <row r="29" spans="1:8" s="51" customFormat="1" ht="21.95" customHeight="1">
      <c r="A29" s="401" t="s">
        <v>271</v>
      </c>
      <c r="B29" s="402"/>
      <c r="C29" s="140">
        <f>SUM(C10:C12,C14:C16,C18:C20,C22:C24,C26:C28)</f>
        <v>12</v>
      </c>
      <c r="D29" s="140">
        <f t="shared" ref="D29:G29" si="5">SUM(D10:D12,D14:D16,D18:D20,D22:D24,D26:D28)</f>
        <v>21</v>
      </c>
      <c r="E29" s="140">
        <f t="shared" si="5"/>
        <v>52</v>
      </c>
      <c r="F29" s="140">
        <f t="shared" si="5"/>
        <v>0</v>
      </c>
      <c r="G29" s="140">
        <f t="shared" si="5"/>
        <v>11</v>
      </c>
      <c r="H29" s="141">
        <f>SUM(C29:G29)</f>
        <v>96</v>
      </c>
    </row>
    <row r="30" spans="1:8">
      <c r="A30" s="400" t="s">
        <v>300</v>
      </c>
      <c r="B30" s="400"/>
      <c r="C30" s="400"/>
      <c r="D30" s="400"/>
      <c r="E30" s="400"/>
      <c r="F30" s="400"/>
      <c r="G30" s="48"/>
      <c r="H30" s="48"/>
    </row>
    <row r="31" spans="1:8">
      <c r="A31" s="48"/>
      <c r="B31" s="48"/>
      <c r="C31" s="48"/>
      <c r="D31" s="48"/>
      <c r="E31" s="48"/>
      <c r="F31" s="48"/>
      <c r="G31" s="48"/>
      <c r="H31" s="48"/>
    </row>
  </sheetData>
  <mergeCells count="23">
    <mergeCell ref="A10:B10"/>
    <mergeCell ref="A11:B11"/>
    <mergeCell ref="A20:B20"/>
    <mergeCell ref="C7:H7"/>
    <mergeCell ref="A9:H9"/>
    <mergeCell ref="A12:B12"/>
    <mergeCell ref="A18:B18"/>
    <mergeCell ref="A19:B19"/>
    <mergeCell ref="A13:H13"/>
    <mergeCell ref="A14:B14"/>
    <mergeCell ref="A15:B15"/>
    <mergeCell ref="A16:B16"/>
    <mergeCell ref="A17:H17"/>
    <mergeCell ref="A21:H21"/>
    <mergeCell ref="A22:B22"/>
    <mergeCell ref="A23:B23"/>
    <mergeCell ref="A24:B24"/>
    <mergeCell ref="A30:F30"/>
    <mergeCell ref="A25:H25"/>
    <mergeCell ref="A26:B26"/>
    <mergeCell ref="A27:B27"/>
    <mergeCell ref="A28:B28"/>
    <mergeCell ref="A29:B2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7"/>
  <sheetViews>
    <sheetView showGridLines="0" zoomScale="83" workbookViewId="0"/>
  </sheetViews>
  <sheetFormatPr defaultColWidth="8.85546875" defaultRowHeight="15"/>
  <cols>
    <col min="1" max="1" width="7.85546875" customWidth="1"/>
    <col min="2" max="2" width="39.140625" customWidth="1"/>
    <col min="3" max="3" width="15.42578125" customWidth="1"/>
    <col min="4" max="4" width="16.85546875" hidden="1" customWidth="1"/>
    <col min="5" max="5" width="17" hidden="1" customWidth="1"/>
    <col min="6" max="6" width="18.28515625" hidden="1" customWidth="1"/>
    <col min="7" max="7" width="8.85546875" bestFit="1" customWidth="1"/>
  </cols>
  <sheetData>
    <row r="1" spans="1:6">
      <c r="A1" s="12" t="s">
        <v>301</v>
      </c>
      <c r="B1" s="9" t="s">
        <v>191</v>
      </c>
      <c r="C1" s="71" t="s">
        <v>51</v>
      </c>
      <c r="D1" s="9"/>
      <c r="E1" s="9"/>
      <c r="F1" s="71"/>
    </row>
    <row r="2" spans="1:6" ht="4.5" customHeight="1">
      <c r="A2" s="57"/>
      <c r="B2" s="57"/>
      <c r="C2" s="58"/>
      <c r="D2" s="58"/>
      <c r="E2" s="58"/>
      <c r="F2" s="58"/>
    </row>
    <row r="3" spans="1:6">
      <c r="A3" s="7"/>
      <c r="B3" s="7"/>
      <c r="C3" s="7"/>
      <c r="D3" s="7"/>
      <c r="E3" s="7"/>
      <c r="F3" s="7"/>
    </row>
    <row r="4" spans="1:6" ht="24">
      <c r="A4" s="54" t="s">
        <v>46</v>
      </c>
      <c r="B4" s="54"/>
      <c r="C4" s="7"/>
      <c r="D4" s="7"/>
      <c r="E4" s="7"/>
      <c r="F4" s="7"/>
    </row>
    <row r="5" spans="1:6" ht="18.75">
      <c r="A5" s="55"/>
      <c r="B5" s="55"/>
      <c r="C5" s="7"/>
      <c r="D5" s="7"/>
      <c r="E5" s="7"/>
      <c r="F5" s="7"/>
    </row>
    <row r="6" spans="1:6">
      <c r="A6" s="7" t="s">
        <v>110</v>
      </c>
      <c r="B6" s="7"/>
      <c r="C6" s="7"/>
      <c r="D6" s="7"/>
      <c r="E6" s="7"/>
      <c r="F6" s="7"/>
    </row>
    <row r="7" spans="1:6" ht="14.45" customHeight="1">
      <c r="A7" s="414" t="s">
        <v>1</v>
      </c>
      <c r="B7" s="327"/>
      <c r="C7" s="228" t="s">
        <v>302</v>
      </c>
      <c r="D7" s="228"/>
      <c r="E7" s="228"/>
      <c r="F7" s="228"/>
    </row>
    <row r="8" spans="1:6" ht="14.45" customHeight="1">
      <c r="A8" s="414"/>
      <c r="B8" s="327"/>
      <c r="C8" s="403" t="s">
        <v>193</v>
      </c>
      <c r="D8" s="403" t="s">
        <v>194</v>
      </c>
      <c r="E8" s="403" t="s">
        <v>195</v>
      </c>
      <c r="F8" s="403" t="s">
        <v>196</v>
      </c>
    </row>
    <row r="9" spans="1:6" ht="14.45" customHeight="1">
      <c r="A9" s="271"/>
      <c r="B9" s="340"/>
      <c r="C9" s="404"/>
      <c r="D9" s="404"/>
      <c r="E9" s="404"/>
      <c r="F9" s="404"/>
    </row>
    <row r="10" spans="1:6" ht="16.5" customHeight="1">
      <c r="A10" s="407" t="s">
        <v>214</v>
      </c>
      <c r="B10" s="407"/>
      <c r="C10" s="222"/>
      <c r="D10" s="154"/>
      <c r="E10" s="154"/>
      <c r="F10" s="154"/>
    </row>
    <row r="11" spans="1:6">
      <c r="A11" s="408" t="s">
        <v>303</v>
      </c>
      <c r="B11" s="408"/>
      <c r="C11" s="190">
        <f>SUM(C12:C15)</f>
        <v>25</v>
      </c>
      <c r="D11" s="190"/>
      <c r="E11" s="190"/>
      <c r="F11" s="190"/>
    </row>
    <row r="12" spans="1:6" ht="14.45" customHeight="1">
      <c r="A12" s="410" t="s">
        <v>304</v>
      </c>
      <c r="B12" s="411"/>
      <c r="C12" s="191">
        <v>20</v>
      </c>
      <c r="D12" s="191"/>
      <c r="E12" s="191"/>
      <c r="F12" s="191"/>
    </row>
    <row r="13" spans="1:6" ht="14.45" customHeight="1">
      <c r="A13" s="412" t="s">
        <v>305</v>
      </c>
      <c r="B13" s="413"/>
      <c r="C13" s="192">
        <v>4</v>
      </c>
      <c r="D13" s="192"/>
      <c r="E13" s="192"/>
      <c r="F13" s="192"/>
    </row>
    <row r="14" spans="1:6" ht="14.45" customHeight="1">
      <c r="A14" s="410" t="s">
        <v>306</v>
      </c>
      <c r="B14" s="411"/>
      <c r="C14" s="154">
        <v>1</v>
      </c>
      <c r="D14" s="192"/>
      <c r="E14" s="192"/>
      <c r="F14" s="192"/>
    </row>
    <row r="15" spans="1:6" ht="14.45" customHeight="1">
      <c r="A15" s="412" t="s">
        <v>307</v>
      </c>
      <c r="B15" s="413"/>
      <c r="C15" s="192">
        <v>0</v>
      </c>
      <c r="D15" s="191"/>
      <c r="E15" s="191"/>
      <c r="F15" s="191"/>
    </row>
    <row r="16" spans="1:6" ht="16.5" customHeight="1">
      <c r="A16" s="409" t="s">
        <v>308</v>
      </c>
      <c r="B16" s="409"/>
      <c r="C16" s="154">
        <v>1961</v>
      </c>
      <c r="D16" s="155"/>
      <c r="E16" s="155"/>
      <c r="F16" s="155"/>
    </row>
    <row r="17" spans="1:6">
      <c r="A17" s="405" t="s">
        <v>209</v>
      </c>
      <c r="B17" s="406"/>
      <c r="C17" s="156">
        <f>C11+C16</f>
        <v>1986</v>
      </c>
      <c r="D17" s="156"/>
      <c r="E17" s="156"/>
      <c r="F17" s="156"/>
    </row>
    <row r="18" spans="1:6" ht="16.5" customHeight="1">
      <c r="A18" s="407" t="s">
        <v>259</v>
      </c>
      <c r="B18" s="407"/>
      <c r="C18" s="158"/>
      <c r="D18" s="158"/>
      <c r="E18" s="158"/>
      <c r="F18" s="158"/>
    </row>
    <row r="19" spans="1:6" ht="14.45" customHeight="1">
      <c r="A19" s="408" t="s">
        <v>303</v>
      </c>
      <c r="B19" s="408"/>
      <c r="C19" s="193">
        <f>SUM(C20:C22)</f>
        <v>22</v>
      </c>
      <c r="D19" s="193"/>
      <c r="E19" s="193"/>
      <c r="F19" s="193"/>
    </row>
    <row r="20" spans="1:6" ht="14.45" customHeight="1">
      <c r="A20" s="410" t="s">
        <v>304</v>
      </c>
      <c r="B20" s="411"/>
      <c r="C20" s="191">
        <v>20</v>
      </c>
      <c r="D20" s="191"/>
      <c r="E20" s="191"/>
      <c r="F20" s="191"/>
    </row>
    <row r="21" spans="1:6" ht="14.45" customHeight="1">
      <c r="A21" s="412" t="s">
        <v>305</v>
      </c>
      <c r="B21" s="413"/>
      <c r="C21" s="192">
        <v>1</v>
      </c>
      <c r="D21" s="192"/>
      <c r="E21" s="192"/>
      <c r="F21" s="192"/>
    </row>
    <row r="22" spans="1:6" ht="14.45" customHeight="1">
      <c r="A22" s="410" t="s">
        <v>307</v>
      </c>
      <c r="B22" s="411"/>
      <c r="C22" s="191">
        <v>1</v>
      </c>
      <c r="D22" s="191"/>
      <c r="E22" s="191"/>
      <c r="F22" s="191"/>
    </row>
    <row r="23" spans="1:6" ht="16.5" customHeight="1">
      <c r="A23" s="408" t="s">
        <v>308</v>
      </c>
      <c r="B23" s="408"/>
      <c r="C23" s="193">
        <v>504</v>
      </c>
      <c r="D23" s="193"/>
      <c r="E23" s="193"/>
      <c r="F23" s="193"/>
    </row>
    <row r="24" spans="1:6" ht="14.45" customHeight="1">
      <c r="A24" s="405" t="s">
        <v>209</v>
      </c>
      <c r="B24" s="406"/>
      <c r="C24" s="156">
        <f>C19+C23</f>
        <v>526</v>
      </c>
      <c r="D24" s="156"/>
      <c r="E24" s="156"/>
      <c r="F24" s="156"/>
    </row>
    <row r="25" spans="1:6" ht="16.5" customHeight="1">
      <c r="A25" s="407" t="s">
        <v>260</v>
      </c>
      <c r="B25" s="407"/>
      <c r="C25" s="158"/>
      <c r="D25" s="158"/>
      <c r="E25" s="158"/>
      <c r="F25" s="158"/>
    </row>
    <row r="26" spans="1:6" ht="14.45" customHeight="1">
      <c r="A26" s="408" t="s">
        <v>303</v>
      </c>
      <c r="B26" s="408"/>
      <c r="C26" s="193">
        <f>SUM(C27:C30)</f>
        <v>25</v>
      </c>
      <c r="D26" s="193"/>
      <c r="E26" s="193"/>
      <c r="F26" s="193"/>
    </row>
    <row r="27" spans="1:6" ht="14.45" customHeight="1">
      <c r="A27" s="410" t="s">
        <v>304</v>
      </c>
      <c r="B27" s="411"/>
      <c r="C27" s="191">
        <v>24</v>
      </c>
      <c r="D27" s="191"/>
      <c r="E27" s="191"/>
      <c r="F27" s="191"/>
    </row>
    <row r="28" spans="1:6" ht="14.45" customHeight="1">
      <c r="A28" s="412" t="s">
        <v>305</v>
      </c>
      <c r="B28" s="413"/>
      <c r="C28" s="192">
        <v>0</v>
      </c>
      <c r="D28" s="192"/>
      <c r="E28" s="192"/>
      <c r="F28" s="192"/>
    </row>
    <row r="29" spans="1:6" ht="14.45" customHeight="1">
      <c r="A29" s="410" t="s">
        <v>306</v>
      </c>
      <c r="B29" s="411"/>
      <c r="C29" s="154">
        <v>1</v>
      </c>
      <c r="D29" s="192"/>
      <c r="E29" s="192"/>
      <c r="F29" s="192"/>
    </row>
    <row r="30" spans="1:6" ht="14.45" customHeight="1">
      <c r="A30" s="412" t="s">
        <v>307</v>
      </c>
      <c r="B30" s="413"/>
      <c r="C30" s="192">
        <v>0</v>
      </c>
      <c r="D30" s="191"/>
      <c r="E30" s="191"/>
      <c r="F30" s="191"/>
    </row>
    <row r="31" spans="1:6" ht="16.5" customHeight="1">
      <c r="A31" s="409" t="s">
        <v>308</v>
      </c>
      <c r="B31" s="409"/>
      <c r="C31" s="154">
        <v>858</v>
      </c>
      <c r="D31" s="155"/>
      <c r="E31" s="155"/>
      <c r="F31" s="155"/>
    </row>
    <row r="32" spans="1:6" ht="14.45" customHeight="1">
      <c r="A32" s="405" t="s">
        <v>209</v>
      </c>
      <c r="B32" s="406"/>
      <c r="C32" s="156">
        <f>C26+C31</f>
        <v>883</v>
      </c>
      <c r="D32" s="156"/>
      <c r="E32" s="156"/>
      <c r="F32" s="156"/>
    </row>
    <row r="33" spans="1:6" ht="16.5" customHeight="1">
      <c r="A33" s="407" t="s">
        <v>261</v>
      </c>
      <c r="B33" s="407"/>
      <c r="C33" s="158"/>
      <c r="D33" s="158"/>
      <c r="E33" s="158"/>
      <c r="F33" s="158"/>
    </row>
    <row r="34" spans="1:6" ht="14.45" customHeight="1">
      <c r="A34" s="408" t="s">
        <v>303</v>
      </c>
      <c r="B34" s="408"/>
      <c r="C34" s="155">
        <f>SUM(C35:C37)</f>
        <v>0</v>
      </c>
      <c r="D34" s="155"/>
      <c r="E34" s="155"/>
      <c r="F34" s="155"/>
    </row>
    <row r="35" spans="1:6" ht="14.45" customHeight="1">
      <c r="A35" s="410" t="s">
        <v>304</v>
      </c>
      <c r="B35" s="411"/>
      <c r="C35" s="191">
        <v>0</v>
      </c>
      <c r="D35" s="191"/>
      <c r="E35" s="191"/>
      <c r="F35" s="191"/>
    </row>
    <row r="36" spans="1:6" ht="14.45" customHeight="1">
      <c r="A36" s="412" t="s">
        <v>305</v>
      </c>
      <c r="B36" s="413"/>
      <c r="C36" s="192">
        <v>0</v>
      </c>
      <c r="D36" s="192"/>
      <c r="E36" s="192"/>
      <c r="F36" s="192"/>
    </row>
    <row r="37" spans="1:6" ht="14.45" customHeight="1">
      <c r="A37" s="410" t="s">
        <v>307</v>
      </c>
      <c r="B37" s="411"/>
      <c r="C37" s="191">
        <v>0</v>
      </c>
      <c r="D37" s="191"/>
      <c r="E37" s="191"/>
      <c r="F37" s="191"/>
    </row>
    <row r="38" spans="1:6" ht="16.5" customHeight="1">
      <c r="A38" s="408" t="s">
        <v>308</v>
      </c>
      <c r="B38" s="408"/>
      <c r="C38" s="155">
        <v>0</v>
      </c>
      <c r="D38" s="155"/>
      <c r="E38" s="155"/>
      <c r="F38" s="155"/>
    </row>
    <row r="39" spans="1:6" ht="14.45" customHeight="1">
      <c r="A39" s="405" t="s">
        <v>209</v>
      </c>
      <c r="B39" s="406"/>
      <c r="C39" s="156">
        <f>C38+C34</f>
        <v>0</v>
      </c>
      <c r="D39" s="156"/>
      <c r="E39" s="156"/>
      <c r="F39" s="156"/>
    </row>
    <row r="40" spans="1:6" ht="16.5" customHeight="1">
      <c r="A40" s="407" t="s">
        <v>215</v>
      </c>
      <c r="B40" s="407"/>
      <c r="C40" s="158"/>
      <c r="D40" s="158"/>
      <c r="E40" s="158"/>
      <c r="F40" s="158"/>
    </row>
    <row r="41" spans="1:6" ht="14.45" customHeight="1">
      <c r="A41" s="408" t="s">
        <v>303</v>
      </c>
      <c r="B41" s="408"/>
      <c r="C41" s="193"/>
      <c r="D41" s="193"/>
      <c r="E41" s="193"/>
      <c r="F41" s="193"/>
    </row>
    <row r="42" spans="1:6" ht="14.45" customHeight="1">
      <c r="A42" s="410" t="s">
        <v>304</v>
      </c>
      <c r="B42" s="411"/>
      <c r="C42" s="191">
        <v>0</v>
      </c>
      <c r="D42" s="191"/>
      <c r="E42" s="191"/>
      <c r="F42" s="191"/>
    </row>
    <row r="43" spans="1:6" ht="14.45" customHeight="1">
      <c r="A43" s="412" t="s">
        <v>305</v>
      </c>
      <c r="B43" s="413"/>
      <c r="C43" s="192">
        <v>0</v>
      </c>
      <c r="D43" s="192"/>
      <c r="E43" s="192"/>
      <c r="F43" s="192"/>
    </row>
    <row r="44" spans="1:6" ht="14.45" customHeight="1">
      <c r="A44" s="410" t="s">
        <v>307</v>
      </c>
      <c r="B44" s="411"/>
      <c r="C44" s="191">
        <v>0</v>
      </c>
      <c r="D44" s="191"/>
      <c r="E44" s="191"/>
      <c r="F44" s="191"/>
    </row>
    <row r="45" spans="1:6" ht="16.5" customHeight="1">
      <c r="A45" s="408" t="s">
        <v>308</v>
      </c>
      <c r="B45" s="408"/>
      <c r="C45" s="155">
        <v>0</v>
      </c>
      <c r="D45" s="155"/>
      <c r="E45" s="155"/>
      <c r="F45" s="155"/>
    </row>
    <row r="46" spans="1:6" ht="14.45" customHeight="1">
      <c r="A46" s="405" t="s">
        <v>209</v>
      </c>
      <c r="B46" s="406"/>
      <c r="C46" s="156">
        <f>C45+C41</f>
        <v>0</v>
      </c>
      <c r="D46" s="156"/>
      <c r="E46" s="156"/>
      <c r="F46" s="156"/>
    </row>
    <row r="47" spans="1:6">
      <c r="A47" s="415" t="s">
        <v>107</v>
      </c>
      <c r="B47" s="416"/>
      <c r="C47" s="157">
        <f>C17+C24+C32+C39+C46</f>
        <v>3395</v>
      </c>
      <c r="D47" s="157"/>
      <c r="E47" s="157"/>
      <c r="F47" s="157"/>
    </row>
    <row r="48" spans="1:6">
      <c r="A48" s="7"/>
      <c r="B48" s="7"/>
      <c r="C48" s="7"/>
      <c r="D48" s="7"/>
      <c r="E48" s="7"/>
      <c r="F48" s="7"/>
    </row>
    <row r="49" spans="1:6">
      <c r="A49" s="62" t="s">
        <v>309</v>
      </c>
      <c r="B49" s="62"/>
      <c r="C49" s="7"/>
      <c r="D49" s="7"/>
      <c r="E49" s="7"/>
      <c r="F49" s="7"/>
    </row>
    <row r="50" spans="1:6" ht="14.45" customHeight="1">
      <c r="A50" s="269" t="s">
        <v>1</v>
      </c>
      <c r="B50" s="339"/>
      <c r="C50" s="403" t="s">
        <v>193</v>
      </c>
      <c r="D50" s="403" t="s">
        <v>310</v>
      </c>
      <c r="E50" s="403" t="s">
        <v>311</v>
      </c>
      <c r="F50" s="403" t="s">
        <v>312</v>
      </c>
    </row>
    <row r="51" spans="1:6" ht="14.45" customHeight="1">
      <c r="A51" s="271"/>
      <c r="B51" s="340"/>
      <c r="C51" s="404"/>
      <c r="D51" s="404"/>
      <c r="E51" s="404"/>
      <c r="F51" s="404"/>
    </row>
    <row r="52" spans="1:6">
      <c r="A52" s="417" t="s">
        <v>214</v>
      </c>
      <c r="B52" s="417"/>
      <c r="C52" s="158">
        <v>9</v>
      </c>
      <c r="D52" s="158"/>
      <c r="E52" s="158"/>
      <c r="F52" s="158"/>
    </row>
    <row r="53" spans="1:6">
      <c r="A53" s="379" t="s">
        <v>259</v>
      </c>
      <c r="B53" s="379"/>
      <c r="C53" s="155">
        <v>9</v>
      </c>
      <c r="D53" s="155"/>
      <c r="E53" s="155"/>
      <c r="F53" s="155"/>
    </row>
    <row r="54" spans="1:6">
      <c r="A54" s="420" t="s">
        <v>260</v>
      </c>
      <c r="B54" s="338"/>
      <c r="C54" s="158">
        <v>3</v>
      </c>
      <c r="D54" s="158"/>
      <c r="E54" s="158"/>
      <c r="F54" s="158"/>
    </row>
    <row r="55" spans="1:6">
      <c r="A55" s="418" t="s">
        <v>261</v>
      </c>
      <c r="B55" s="344"/>
      <c r="C55" s="155">
        <v>0</v>
      </c>
      <c r="D55" s="155"/>
      <c r="E55" s="155"/>
      <c r="F55" s="155"/>
    </row>
    <row r="56" spans="1:6">
      <c r="A56" s="419" t="s">
        <v>215</v>
      </c>
      <c r="B56" s="419"/>
      <c r="C56" s="159">
        <v>0</v>
      </c>
      <c r="D56" s="159"/>
      <c r="E56" s="159"/>
      <c r="F56" s="159"/>
    </row>
    <row r="57" spans="1:6">
      <c r="A57" s="415" t="s">
        <v>203</v>
      </c>
      <c r="B57" s="416"/>
      <c r="C57" s="157">
        <f>SUM(C52:C56)</f>
        <v>21</v>
      </c>
      <c r="D57" s="157"/>
      <c r="E57" s="157"/>
      <c r="F57" s="157"/>
    </row>
  </sheetData>
  <mergeCells count="54">
    <mergeCell ref="A57:B57"/>
    <mergeCell ref="A53:B53"/>
    <mergeCell ref="A47:B47"/>
    <mergeCell ref="A50:B51"/>
    <mergeCell ref="A52:B52"/>
    <mergeCell ref="A55:B55"/>
    <mergeCell ref="A56:B56"/>
    <mergeCell ref="A54:B54"/>
    <mergeCell ref="A45:B45"/>
    <mergeCell ref="A46:B46"/>
    <mergeCell ref="A17:B17"/>
    <mergeCell ref="A33:B33"/>
    <mergeCell ref="A34:B34"/>
    <mergeCell ref="A18:B18"/>
    <mergeCell ref="A19:B19"/>
    <mergeCell ref="A24:B24"/>
    <mergeCell ref="A25:B25"/>
    <mergeCell ref="A26:B26"/>
    <mergeCell ref="A32:B32"/>
    <mergeCell ref="A37:B37"/>
    <mergeCell ref="A38:B38"/>
    <mergeCell ref="A42:B42"/>
    <mergeCell ref="A43:B43"/>
    <mergeCell ref="A44:B44"/>
    <mergeCell ref="A7:B9"/>
    <mergeCell ref="A35:B35"/>
    <mergeCell ref="A36:B36"/>
    <mergeCell ref="A12:B12"/>
    <mergeCell ref="A13:B13"/>
    <mergeCell ref="A15:B15"/>
    <mergeCell ref="A16:B16"/>
    <mergeCell ref="A20:B20"/>
    <mergeCell ref="A21:B21"/>
    <mergeCell ref="A10:B10"/>
    <mergeCell ref="A11:B11"/>
    <mergeCell ref="A14:B14"/>
    <mergeCell ref="A39:B39"/>
    <mergeCell ref="A40:B40"/>
    <mergeCell ref="A41:B41"/>
    <mergeCell ref="A31:B31"/>
    <mergeCell ref="A22:B22"/>
    <mergeCell ref="A23:B23"/>
    <mergeCell ref="A27:B27"/>
    <mergeCell ref="A28:B28"/>
    <mergeCell ref="A30:B30"/>
    <mergeCell ref="A29:B29"/>
    <mergeCell ref="C8:C9"/>
    <mergeCell ref="C50:C51"/>
    <mergeCell ref="D8:D9"/>
    <mergeCell ref="E8:E9"/>
    <mergeCell ref="F8:F9"/>
    <mergeCell ref="D50:D51"/>
    <mergeCell ref="E50:E51"/>
    <mergeCell ref="F50:F5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4"/>
  <sheetViews>
    <sheetView showGridLines="0" workbookViewId="0"/>
  </sheetViews>
  <sheetFormatPr defaultColWidth="8.85546875" defaultRowHeight="15"/>
  <cols>
    <col min="1" max="1" width="3.85546875" customWidth="1"/>
    <col min="3" max="3" width="37.85546875" customWidth="1"/>
    <col min="4" max="4" width="1.42578125" style="97" customWidth="1"/>
    <col min="5" max="5" width="67.42578125" customWidth="1"/>
  </cols>
  <sheetData>
    <row r="1" spans="1:7">
      <c r="A1" s="76" t="s">
        <v>1</v>
      </c>
      <c r="B1" s="72"/>
      <c r="C1" s="72"/>
      <c r="D1" s="91"/>
      <c r="E1" s="72"/>
      <c r="F1" s="73"/>
      <c r="G1" s="72"/>
    </row>
    <row r="2" spans="1:7">
      <c r="A2" s="76" t="s">
        <v>1</v>
      </c>
      <c r="B2" s="72"/>
      <c r="C2" s="74"/>
      <c r="D2" s="91"/>
      <c r="E2" s="72"/>
      <c r="F2" s="73"/>
      <c r="G2" s="72"/>
    </row>
    <row r="3" spans="1:7">
      <c r="A3" s="76" t="s">
        <v>1</v>
      </c>
      <c r="B3" s="72"/>
      <c r="C3" s="74"/>
      <c r="D3" s="91"/>
      <c r="E3" s="72"/>
      <c r="F3" s="73"/>
      <c r="G3" s="72"/>
    </row>
    <row r="4" spans="1:7">
      <c r="A4" s="76" t="s">
        <v>1</v>
      </c>
      <c r="B4" s="72"/>
      <c r="C4" s="74"/>
      <c r="D4" s="91"/>
      <c r="E4" s="72"/>
      <c r="F4" s="73"/>
      <c r="G4" s="72"/>
    </row>
    <row r="5" spans="1:7">
      <c r="A5" s="76" t="s">
        <v>1</v>
      </c>
      <c r="B5" s="72"/>
      <c r="C5" s="74"/>
      <c r="D5" s="91"/>
      <c r="E5" s="72"/>
      <c r="F5" s="73"/>
      <c r="G5" s="72"/>
    </row>
    <row r="6" spans="1:7">
      <c r="A6" s="76" t="s">
        <v>1</v>
      </c>
      <c r="B6" s="72"/>
      <c r="C6" s="74"/>
      <c r="D6" s="91"/>
      <c r="E6" s="72"/>
      <c r="F6" s="73"/>
      <c r="G6" s="72"/>
    </row>
    <row r="7" spans="1:7">
      <c r="A7" s="76" t="s">
        <v>1</v>
      </c>
      <c r="B7" s="72"/>
      <c r="C7" s="74"/>
      <c r="D7" s="91"/>
      <c r="E7" s="72"/>
      <c r="F7" s="73"/>
      <c r="G7" s="72"/>
    </row>
    <row r="8" spans="1:7">
      <c r="A8" s="76" t="s">
        <v>1</v>
      </c>
      <c r="B8" s="72"/>
      <c r="C8" s="74"/>
      <c r="D8" s="91"/>
      <c r="E8" s="72"/>
      <c r="F8" s="73"/>
      <c r="G8" s="72"/>
    </row>
    <row r="9" spans="1:7" ht="24.95">
      <c r="A9" s="76" t="s">
        <v>1</v>
      </c>
      <c r="B9" s="72"/>
      <c r="C9" s="90" t="s">
        <v>48</v>
      </c>
      <c r="D9" s="92"/>
      <c r="E9" s="78"/>
      <c r="F9" s="73"/>
      <c r="G9" s="72"/>
    </row>
    <row r="10" spans="1:7">
      <c r="A10" s="76" t="s">
        <v>1</v>
      </c>
      <c r="B10" s="72"/>
      <c r="C10" s="86"/>
      <c r="D10" s="93"/>
      <c r="E10" s="87"/>
      <c r="F10" s="73"/>
      <c r="G10" s="72"/>
    </row>
    <row r="11" spans="1:7" ht="32.1">
      <c r="A11" s="76"/>
      <c r="B11" s="72"/>
      <c r="C11" s="84" t="s">
        <v>313</v>
      </c>
      <c r="D11" s="93" t="s">
        <v>314</v>
      </c>
      <c r="E11" s="86" t="s">
        <v>315</v>
      </c>
      <c r="F11" s="73"/>
      <c r="G11" s="72"/>
    </row>
    <row r="12" spans="1:7">
      <c r="A12" s="76"/>
      <c r="B12" s="72"/>
      <c r="C12" s="86"/>
      <c r="D12" s="93"/>
      <c r="E12" s="87"/>
      <c r="F12" s="73"/>
      <c r="G12" s="72"/>
    </row>
    <row r="13" spans="1:7" ht="30.75" customHeight="1">
      <c r="A13" s="76" t="s">
        <v>1</v>
      </c>
      <c r="B13" s="72"/>
      <c r="C13" s="84" t="s">
        <v>316</v>
      </c>
      <c r="D13" s="98" t="s">
        <v>314</v>
      </c>
      <c r="E13" s="85" t="s">
        <v>317</v>
      </c>
      <c r="F13" s="73"/>
      <c r="G13" s="72"/>
    </row>
    <row r="14" spans="1:7" ht="17.25" customHeight="1">
      <c r="A14" s="76"/>
      <c r="B14" s="72"/>
      <c r="C14" s="84"/>
      <c r="D14" s="99"/>
      <c r="E14" s="85"/>
      <c r="F14" s="73"/>
      <c r="G14" s="72"/>
    </row>
    <row r="15" spans="1:7" ht="63.95">
      <c r="A15" s="76" t="s">
        <v>1</v>
      </c>
      <c r="B15" s="72"/>
      <c r="C15" s="84" t="s">
        <v>318</v>
      </c>
      <c r="D15" s="98" t="s">
        <v>314</v>
      </c>
      <c r="E15" s="85" t="s">
        <v>319</v>
      </c>
      <c r="F15" s="73"/>
      <c r="G15" s="75"/>
    </row>
    <row r="16" spans="1:7" ht="17.25" customHeight="1">
      <c r="A16" s="76"/>
      <c r="B16" s="72"/>
      <c r="C16" s="84"/>
      <c r="D16" s="99"/>
      <c r="E16" s="85"/>
      <c r="F16" s="73"/>
      <c r="G16" s="75"/>
    </row>
    <row r="17" spans="1:7" ht="75" customHeight="1">
      <c r="A17" s="76" t="s">
        <v>1</v>
      </c>
      <c r="B17" s="72"/>
      <c r="C17" s="84" t="s">
        <v>320</v>
      </c>
      <c r="D17" s="98" t="s">
        <v>314</v>
      </c>
      <c r="E17" s="85" t="s">
        <v>321</v>
      </c>
      <c r="F17" s="73"/>
      <c r="G17" s="72"/>
    </row>
    <row r="18" spans="1:7" ht="17.25" customHeight="1">
      <c r="A18" s="76"/>
      <c r="B18" s="72"/>
      <c r="C18" s="84"/>
      <c r="D18" s="99"/>
      <c r="E18" s="85"/>
      <c r="F18" s="73"/>
      <c r="G18" s="72"/>
    </row>
    <row r="19" spans="1:7" ht="32.1">
      <c r="A19" s="76" t="s">
        <v>1</v>
      </c>
      <c r="B19" s="72"/>
      <c r="C19" s="84" t="s">
        <v>322</v>
      </c>
      <c r="D19" s="98" t="s">
        <v>314</v>
      </c>
      <c r="E19" s="85" t="s">
        <v>323</v>
      </c>
      <c r="F19" s="73"/>
      <c r="G19" s="75"/>
    </row>
    <row r="20" spans="1:7" ht="17.25" customHeight="1">
      <c r="A20" s="76"/>
      <c r="B20" s="72"/>
      <c r="C20" s="84"/>
      <c r="D20" s="99"/>
      <c r="E20" s="85"/>
      <c r="F20" s="73"/>
      <c r="G20" s="75"/>
    </row>
    <row r="21" spans="1:7" ht="31.5" customHeight="1">
      <c r="A21" s="76" t="s">
        <v>1</v>
      </c>
      <c r="B21" s="72"/>
      <c r="C21" s="84" t="s">
        <v>324</v>
      </c>
      <c r="D21" s="98" t="s">
        <v>314</v>
      </c>
      <c r="E21" s="88" t="s">
        <v>325</v>
      </c>
      <c r="F21" s="73"/>
      <c r="G21" s="72"/>
    </row>
    <row r="22" spans="1:7" ht="31.5" customHeight="1">
      <c r="A22" s="76"/>
      <c r="B22" s="72"/>
      <c r="C22" s="84"/>
      <c r="D22" s="98"/>
      <c r="E22" s="88"/>
      <c r="F22" s="73"/>
      <c r="G22" s="72"/>
    </row>
    <row r="23" spans="1:7">
      <c r="A23" s="76" t="s">
        <v>1</v>
      </c>
      <c r="B23" s="72"/>
      <c r="C23" s="80"/>
      <c r="D23" s="95"/>
      <c r="E23" s="81"/>
      <c r="F23" s="73"/>
      <c r="G23" s="72"/>
    </row>
    <row r="24" spans="1:7" ht="26.1">
      <c r="A24" s="76" t="s">
        <v>1</v>
      </c>
      <c r="B24" s="72"/>
      <c r="C24" s="77" t="s">
        <v>326</v>
      </c>
      <c r="D24" s="92"/>
      <c r="E24" s="78"/>
      <c r="F24" s="73"/>
      <c r="G24" s="72"/>
    </row>
    <row r="25" spans="1:7">
      <c r="A25" s="76" t="s">
        <v>1</v>
      </c>
      <c r="B25" s="72"/>
      <c r="C25" s="82" t="s">
        <v>327</v>
      </c>
      <c r="D25" s="94" t="s">
        <v>314</v>
      </c>
      <c r="E25" s="82" t="s">
        <v>328</v>
      </c>
      <c r="F25" s="73"/>
      <c r="G25" s="75"/>
    </row>
    <row r="26" spans="1:7">
      <c r="A26" s="76" t="s">
        <v>1</v>
      </c>
      <c r="B26" s="72"/>
      <c r="C26" s="82" t="s">
        <v>179</v>
      </c>
      <c r="D26" s="94" t="s">
        <v>314</v>
      </c>
      <c r="E26" s="82" t="s">
        <v>329</v>
      </c>
      <c r="F26" s="73"/>
      <c r="G26" s="75"/>
    </row>
    <row r="27" spans="1:7">
      <c r="A27" s="76" t="s">
        <v>1</v>
      </c>
      <c r="B27" s="72"/>
      <c r="C27" t="s">
        <v>249</v>
      </c>
      <c r="D27" s="96" t="s">
        <v>314</v>
      </c>
      <c r="E27" s="83" t="s">
        <v>330</v>
      </c>
      <c r="F27" s="73"/>
      <c r="G27" s="72"/>
    </row>
    <row r="28" spans="1:7">
      <c r="A28" s="76" t="s">
        <v>1</v>
      </c>
      <c r="B28" s="72"/>
      <c r="C28" t="s">
        <v>331</v>
      </c>
      <c r="D28" s="94" t="s">
        <v>314</v>
      </c>
      <c r="E28" s="83" t="s">
        <v>332</v>
      </c>
      <c r="F28" s="73"/>
      <c r="G28" s="75"/>
    </row>
    <row r="29" spans="1:7">
      <c r="A29" s="76" t="s">
        <v>1</v>
      </c>
      <c r="B29" s="72"/>
      <c r="C29" s="82" t="s">
        <v>261</v>
      </c>
      <c r="D29" s="94" t="s">
        <v>314</v>
      </c>
      <c r="E29" s="82" t="s">
        <v>333</v>
      </c>
      <c r="F29" s="73"/>
      <c r="G29" s="75"/>
    </row>
    <row r="30" spans="1:7">
      <c r="A30" s="76" t="s">
        <v>1</v>
      </c>
      <c r="B30" s="72"/>
      <c r="C30" s="82" t="s">
        <v>334</v>
      </c>
      <c r="D30" s="94" t="s">
        <v>314</v>
      </c>
      <c r="E30" s="82" t="s">
        <v>335</v>
      </c>
      <c r="F30" s="73"/>
      <c r="G30" s="72"/>
    </row>
    <row r="31" spans="1:7">
      <c r="A31" s="76" t="s">
        <v>1</v>
      </c>
      <c r="B31" s="72"/>
      <c r="C31" s="82" t="s">
        <v>197</v>
      </c>
      <c r="D31" s="94" t="s">
        <v>314</v>
      </c>
      <c r="E31" s="89" t="s">
        <v>336</v>
      </c>
      <c r="F31" s="73"/>
      <c r="G31" s="72"/>
    </row>
    <row r="32" spans="1:7">
      <c r="A32" s="76" t="s">
        <v>1</v>
      </c>
      <c r="B32" s="72"/>
      <c r="C32" s="82" t="s">
        <v>337</v>
      </c>
      <c r="D32" s="94" t="s">
        <v>314</v>
      </c>
      <c r="E32" s="82" t="s">
        <v>338</v>
      </c>
      <c r="F32" s="73"/>
      <c r="G32" s="72"/>
    </row>
    <row r="33" spans="1:5">
      <c r="A33" s="76" t="s">
        <v>1</v>
      </c>
      <c r="C33" s="82" t="s">
        <v>339</v>
      </c>
      <c r="D33" s="94" t="s">
        <v>314</v>
      </c>
      <c r="E33" s="82" t="s">
        <v>340</v>
      </c>
    </row>
    <row r="34" spans="1:5">
      <c r="A34" s="76" t="s">
        <v>1</v>
      </c>
      <c r="C34" s="82" t="s">
        <v>341</v>
      </c>
      <c r="D34" s="94" t="s">
        <v>314</v>
      </c>
      <c r="E34" s="79" t="s">
        <v>342</v>
      </c>
    </row>
    <row r="35" spans="1:5">
      <c r="A35" s="76" t="s">
        <v>1</v>
      </c>
      <c r="C35" t="s">
        <v>343</v>
      </c>
      <c r="D35" s="94" t="s">
        <v>314</v>
      </c>
      <c r="E35" t="s">
        <v>320</v>
      </c>
    </row>
    <row r="36" spans="1:5">
      <c r="A36" s="76" t="s">
        <v>1</v>
      </c>
      <c r="C36" s="82" t="s">
        <v>259</v>
      </c>
      <c r="D36" s="94" t="s">
        <v>314</v>
      </c>
      <c r="E36" s="82" t="s">
        <v>344</v>
      </c>
    </row>
    <row r="37" spans="1:5">
      <c r="A37" s="76" t="s">
        <v>1</v>
      </c>
      <c r="C37" t="s">
        <v>345</v>
      </c>
      <c r="D37" s="94" t="s">
        <v>314</v>
      </c>
      <c r="E37" t="s">
        <v>346</v>
      </c>
    </row>
    <row r="38" spans="1:5">
      <c r="A38" s="76" t="s">
        <v>1</v>
      </c>
      <c r="C38" s="82" t="s">
        <v>260</v>
      </c>
      <c r="D38" s="94" t="s">
        <v>314</v>
      </c>
      <c r="E38" s="82" t="s">
        <v>347</v>
      </c>
    </row>
    <row r="39" spans="1:5">
      <c r="A39" s="76" t="s">
        <v>1</v>
      </c>
      <c r="C39" t="s">
        <v>200</v>
      </c>
      <c r="D39" s="94" t="s">
        <v>314</v>
      </c>
      <c r="E39" t="s">
        <v>348</v>
      </c>
    </row>
    <row r="40" spans="1:5">
      <c r="A40" s="76" t="s">
        <v>1</v>
      </c>
      <c r="C40" s="82" t="s">
        <v>349</v>
      </c>
      <c r="D40" s="94" t="s">
        <v>314</v>
      </c>
      <c r="E40" s="82" t="s">
        <v>350</v>
      </c>
    </row>
    <row r="41" spans="1:5">
      <c r="A41" s="76" t="s">
        <v>1</v>
      </c>
      <c r="C41" s="82" t="s">
        <v>351</v>
      </c>
      <c r="D41" s="94" t="s">
        <v>314</v>
      </c>
      <c r="E41" s="82" t="s">
        <v>352</v>
      </c>
    </row>
    <row r="42" spans="1:5">
      <c r="A42" s="76" t="s">
        <v>1</v>
      </c>
      <c r="C42" s="82" t="s">
        <v>353</v>
      </c>
      <c r="D42" s="94" t="s">
        <v>314</v>
      </c>
      <c r="E42" s="82" t="s">
        <v>354</v>
      </c>
    </row>
    <row r="43" spans="1:5">
      <c r="A43" s="76" t="s">
        <v>1</v>
      </c>
      <c r="C43" s="82" t="s">
        <v>62</v>
      </c>
      <c r="D43" s="94" t="s">
        <v>314</v>
      </c>
      <c r="E43" s="82" t="s">
        <v>355</v>
      </c>
    </row>
    <row r="44" spans="1:5">
      <c r="A44" s="76" t="s">
        <v>1</v>
      </c>
      <c r="C44" t="s">
        <v>356</v>
      </c>
      <c r="D44" s="97" t="s">
        <v>314</v>
      </c>
      <c r="E44" t="s">
        <v>357</v>
      </c>
    </row>
  </sheetData>
  <sortState xmlns:xlrd2="http://schemas.microsoft.com/office/spreadsheetml/2017/richdata2" ref="C13:E21">
    <sortCondition ref="C13:C21"/>
  </sortState>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77639-0B1A-43C2-9E26-7F4A5BDE1A33}">
  <sheetPr>
    <tabColor rgb="FFFFC000"/>
  </sheetPr>
  <dimension ref="A1:N18"/>
  <sheetViews>
    <sheetView showGridLines="0" zoomScale="101" zoomScaleNormal="120" workbookViewId="0"/>
  </sheetViews>
  <sheetFormatPr defaultColWidth="8.85546875" defaultRowHeight="15"/>
  <cols>
    <col min="1" max="1" width="7.140625" customWidth="1"/>
    <col min="2" max="2" width="40.85546875" customWidth="1"/>
    <col min="3" max="3" width="8.7109375" style="6" customWidth="1"/>
    <col min="4" max="13" width="8.7109375" customWidth="1"/>
    <col min="14" max="14" width="11.28515625" customWidth="1"/>
  </cols>
  <sheetData>
    <row r="1" spans="1:14">
      <c r="A1" s="12" t="s">
        <v>358</v>
      </c>
      <c r="B1" s="7"/>
      <c r="C1" s="7"/>
      <c r="D1" s="7"/>
      <c r="E1" s="7"/>
      <c r="F1" s="7"/>
      <c r="G1" s="7"/>
      <c r="H1" s="7"/>
      <c r="I1" s="7"/>
      <c r="J1" s="7"/>
      <c r="K1" s="7"/>
      <c r="L1" s="7"/>
      <c r="M1" s="9" t="s">
        <v>50</v>
      </c>
      <c r="N1" s="71" t="s">
        <v>51</v>
      </c>
    </row>
    <row r="2" spans="1:14" ht="4.5" customHeight="1">
      <c r="A2" s="57"/>
      <c r="B2" s="58"/>
      <c r="C2" s="58"/>
      <c r="D2" s="58"/>
      <c r="E2" s="58"/>
      <c r="F2" s="58"/>
      <c r="G2" s="58"/>
      <c r="H2" s="58"/>
      <c r="I2" s="58"/>
      <c r="J2" s="58"/>
      <c r="K2" s="58"/>
      <c r="L2" s="58"/>
      <c r="M2" s="61"/>
      <c r="N2" s="60"/>
    </row>
    <row r="3" spans="1:14">
      <c r="A3" s="7"/>
      <c r="B3" s="7"/>
      <c r="C3" s="7"/>
      <c r="D3" s="7"/>
      <c r="E3" s="7"/>
      <c r="F3" s="7"/>
      <c r="G3" s="7"/>
      <c r="H3" s="7"/>
      <c r="I3" s="7"/>
      <c r="J3" s="7"/>
      <c r="K3" s="7"/>
      <c r="L3" s="7"/>
      <c r="M3" s="7"/>
      <c r="N3" s="7"/>
    </row>
    <row r="4" spans="1:14" ht="24">
      <c r="A4" s="11" t="s">
        <v>359</v>
      </c>
      <c r="B4" s="7"/>
      <c r="C4" s="7"/>
      <c r="D4" s="7"/>
      <c r="E4" s="7"/>
      <c r="F4" s="7"/>
      <c r="G4" s="7"/>
      <c r="H4" s="7"/>
      <c r="I4" s="7"/>
      <c r="J4" s="7"/>
      <c r="K4" s="7"/>
      <c r="L4" s="7"/>
      <c r="M4" s="7"/>
      <c r="N4" s="7"/>
    </row>
    <row r="5" spans="1:14" ht="18">
      <c r="A5" s="13"/>
      <c r="B5" s="7"/>
      <c r="C5" s="7"/>
      <c r="D5" s="7"/>
      <c r="E5" s="7"/>
      <c r="F5" s="7"/>
      <c r="G5" s="7"/>
      <c r="H5" s="7"/>
      <c r="I5" s="7"/>
      <c r="J5" s="7"/>
      <c r="K5" s="7"/>
      <c r="L5" s="7"/>
      <c r="M5" s="7"/>
      <c r="N5" s="7"/>
    </row>
    <row r="6" spans="1:14">
      <c r="A6" s="7"/>
      <c r="B6" s="7"/>
      <c r="C6" s="7"/>
      <c r="D6" s="7"/>
      <c r="E6" s="7"/>
      <c r="F6" s="7"/>
      <c r="G6" s="7"/>
      <c r="H6" s="7"/>
      <c r="I6" s="7"/>
      <c r="J6" s="7"/>
      <c r="K6" s="7"/>
      <c r="L6" s="7"/>
      <c r="M6" s="7"/>
      <c r="N6" s="7"/>
    </row>
    <row r="7" spans="1:14" ht="15" customHeight="1">
      <c r="A7" s="269"/>
      <c r="B7" s="313"/>
      <c r="C7" s="324">
        <v>45658</v>
      </c>
      <c r="D7" s="324">
        <v>45689</v>
      </c>
      <c r="E7" s="324">
        <v>45717</v>
      </c>
      <c r="F7" s="324">
        <v>45748</v>
      </c>
      <c r="G7" s="324">
        <v>45778</v>
      </c>
      <c r="H7" s="324">
        <v>45809</v>
      </c>
      <c r="I7" s="324">
        <v>45839</v>
      </c>
      <c r="J7" s="324">
        <v>45870</v>
      </c>
      <c r="K7" s="324">
        <v>45901</v>
      </c>
      <c r="L7" s="324">
        <v>45931</v>
      </c>
      <c r="M7" s="324">
        <v>45962</v>
      </c>
      <c r="N7" s="324">
        <v>45992</v>
      </c>
    </row>
    <row r="8" spans="1:14" ht="15" customHeight="1">
      <c r="A8" s="271"/>
      <c r="B8" s="314"/>
      <c r="C8" s="254"/>
      <c r="D8" s="254"/>
      <c r="E8" s="254"/>
      <c r="F8" s="254"/>
      <c r="G8" s="254"/>
      <c r="H8" s="254"/>
      <c r="I8" s="254"/>
      <c r="J8" s="254"/>
      <c r="K8" s="254"/>
      <c r="L8" s="254"/>
      <c r="M8" s="254"/>
      <c r="N8" s="254"/>
    </row>
    <row r="9" spans="1:14">
      <c r="A9" s="423" t="s">
        <v>360</v>
      </c>
      <c r="B9" s="424"/>
      <c r="C9" s="211">
        <f>SUM(C10:C12)</f>
        <v>386</v>
      </c>
      <c r="D9" s="211">
        <f>SUM(D10:D13)</f>
        <v>504</v>
      </c>
      <c r="E9" s="211">
        <f>SUM(E10:E13)</f>
        <v>547</v>
      </c>
      <c r="F9" s="211">
        <f>SUM(F10:F13)</f>
        <v>524</v>
      </c>
      <c r="G9" s="211">
        <f>SUM(G10:G13)</f>
        <v>500</v>
      </c>
      <c r="H9" s="211"/>
      <c r="I9" s="211"/>
      <c r="J9" s="211"/>
      <c r="K9" s="211"/>
      <c r="L9" s="211"/>
      <c r="M9" s="211"/>
      <c r="N9" s="211">
        <f t="shared" ref="D9:N9" si="0">SUM(N10:N12)</f>
        <v>0</v>
      </c>
    </row>
    <row r="10" spans="1:14">
      <c r="A10" s="224" t="s">
        <v>361</v>
      </c>
      <c r="B10" s="225"/>
      <c r="C10" s="212">
        <v>7</v>
      </c>
      <c r="D10" s="212">
        <v>7</v>
      </c>
      <c r="E10" s="212">
        <v>7</v>
      </c>
      <c r="F10" s="212">
        <v>6</v>
      </c>
      <c r="G10" s="212">
        <v>6</v>
      </c>
      <c r="H10" s="212"/>
      <c r="I10" s="212"/>
      <c r="J10" s="212"/>
      <c r="K10" s="212"/>
      <c r="L10" s="212"/>
      <c r="M10" s="212"/>
      <c r="N10" s="212"/>
    </row>
    <row r="11" spans="1:14">
      <c r="A11" s="224" t="s">
        <v>362</v>
      </c>
      <c r="B11" s="225"/>
      <c r="C11" s="213">
        <v>51</v>
      </c>
      <c r="D11" s="213">
        <v>51</v>
      </c>
      <c r="E11" s="213">
        <v>57</v>
      </c>
      <c r="F11" s="213">
        <v>53</v>
      </c>
      <c r="G11" s="213">
        <v>53</v>
      </c>
      <c r="H11" s="213"/>
      <c r="I11" s="213"/>
      <c r="J11" s="213"/>
      <c r="K11" s="213"/>
      <c r="L11" s="213"/>
      <c r="M11" s="213"/>
      <c r="N11" s="213"/>
    </row>
    <row r="12" spans="1:14" ht="14.1" customHeight="1">
      <c r="A12" s="226" t="s">
        <v>363</v>
      </c>
      <c r="B12" s="227"/>
      <c r="C12" s="212">
        <v>328</v>
      </c>
      <c r="D12" s="212">
        <v>328</v>
      </c>
      <c r="E12" s="212">
        <v>320</v>
      </c>
      <c r="F12" s="212">
        <v>302</v>
      </c>
      <c r="G12" s="212">
        <v>280</v>
      </c>
      <c r="H12" s="212"/>
      <c r="I12" s="212"/>
      <c r="J12" s="212"/>
      <c r="K12" s="212"/>
      <c r="L12" s="212"/>
      <c r="M12" s="212"/>
      <c r="N12" s="212"/>
    </row>
    <row r="13" spans="1:14">
      <c r="A13" s="226" t="s">
        <v>364</v>
      </c>
      <c r="B13" s="225"/>
      <c r="C13" s="213">
        <v>0</v>
      </c>
      <c r="D13" s="213">
        <v>118</v>
      </c>
      <c r="E13" s="213">
        <v>163</v>
      </c>
      <c r="F13" s="213">
        <v>163</v>
      </c>
      <c r="G13" s="213">
        <v>161</v>
      </c>
      <c r="H13" s="213"/>
      <c r="I13" s="213"/>
      <c r="J13" s="213"/>
      <c r="K13" s="213"/>
      <c r="L13" s="213"/>
      <c r="M13" s="213"/>
      <c r="N13" s="213"/>
    </row>
    <row r="14" spans="1:14">
      <c r="A14" s="421"/>
      <c r="B14" s="421"/>
      <c r="C14" s="421"/>
      <c r="D14" s="421"/>
      <c r="E14" s="421"/>
      <c r="F14" s="421"/>
      <c r="G14" s="421"/>
      <c r="H14" s="421"/>
      <c r="I14" s="421"/>
      <c r="J14" s="421"/>
      <c r="K14" s="421"/>
    </row>
    <row r="15" spans="1:14">
      <c r="A15" s="421"/>
      <c r="B15" s="421"/>
      <c r="C15" s="421"/>
      <c r="D15" s="421"/>
      <c r="E15" s="421"/>
      <c r="F15" s="421"/>
      <c r="G15" s="421"/>
      <c r="H15" s="421"/>
      <c r="I15" s="421"/>
      <c r="J15" s="421"/>
      <c r="K15" s="421"/>
      <c r="L15" s="421"/>
      <c r="M15" s="421"/>
      <c r="N15" s="421"/>
    </row>
    <row r="17" spans="1:12" ht="30.6" customHeight="1">
      <c r="A17" s="422"/>
      <c r="B17" s="422"/>
      <c r="C17" s="422"/>
      <c r="D17" s="422"/>
      <c r="E17" s="422"/>
      <c r="F17" s="422"/>
      <c r="G17" s="422"/>
      <c r="H17" s="422"/>
      <c r="I17" s="422"/>
      <c r="J17" s="422"/>
      <c r="K17" s="422"/>
      <c r="L17" s="422"/>
    </row>
    <row r="18" spans="1:12">
      <c r="A18" s="421"/>
      <c r="B18" s="421"/>
      <c r="C18" s="421"/>
      <c r="D18" s="421"/>
      <c r="E18" s="421"/>
      <c r="F18" s="421"/>
      <c r="G18" s="421"/>
      <c r="H18" s="421"/>
      <c r="I18" s="421"/>
      <c r="J18" s="421"/>
      <c r="K18" s="421"/>
      <c r="L18" s="421"/>
    </row>
  </sheetData>
  <mergeCells count="18">
    <mergeCell ref="E7:E8"/>
    <mergeCell ref="F7:F8"/>
    <mergeCell ref="A14:K14"/>
    <mergeCell ref="A15:N15"/>
    <mergeCell ref="A17:L17"/>
    <mergeCell ref="A18:L18"/>
    <mergeCell ref="N7:N8"/>
    <mergeCell ref="A9:B9"/>
    <mergeCell ref="H7:H8"/>
    <mergeCell ref="I7:I8"/>
    <mergeCell ref="J7:J8"/>
    <mergeCell ref="K7:K8"/>
    <mergeCell ref="L7:L8"/>
    <mergeCell ref="M7:M8"/>
    <mergeCell ref="G7:G8"/>
    <mergeCell ref="A7:B8"/>
    <mergeCell ref="C7:C8"/>
    <mergeCell ref="D7:D8"/>
  </mergeCells>
  <pageMargins left="0.7" right="0.7" top="0.75" bottom="0.75" header="0.3" footer="0.3"/>
  <pageSetup orientation="portrait" horizontalDpi="90" verticalDpi="9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8"/>
  <sheetViews>
    <sheetView showGridLines="0" zoomScale="55" workbookViewId="0">
      <selection activeCell="C10" sqref="C10"/>
    </sheetView>
  </sheetViews>
  <sheetFormatPr defaultColWidth="8.85546875" defaultRowHeight="15"/>
  <cols>
    <col min="2" max="2" width="7.140625" customWidth="1"/>
    <col min="3" max="3" width="115.42578125" customWidth="1"/>
    <col min="4" max="4" width="4.85546875" customWidth="1"/>
    <col min="5" max="5" width="40.42578125" customWidth="1"/>
    <col min="6" max="6" width="4.85546875" customWidth="1"/>
    <col min="7" max="7" width="6" customWidth="1"/>
  </cols>
  <sheetData>
    <row r="1" spans="1:13" ht="80.25" customHeight="1">
      <c r="A1" s="233" t="s">
        <v>3</v>
      </c>
      <c r="B1" s="234"/>
      <c r="C1" s="234"/>
      <c r="D1" s="234"/>
      <c r="E1" s="234"/>
      <c r="F1" s="234"/>
      <c r="G1" s="235"/>
    </row>
    <row r="2" spans="1:13" ht="24">
      <c r="A2" s="236"/>
      <c r="B2" s="237"/>
      <c r="C2" s="237"/>
      <c r="D2" s="237"/>
      <c r="E2" s="237"/>
      <c r="F2" s="237"/>
      <c r="G2" s="238"/>
    </row>
    <row r="3" spans="1:13" ht="9.75" customHeight="1">
      <c r="A3" s="243" t="s">
        <v>1</v>
      </c>
      <c r="B3" s="244"/>
      <c r="C3" s="244"/>
      <c r="D3" s="244"/>
      <c r="E3" s="244"/>
      <c r="F3" s="244"/>
      <c r="G3" s="245"/>
    </row>
    <row r="4" spans="1:13">
      <c r="A4" s="20" t="s">
        <v>1</v>
      </c>
      <c r="B4" s="21" t="s">
        <v>1</v>
      </c>
      <c r="C4" s="21" t="s">
        <v>1</v>
      </c>
      <c r="D4" s="21" t="s">
        <v>1</v>
      </c>
      <c r="E4" s="21" t="s">
        <v>1</v>
      </c>
      <c r="F4" s="21" t="s">
        <v>1</v>
      </c>
      <c r="G4" s="22" t="s">
        <v>1</v>
      </c>
    </row>
    <row r="5" spans="1:13">
      <c r="A5" s="20" t="s">
        <v>1</v>
      </c>
      <c r="B5" s="21" t="s">
        <v>1</v>
      </c>
      <c r="C5" s="21" t="s">
        <v>1</v>
      </c>
      <c r="D5" s="21" t="s">
        <v>1</v>
      </c>
      <c r="E5" s="21" t="s">
        <v>1</v>
      </c>
      <c r="F5" s="21" t="s">
        <v>1</v>
      </c>
      <c r="G5" s="22" t="s">
        <v>1</v>
      </c>
    </row>
    <row r="6" spans="1:13">
      <c r="A6" s="20" t="s">
        <v>1</v>
      </c>
      <c r="B6" s="21" t="s">
        <v>1</v>
      </c>
      <c r="C6" s="21" t="s">
        <v>1</v>
      </c>
      <c r="D6" s="21" t="s">
        <v>1</v>
      </c>
      <c r="E6" s="21" t="s">
        <v>1</v>
      </c>
      <c r="F6" s="21" t="s">
        <v>1</v>
      </c>
      <c r="G6" s="22" t="s">
        <v>1</v>
      </c>
    </row>
    <row r="7" spans="1:13" ht="27">
      <c r="A7" s="23" t="s">
        <v>4</v>
      </c>
      <c r="B7" s="24"/>
      <c r="C7" s="24"/>
      <c r="D7" s="24"/>
      <c r="E7" s="127" t="s">
        <v>1</v>
      </c>
      <c r="F7" s="24"/>
      <c r="G7" s="25" t="s">
        <v>1</v>
      </c>
    </row>
    <row r="8" spans="1:13" ht="21">
      <c r="A8" s="26" t="s">
        <v>1</v>
      </c>
      <c r="B8" s="27" t="s">
        <v>1</v>
      </c>
      <c r="C8" s="27" t="s">
        <v>1</v>
      </c>
      <c r="D8" s="27" t="s">
        <v>1</v>
      </c>
      <c r="E8" s="27" t="s">
        <v>1</v>
      </c>
      <c r="F8" s="27" t="s">
        <v>1</v>
      </c>
      <c r="G8" s="28" t="s">
        <v>1</v>
      </c>
    </row>
    <row r="9" spans="1:13" ht="20.100000000000001">
      <c r="A9" s="34" t="s">
        <v>5</v>
      </c>
      <c r="B9" s="35" t="s">
        <v>6</v>
      </c>
      <c r="C9" s="35"/>
      <c r="D9" s="35"/>
      <c r="E9" s="35" t="s">
        <v>7</v>
      </c>
      <c r="F9" s="35"/>
      <c r="G9" s="36"/>
      <c r="M9" s="132"/>
    </row>
    <row r="10" spans="1:13" s="132" customFormat="1" ht="21">
      <c r="A10" s="133"/>
      <c r="B10" s="128" t="s">
        <v>8</v>
      </c>
      <c r="C10" s="37" t="s">
        <v>9</v>
      </c>
      <c r="D10" s="35"/>
      <c r="E10" s="129" t="s">
        <v>10</v>
      </c>
      <c r="F10" s="134"/>
      <c r="G10" s="131"/>
    </row>
    <row r="11" spans="1:13" s="132" customFormat="1" ht="21">
      <c r="A11" s="133"/>
      <c r="B11" s="128" t="s">
        <v>11</v>
      </c>
      <c r="C11" s="37" t="s">
        <v>12</v>
      </c>
      <c r="D11" s="35"/>
      <c r="E11" s="129" t="s">
        <v>10</v>
      </c>
      <c r="F11" s="134"/>
      <c r="G11" s="131"/>
    </row>
    <row r="12" spans="1:13" s="132" customFormat="1" ht="21">
      <c r="A12" s="133"/>
      <c r="B12" s="128" t="s">
        <v>13</v>
      </c>
      <c r="C12" s="37" t="s">
        <v>14</v>
      </c>
      <c r="D12" s="35"/>
      <c r="E12" s="129" t="s">
        <v>10</v>
      </c>
      <c r="F12" s="134"/>
      <c r="G12" s="131"/>
    </row>
    <row r="13" spans="1:13" ht="21">
      <c r="A13" s="34"/>
      <c r="B13" s="128" t="s">
        <v>15</v>
      </c>
      <c r="C13" s="37" t="s">
        <v>16</v>
      </c>
      <c r="D13" s="35"/>
      <c r="E13" s="129" t="s">
        <v>10</v>
      </c>
      <c r="F13" s="35"/>
      <c r="G13" s="38"/>
    </row>
    <row r="14" spans="1:13" s="132" customFormat="1" ht="21">
      <c r="A14" s="133"/>
      <c r="B14" s="128" t="s">
        <v>17</v>
      </c>
      <c r="C14" s="37" t="s">
        <v>18</v>
      </c>
      <c r="D14" s="35"/>
      <c r="E14" s="129" t="s">
        <v>19</v>
      </c>
      <c r="F14" s="134"/>
      <c r="G14" s="38"/>
    </row>
    <row r="15" spans="1:13" s="132" customFormat="1" ht="20.100000000000001">
      <c r="A15" s="133"/>
      <c r="B15" s="128" t="s">
        <v>20</v>
      </c>
      <c r="C15" s="128" t="s">
        <v>21</v>
      </c>
      <c r="D15" s="35"/>
      <c r="E15" s="129" t="s">
        <v>19</v>
      </c>
      <c r="F15" s="134"/>
      <c r="G15" s="131"/>
    </row>
    <row r="16" spans="1:13" s="132" customFormat="1" ht="20.100000000000001">
      <c r="A16" s="133"/>
      <c r="B16" s="128" t="s">
        <v>22</v>
      </c>
      <c r="C16" s="128" t="s">
        <v>23</v>
      </c>
      <c r="D16" s="35"/>
      <c r="E16" s="129" t="s">
        <v>19</v>
      </c>
      <c r="F16" s="134"/>
      <c r="G16" s="131"/>
    </row>
    <row r="17" spans="1:7" s="132" customFormat="1" ht="20.100000000000001">
      <c r="A17" s="133"/>
      <c r="B17" s="128" t="s">
        <v>24</v>
      </c>
      <c r="C17" s="128" t="s">
        <v>25</v>
      </c>
      <c r="D17" s="35"/>
      <c r="E17" s="129" t="s">
        <v>19</v>
      </c>
      <c r="F17" s="134"/>
      <c r="G17" s="131"/>
    </row>
    <row r="18" spans="1:7" s="132" customFormat="1" ht="20.100000000000001">
      <c r="A18" s="133"/>
      <c r="B18" s="128" t="s">
        <v>26</v>
      </c>
      <c r="C18" s="128" t="s">
        <v>27</v>
      </c>
      <c r="D18" s="35"/>
      <c r="E18" s="129" t="s">
        <v>19</v>
      </c>
      <c r="F18" s="134"/>
      <c r="G18" s="131"/>
    </row>
    <row r="19" spans="1:7" ht="20.100000000000001">
      <c r="A19" s="34"/>
      <c r="B19" s="128" t="s">
        <v>28</v>
      </c>
      <c r="C19" s="128" t="s">
        <v>29</v>
      </c>
      <c r="D19" s="35"/>
      <c r="E19" s="129" t="s">
        <v>30</v>
      </c>
      <c r="F19" s="35"/>
      <c r="G19" s="38"/>
    </row>
    <row r="20" spans="1:7" ht="20.100000000000001">
      <c r="A20" s="34"/>
      <c r="B20" s="130"/>
      <c r="C20" s="130"/>
      <c r="D20" s="35"/>
      <c r="E20" s="35"/>
      <c r="F20" s="35"/>
      <c r="G20" s="36"/>
    </row>
    <row r="21" spans="1:7" ht="20.100000000000001">
      <c r="A21" s="34" t="s">
        <v>31</v>
      </c>
      <c r="B21" s="35" t="s">
        <v>32</v>
      </c>
      <c r="C21" s="35"/>
      <c r="D21" s="35"/>
      <c r="E21" s="35" t="s">
        <v>1</v>
      </c>
      <c r="F21" s="35"/>
      <c r="G21" s="36"/>
    </row>
    <row r="22" spans="1:7" ht="21">
      <c r="A22" s="39" t="s">
        <v>1</v>
      </c>
      <c r="B22" s="42" t="s">
        <v>8</v>
      </c>
      <c r="C22" s="128" t="s">
        <v>33</v>
      </c>
      <c r="D22" s="40"/>
      <c r="E22" s="129" t="s">
        <v>10</v>
      </c>
      <c r="F22" s="40"/>
      <c r="G22" s="38"/>
    </row>
    <row r="23" spans="1:7" ht="21">
      <c r="A23" s="39" t="s">
        <v>1</v>
      </c>
      <c r="B23" s="42" t="s">
        <v>11</v>
      </c>
      <c r="C23" s="128" t="s">
        <v>34</v>
      </c>
      <c r="D23" s="40"/>
      <c r="E23" s="129" t="s">
        <v>10</v>
      </c>
      <c r="F23" s="40"/>
      <c r="G23" s="38"/>
    </row>
    <row r="24" spans="1:7" ht="21">
      <c r="A24" s="39" t="s">
        <v>1</v>
      </c>
      <c r="B24" s="42" t="s">
        <v>13</v>
      </c>
      <c r="C24" s="128" t="s">
        <v>35</v>
      </c>
      <c r="D24" s="40" t="s">
        <v>1</v>
      </c>
      <c r="E24" s="129" t="s">
        <v>10</v>
      </c>
      <c r="F24" s="40" t="s">
        <v>1</v>
      </c>
      <c r="G24" s="38"/>
    </row>
    <row r="25" spans="1:7" s="132" customFormat="1" ht="21">
      <c r="A25" s="171" t="s">
        <v>1</v>
      </c>
      <c r="B25" s="172" t="s">
        <v>15</v>
      </c>
      <c r="C25" s="128" t="s">
        <v>36</v>
      </c>
      <c r="D25" s="173"/>
      <c r="E25" s="174" t="s">
        <v>10</v>
      </c>
      <c r="F25" s="173"/>
      <c r="G25" s="38"/>
    </row>
    <row r="26" spans="1:7" s="132" customFormat="1" ht="21">
      <c r="A26" s="171" t="s">
        <v>1</v>
      </c>
      <c r="B26" s="172" t="s">
        <v>17</v>
      </c>
      <c r="C26" s="128" t="s">
        <v>37</v>
      </c>
      <c r="D26" s="173"/>
      <c r="E26" s="174" t="s">
        <v>10</v>
      </c>
      <c r="F26" s="173"/>
      <c r="G26" s="38"/>
    </row>
    <row r="27" spans="1:7" ht="21">
      <c r="A27" s="39"/>
      <c r="B27" s="42" t="s">
        <v>20</v>
      </c>
      <c r="C27" s="128" t="s">
        <v>38</v>
      </c>
      <c r="D27" s="40"/>
      <c r="E27" s="174" t="s">
        <v>10</v>
      </c>
      <c r="F27" s="40"/>
      <c r="G27" s="38"/>
    </row>
    <row r="28" spans="1:7" ht="21">
      <c r="A28" s="39"/>
      <c r="B28" s="42" t="s">
        <v>22</v>
      </c>
      <c r="C28" s="128" t="s">
        <v>39</v>
      </c>
      <c r="D28" s="40"/>
      <c r="E28" s="129" t="s">
        <v>30</v>
      </c>
      <c r="F28" s="40"/>
      <c r="G28" s="38"/>
    </row>
    <row r="29" spans="1:7" ht="18">
      <c r="A29" s="39"/>
      <c r="B29" s="40"/>
      <c r="C29" s="40"/>
      <c r="D29" s="40"/>
      <c r="E29" s="40"/>
      <c r="F29" s="40"/>
      <c r="G29" s="41"/>
    </row>
    <row r="30" spans="1:7" ht="20.100000000000001">
      <c r="A30" s="34" t="s">
        <v>40</v>
      </c>
      <c r="B30" s="35" t="s">
        <v>41</v>
      </c>
      <c r="C30" s="40"/>
      <c r="D30" s="40" t="s">
        <v>1</v>
      </c>
      <c r="E30" s="40" t="s">
        <v>1</v>
      </c>
      <c r="F30" s="40" t="s">
        <v>1</v>
      </c>
      <c r="G30" s="41"/>
    </row>
    <row r="31" spans="1:7" ht="21">
      <c r="A31" s="39" t="s">
        <v>1</v>
      </c>
      <c r="B31" s="42" t="s">
        <v>8</v>
      </c>
      <c r="C31" s="128" t="s">
        <v>42</v>
      </c>
      <c r="D31" s="40"/>
      <c r="E31" s="129" t="s">
        <v>43</v>
      </c>
      <c r="F31" s="40"/>
      <c r="G31" s="38"/>
    </row>
    <row r="32" spans="1:7" ht="21">
      <c r="A32" s="39" t="s">
        <v>1</v>
      </c>
      <c r="B32" s="42" t="s">
        <v>44</v>
      </c>
      <c r="C32" s="128" t="s">
        <v>45</v>
      </c>
      <c r="D32" s="40"/>
      <c r="E32" s="129" t="s">
        <v>10</v>
      </c>
      <c r="F32" s="40"/>
      <c r="G32" s="38"/>
    </row>
    <row r="33" spans="1:7" ht="21">
      <c r="A33" s="39"/>
      <c r="B33" s="42" t="s">
        <v>13</v>
      </c>
      <c r="C33" s="128" t="s">
        <v>46</v>
      </c>
      <c r="D33" s="40"/>
      <c r="E33" s="129" t="s">
        <v>30</v>
      </c>
      <c r="F33" s="40"/>
      <c r="G33" s="38"/>
    </row>
    <row r="34" spans="1:7" ht="18">
      <c r="A34" s="39"/>
      <c r="B34" s="40"/>
      <c r="C34" s="40"/>
      <c r="D34" s="40"/>
      <c r="E34" s="40"/>
      <c r="F34" s="40"/>
      <c r="G34" s="41"/>
    </row>
    <row r="35" spans="1:7" ht="20.100000000000001">
      <c r="A35" s="34" t="s">
        <v>47</v>
      </c>
      <c r="B35" s="35" t="s">
        <v>48</v>
      </c>
      <c r="C35" s="40"/>
      <c r="D35" s="29" t="s">
        <v>1</v>
      </c>
      <c r="E35" s="29" t="s">
        <v>1</v>
      </c>
      <c r="F35" s="29" t="s">
        <v>1</v>
      </c>
      <c r="G35" s="30" t="s">
        <v>1</v>
      </c>
    </row>
    <row r="36" spans="1:7">
      <c r="A36" s="20" t="s">
        <v>1</v>
      </c>
      <c r="B36" s="21" t="s">
        <v>1</v>
      </c>
      <c r="C36" s="21" t="s">
        <v>1</v>
      </c>
      <c r="D36" s="21" t="s">
        <v>1</v>
      </c>
      <c r="E36" s="21" t="s">
        <v>1</v>
      </c>
      <c r="F36" s="21" t="s">
        <v>1</v>
      </c>
      <c r="G36" s="22" t="s">
        <v>1</v>
      </c>
    </row>
    <row r="37" spans="1:7" ht="15" customHeight="1">
      <c r="A37" s="427" t="s">
        <v>1</v>
      </c>
      <c r="B37" s="246" t="s">
        <v>2</v>
      </c>
      <c r="C37" s="247"/>
      <c r="D37" s="247"/>
      <c r="E37" s="247"/>
      <c r="F37" s="247"/>
      <c r="G37" s="248"/>
    </row>
    <row r="38" spans="1:7">
      <c r="A38" s="428"/>
      <c r="B38" s="249"/>
      <c r="C38" s="250"/>
      <c r="D38" s="250"/>
      <c r="E38" s="250"/>
      <c r="F38" s="250"/>
      <c r="G38" s="251"/>
    </row>
  </sheetData>
  <mergeCells count="5">
    <mergeCell ref="A37:A38"/>
    <mergeCell ref="A1:G1"/>
    <mergeCell ref="A2:G2"/>
    <mergeCell ref="A3:G3"/>
    <mergeCell ref="B37:G3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50"/>
  <sheetViews>
    <sheetView showGridLines="0" zoomScale="91" workbookViewId="0">
      <pane ySplit="8" topLeftCell="A49" activePane="bottomLeft" state="frozen"/>
      <selection pane="bottomLeft" activeCell="A51" sqref="A51"/>
    </sheetView>
  </sheetViews>
  <sheetFormatPr defaultColWidth="8.85546875" defaultRowHeight="15"/>
  <cols>
    <col min="1" max="1" width="7.140625" customWidth="1"/>
    <col min="2" max="2" width="29.85546875" bestFit="1" customWidth="1"/>
    <col min="3" max="3" width="11" style="6" customWidth="1"/>
    <col min="4" max="4" width="9.85546875" style="6" customWidth="1"/>
    <col min="5" max="5" width="15.140625" style="6" bestFit="1" customWidth="1"/>
    <col min="6" max="6" width="14.85546875" style="6" bestFit="1" customWidth="1"/>
    <col min="7" max="7" width="14.42578125" style="6" bestFit="1" customWidth="1"/>
    <col min="8" max="8" width="10.7109375" style="6" bestFit="1" customWidth="1"/>
    <col min="9" max="10" width="9.85546875" style="6" customWidth="1"/>
    <col min="11" max="11" width="10" style="6" bestFit="1" customWidth="1"/>
    <col min="12" max="12" width="10" style="6" customWidth="1"/>
    <col min="13" max="13" width="13.85546875" style="6" customWidth="1"/>
  </cols>
  <sheetData>
    <row r="1" spans="1:15">
      <c r="A1" s="12" t="s">
        <v>49</v>
      </c>
      <c r="B1" s="7"/>
      <c r="C1" s="8"/>
      <c r="D1" s="8"/>
      <c r="E1" s="8"/>
      <c r="F1" s="8"/>
      <c r="G1" s="8"/>
      <c r="H1" s="8"/>
      <c r="I1" s="8"/>
      <c r="J1" s="8"/>
      <c r="K1" s="9"/>
      <c r="L1" s="9" t="s">
        <v>50</v>
      </c>
      <c r="M1" s="71" t="s">
        <v>51</v>
      </c>
    </row>
    <row r="2" spans="1:15" ht="4.5" customHeight="1">
      <c r="A2" s="57"/>
      <c r="B2" s="58"/>
      <c r="C2" s="59"/>
      <c r="D2" s="59"/>
      <c r="E2" s="59"/>
      <c r="F2" s="59"/>
      <c r="G2" s="59"/>
      <c r="H2" s="59"/>
      <c r="I2" s="59"/>
      <c r="J2" s="59"/>
      <c r="K2" s="59"/>
      <c r="L2" s="59"/>
      <c r="M2" s="59"/>
    </row>
    <row r="3" spans="1:15">
      <c r="A3" s="7"/>
      <c r="B3" s="7"/>
      <c r="C3" s="8"/>
      <c r="D3" s="8"/>
      <c r="E3" s="8"/>
      <c r="F3" s="8"/>
      <c r="G3" s="8"/>
      <c r="H3" s="8"/>
      <c r="I3" s="8"/>
      <c r="J3" s="8"/>
      <c r="K3" s="8"/>
      <c r="L3" s="8"/>
      <c r="M3" s="8"/>
    </row>
    <row r="4" spans="1:15" ht="24">
      <c r="A4" s="11" t="s">
        <v>9</v>
      </c>
      <c r="B4" s="7"/>
      <c r="C4" s="8"/>
      <c r="D4" s="8"/>
      <c r="E4" s="8"/>
      <c r="F4" s="8"/>
      <c r="G4" s="8"/>
      <c r="H4" s="8"/>
      <c r="I4" s="8"/>
      <c r="J4" s="8"/>
      <c r="K4" s="8"/>
      <c r="L4" s="8"/>
      <c r="M4" s="8"/>
    </row>
    <row r="5" spans="1:15" ht="18">
      <c r="A5" s="13"/>
      <c r="B5" s="7"/>
      <c r="C5" s="8"/>
      <c r="D5" s="8"/>
      <c r="E5" s="8"/>
      <c r="F5" s="8"/>
      <c r="G5" s="8"/>
      <c r="H5" s="8"/>
      <c r="I5" s="8"/>
      <c r="J5" s="8"/>
      <c r="K5" s="8"/>
      <c r="L5" s="8"/>
      <c r="M5" s="8"/>
    </row>
    <row r="6" spans="1:15">
      <c r="A6" s="7" t="s">
        <v>52</v>
      </c>
      <c r="B6" s="7"/>
      <c r="C6" s="8"/>
      <c r="D6" s="8"/>
      <c r="E6" s="8"/>
      <c r="F6" s="8"/>
      <c r="G6" s="8"/>
      <c r="H6" s="8"/>
      <c r="I6" s="8"/>
      <c r="J6" s="8"/>
      <c r="K6" s="8"/>
      <c r="L6" s="8"/>
      <c r="M6" s="8"/>
    </row>
    <row r="7" spans="1:15">
      <c r="A7" s="253" t="s">
        <v>53</v>
      </c>
      <c r="B7" s="255" t="s">
        <v>54</v>
      </c>
      <c r="C7" s="252" t="s">
        <v>55</v>
      </c>
      <c r="D7" s="252"/>
      <c r="E7" s="252"/>
      <c r="F7" s="252"/>
      <c r="G7" s="252"/>
      <c r="H7" s="252"/>
      <c r="I7" s="252"/>
      <c r="J7" s="252"/>
      <c r="K7" s="252"/>
      <c r="L7" s="252"/>
      <c r="M7" s="252"/>
    </row>
    <row r="8" spans="1:15" ht="32.1">
      <c r="A8" s="254"/>
      <c r="B8" s="256"/>
      <c r="C8" s="16" t="s">
        <v>56</v>
      </c>
      <c r="D8" s="15" t="s">
        <v>57</v>
      </c>
      <c r="E8" s="15" t="s">
        <v>58</v>
      </c>
      <c r="F8" s="15" t="s">
        <v>59</v>
      </c>
      <c r="G8" s="15" t="s">
        <v>60</v>
      </c>
      <c r="H8" s="15" t="s">
        <v>61</v>
      </c>
      <c r="I8" s="15" t="s">
        <v>62</v>
      </c>
      <c r="J8" s="15" t="s">
        <v>63</v>
      </c>
      <c r="K8" s="15" t="s">
        <v>64</v>
      </c>
      <c r="L8" s="15" t="s">
        <v>65</v>
      </c>
      <c r="M8" s="15" t="s">
        <v>66</v>
      </c>
    </row>
    <row r="9" spans="1:15" ht="14.45" customHeight="1">
      <c r="A9" s="1">
        <v>1</v>
      </c>
      <c r="B9" s="2" t="s">
        <v>67</v>
      </c>
      <c r="C9" s="2">
        <v>9</v>
      </c>
      <c r="D9" s="2">
        <v>1</v>
      </c>
      <c r="E9" s="2">
        <v>0</v>
      </c>
      <c r="F9" s="2">
        <v>0</v>
      </c>
      <c r="G9" s="2">
        <v>0</v>
      </c>
      <c r="H9" s="2">
        <v>0</v>
      </c>
      <c r="I9" s="2">
        <v>3</v>
      </c>
      <c r="J9" s="2">
        <v>0</v>
      </c>
      <c r="K9" s="2">
        <v>3</v>
      </c>
      <c r="L9" s="2">
        <v>0</v>
      </c>
      <c r="M9" s="2">
        <v>13</v>
      </c>
      <c r="O9" s="48"/>
    </row>
    <row r="10" spans="1:15" ht="14.45" customHeight="1">
      <c r="A10" s="3">
        <v>2</v>
      </c>
      <c r="B10" s="4" t="s">
        <v>68</v>
      </c>
      <c r="C10" s="4">
        <v>83</v>
      </c>
      <c r="D10" s="4">
        <v>26</v>
      </c>
      <c r="E10" s="4">
        <v>2</v>
      </c>
      <c r="F10" s="4">
        <v>1</v>
      </c>
      <c r="G10" s="4">
        <v>0</v>
      </c>
      <c r="H10" s="4">
        <v>50</v>
      </c>
      <c r="I10" s="4">
        <v>5</v>
      </c>
      <c r="J10" s="4">
        <v>2</v>
      </c>
      <c r="K10" s="4">
        <v>17</v>
      </c>
      <c r="L10" s="4">
        <v>391</v>
      </c>
      <c r="M10" s="4">
        <v>11</v>
      </c>
      <c r="O10" s="48"/>
    </row>
    <row r="11" spans="1:15" ht="14.45" customHeight="1">
      <c r="A11" s="1">
        <v>3</v>
      </c>
      <c r="B11" s="2" t="s">
        <v>69</v>
      </c>
      <c r="C11" s="2">
        <v>20</v>
      </c>
      <c r="D11" s="2">
        <v>1</v>
      </c>
      <c r="E11" s="2">
        <v>0</v>
      </c>
      <c r="F11" s="2">
        <v>0</v>
      </c>
      <c r="G11" s="2">
        <v>0</v>
      </c>
      <c r="H11" s="2">
        <v>0</v>
      </c>
      <c r="I11" s="2">
        <v>5</v>
      </c>
      <c r="J11" s="2">
        <v>0</v>
      </c>
      <c r="K11" s="2">
        <v>1</v>
      </c>
      <c r="L11" s="2">
        <v>0</v>
      </c>
      <c r="M11" s="2">
        <v>22</v>
      </c>
      <c r="O11" s="48"/>
    </row>
    <row r="12" spans="1:15" ht="14.45" customHeight="1">
      <c r="A12" s="3">
        <v>4</v>
      </c>
      <c r="B12" s="4" t="s">
        <v>70</v>
      </c>
      <c r="C12" s="4">
        <v>1</v>
      </c>
      <c r="D12" s="4">
        <v>0</v>
      </c>
      <c r="E12" s="4">
        <v>0</v>
      </c>
      <c r="F12" s="4">
        <v>0</v>
      </c>
      <c r="G12" s="4">
        <v>0</v>
      </c>
      <c r="H12" s="4">
        <v>0</v>
      </c>
      <c r="I12" s="4">
        <v>1</v>
      </c>
      <c r="J12" s="4">
        <v>0</v>
      </c>
      <c r="K12" s="4">
        <v>0</v>
      </c>
      <c r="L12" s="4">
        <v>0</v>
      </c>
      <c r="M12" s="4">
        <v>0</v>
      </c>
      <c r="O12" s="48"/>
    </row>
    <row r="13" spans="1:15" ht="14.45" customHeight="1">
      <c r="A13" s="1">
        <v>5</v>
      </c>
      <c r="B13" s="2" t="s">
        <v>71</v>
      </c>
      <c r="C13" s="2">
        <v>5</v>
      </c>
      <c r="D13" s="2">
        <v>6</v>
      </c>
      <c r="E13" s="2">
        <v>0</v>
      </c>
      <c r="F13" s="2">
        <v>0</v>
      </c>
      <c r="G13" s="2">
        <v>0</v>
      </c>
      <c r="H13" s="2">
        <v>0</v>
      </c>
      <c r="I13" s="2">
        <v>1</v>
      </c>
      <c r="J13" s="2">
        <v>0</v>
      </c>
      <c r="K13" s="2">
        <v>1</v>
      </c>
      <c r="L13" s="2">
        <v>1</v>
      </c>
      <c r="M13" s="2">
        <v>3</v>
      </c>
      <c r="O13" s="48"/>
    </row>
    <row r="14" spans="1:15" ht="14.45" customHeight="1">
      <c r="A14" s="3">
        <v>6</v>
      </c>
      <c r="B14" s="4" t="s">
        <v>72</v>
      </c>
      <c r="C14" s="4">
        <v>6</v>
      </c>
      <c r="D14" s="4">
        <v>0</v>
      </c>
      <c r="E14" s="4">
        <v>0</v>
      </c>
      <c r="F14" s="4">
        <v>0</v>
      </c>
      <c r="G14" s="4">
        <v>0</v>
      </c>
      <c r="H14" s="4">
        <v>0</v>
      </c>
      <c r="I14" s="4">
        <v>5</v>
      </c>
      <c r="J14" s="4">
        <v>4</v>
      </c>
      <c r="K14" s="4">
        <v>5</v>
      </c>
      <c r="L14" s="4">
        <v>2</v>
      </c>
      <c r="M14" s="4">
        <v>26</v>
      </c>
      <c r="O14" s="48"/>
    </row>
    <row r="15" spans="1:15" ht="14.45" customHeight="1">
      <c r="A15" s="1">
        <v>7</v>
      </c>
      <c r="B15" s="2" t="s">
        <v>73</v>
      </c>
      <c r="C15" s="2">
        <v>27</v>
      </c>
      <c r="D15" s="2">
        <v>4</v>
      </c>
      <c r="E15" s="2">
        <v>1</v>
      </c>
      <c r="F15" s="2">
        <v>0</v>
      </c>
      <c r="G15" s="2">
        <v>1</v>
      </c>
      <c r="H15" s="2">
        <v>5</v>
      </c>
      <c r="I15" s="2">
        <v>4</v>
      </c>
      <c r="J15" s="2">
        <v>4</v>
      </c>
      <c r="K15" s="2">
        <v>1</v>
      </c>
      <c r="L15" s="2">
        <v>3</v>
      </c>
      <c r="M15" s="2">
        <v>6</v>
      </c>
      <c r="O15" s="48"/>
    </row>
    <row r="16" spans="1:15" ht="14.45" customHeight="1">
      <c r="A16" s="3">
        <v>8</v>
      </c>
      <c r="B16" s="4" t="s">
        <v>74</v>
      </c>
      <c r="C16" s="4">
        <v>9</v>
      </c>
      <c r="D16" s="4">
        <v>3</v>
      </c>
      <c r="E16" s="4">
        <v>0</v>
      </c>
      <c r="F16" s="4">
        <v>1</v>
      </c>
      <c r="G16" s="4">
        <v>0</v>
      </c>
      <c r="H16" s="4">
        <v>0</v>
      </c>
      <c r="I16" s="4">
        <v>0</v>
      </c>
      <c r="J16" s="4">
        <v>0</v>
      </c>
      <c r="K16" s="4">
        <v>1</v>
      </c>
      <c r="L16" s="4">
        <v>2</v>
      </c>
      <c r="M16" s="4">
        <v>2</v>
      </c>
      <c r="O16" s="48"/>
    </row>
    <row r="17" spans="1:15" ht="14.45" customHeight="1">
      <c r="A17" s="1">
        <v>9</v>
      </c>
      <c r="B17" s="2" t="s">
        <v>75</v>
      </c>
      <c r="C17" s="2">
        <v>4</v>
      </c>
      <c r="D17" s="2">
        <v>0</v>
      </c>
      <c r="E17" s="2">
        <v>0</v>
      </c>
      <c r="F17" s="2">
        <v>0</v>
      </c>
      <c r="G17" s="2">
        <v>0</v>
      </c>
      <c r="H17" s="2">
        <v>0</v>
      </c>
      <c r="I17" s="2">
        <v>0</v>
      </c>
      <c r="J17" s="2">
        <v>0</v>
      </c>
      <c r="K17" s="2">
        <v>1</v>
      </c>
      <c r="L17" s="2">
        <v>1</v>
      </c>
      <c r="M17" s="2">
        <v>2</v>
      </c>
      <c r="O17" s="48"/>
    </row>
    <row r="18" spans="1:15" ht="14.45" customHeight="1">
      <c r="A18" s="3">
        <v>10</v>
      </c>
      <c r="B18" s="4" t="s">
        <v>76</v>
      </c>
      <c r="C18" s="4">
        <v>18</v>
      </c>
      <c r="D18" s="4">
        <v>2</v>
      </c>
      <c r="E18" s="4">
        <v>0</v>
      </c>
      <c r="F18" s="4">
        <v>0</v>
      </c>
      <c r="G18" s="4">
        <v>0</v>
      </c>
      <c r="H18" s="4">
        <v>1</v>
      </c>
      <c r="I18" s="4">
        <v>1</v>
      </c>
      <c r="J18" s="4">
        <v>0</v>
      </c>
      <c r="K18" s="4">
        <v>1</v>
      </c>
      <c r="L18" s="4">
        <v>1</v>
      </c>
      <c r="M18" s="4">
        <v>53</v>
      </c>
      <c r="O18" s="48"/>
    </row>
    <row r="19" spans="1:15" ht="14.45" customHeight="1">
      <c r="A19" s="1">
        <v>11</v>
      </c>
      <c r="B19" s="2" t="s">
        <v>77</v>
      </c>
      <c r="C19" s="2">
        <v>9</v>
      </c>
      <c r="D19" s="2">
        <v>2</v>
      </c>
      <c r="E19" s="2">
        <v>0</v>
      </c>
      <c r="F19" s="2">
        <v>2</v>
      </c>
      <c r="G19" s="2">
        <v>0</v>
      </c>
      <c r="H19" s="2">
        <v>1</v>
      </c>
      <c r="I19" s="2">
        <v>3</v>
      </c>
      <c r="J19" s="2">
        <v>0</v>
      </c>
      <c r="K19" s="2">
        <v>1</v>
      </c>
      <c r="L19" s="2">
        <v>0</v>
      </c>
      <c r="M19" s="2">
        <v>14</v>
      </c>
      <c r="O19" s="48"/>
    </row>
    <row r="20" spans="1:15" ht="14.45" customHeight="1">
      <c r="A20" s="3">
        <v>12</v>
      </c>
      <c r="B20" s="4" t="s">
        <v>78</v>
      </c>
      <c r="C20" s="4">
        <v>51</v>
      </c>
      <c r="D20" s="4">
        <v>7</v>
      </c>
      <c r="E20" s="4">
        <v>4</v>
      </c>
      <c r="F20" s="4">
        <v>2</v>
      </c>
      <c r="G20" s="4">
        <v>0</v>
      </c>
      <c r="H20" s="4">
        <v>2</v>
      </c>
      <c r="I20" s="4">
        <v>6</v>
      </c>
      <c r="J20" s="4">
        <v>1</v>
      </c>
      <c r="K20" s="4">
        <v>6</v>
      </c>
      <c r="L20" s="4">
        <v>4</v>
      </c>
      <c r="M20" s="4">
        <v>254</v>
      </c>
      <c r="O20" s="48"/>
    </row>
    <row r="21" spans="1:15" ht="14.45" customHeight="1">
      <c r="A21" s="1">
        <v>13</v>
      </c>
      <c r="B21" s="2" t="s">
        <v>79</v>
      </c>
      <c r="C21" s="2">
        <v>57</v>
      </c>
      <c r="D21" s="2">
        <v>8</v>
      </c>
      <c r="E21" s="2">
        <v>4</v>
      </c>
      <c r="F21" s="2">
        <v>0</v>
      </c>
      <c r="G21" s="2">
        <v>5</v>
      </c>
      <c r="H21" s="2">
        <v>2</v>
      </c>
      <c r="I21" s="2">
        <v>6</v>
      </c>
      <c r="J21" s="2">
        <v>2</v>
      </c>
      <c r="K21" s="2">
        <v>6</v>
      </c>
      <c r="L21" s="2">
        <v>6</v>
      </c>
      <c r="M21" s="2">
        <v>24</v>
      </c>
      <c r="O21" s="48"/>
    </row>
    <row r="22" spans="1:15" ht="14.45" customHeight="1">
      <c r="A22" s="3">
        <v>14</v>
      </c>
      <c r="B22" s="4" t="s">
        <v>80</v>
      </c>
      <c r="C22" s="4">
        <v>74</v>
      </c>
      <c r="D22" s="4">
        <v>128</v>
      </c>
      <c r="E22" s="4">
        <v>7</v>
      </c>
      <c r="F22" s="4">
        <v>0</v>
      </c>
      <c r="G22" s="4">
        <v>5</v>
      </c>
      <c r="H22" s="4">
        <v>25</v>
      </c>
      <c r="I22" s="4">
        <v>14</v>
      </c>
      <c r="J22" s="4">
        <v>4</v>
      </c>
      <c r="K22" s="4">
        <v>7</v>
      </c>
      <c r="L22" s="4">
        <v>13</v>
      </c>
      <c r="M22" s="4">
        <v>55</v>
      </c>
      <c r="O22" s="48"/>
    </row>
    <row r="23" spans="1:15" ht="14.45" customHeight="1">
      <c r="A23" s="1">
        <v>15</v>
      </c>
      <c r="B23" s="2" t="s">
        <v>81</v>
      </c>
      <c r="C23" s="2">
        <v>2</v>
      </c>
      <c r="D23" s="2">
        <v>2</v>
      </c>
      <c r="E23" s="2">
        <v>0</v>
      </c>
      <c r="F23" s="2">
        <v>1</v>
      </c>
      <c r="G23" s="2">
        <v>0</v>
      </c>
      <c r="H23" s="2">
        <v>3</v>
      </c>
      <c r="I23" s="2">
        <v>0</v>
      </c>
      <c r="J23" s="2">
        <v>0</v>
      </c>
      <c r="K23" s="2">
        <v>2</v>
      </c>
      <c r="L23" s="2">
        <v>3</v>
      </c>
      <c r="M23" s="2">
        <v>3</v>
      </c>
      <c r="O23" s="48"/>
    </row>
    <row r="24" spans="1:15" ht="14.45" customHeight="1">
      <c r="A24" s="3">
        <v>16</v>
      </c>
      <c r="B24" s="4" t="s">
        <v>82</v>
      </c>
      <c r="C24" s="4">
        <v>8</v>
      </c>
      <c r="D24" s="4">
        <v>0</v>
      </c>
      <c r="E24" s="4">
        <v>0</v>
      </c>
      <c r="F24" s="4">
        <v>0</v>
      </c>
      <c r="G24" s="4">
        <v>0</v>
      </c>
      <c r="H24" s="4">
        <v>2</v>
      </c>
      <c r="I24" s="4">
        <v>2</v>
      </c>
      <c r="J24" s="4">
        <v>0</v>
      </c>
      <c r="K24" s="4">
        <v>1</v>
      </c>
      <c r="L24" s="4">
        <v>1</v>
      </c>
      <c r="M24" s="4">
        <v>5</v>
      </c>
      <c r="O24" s="48"/>
    </row>
    <row r="25" spans="1:15" ht="14.45" customHeight="1">
      <c r="A25" s="1">
        <v>17</v>
      </c>
      <c r="B25" s="2" t="s">
        <v>83</v>
      </c>
      <c r="C25" s="2">
        <v>10</v>
      </c>
      <c r="D25" s="2">
        <v>0</v>
      </c>
      <c r="E25" s="2">
        <v>0</v>
      </c>
      <c r="F25" s="2">
        <v>0</v>
      </c>
      <c r="G25" s="2">
        <v>0</v>
      </c>
      <c r="H25" s="2">
        <v>2</v>
      </c>
      <c r="I25" s="2">
        <v>3</v>
      </c>
      <c r="J25" s="2">
        <v>0</v>
      </c>
      <c r="K25" s="2">
        <v>22</v>
      </c>
      <c r="L25" s="2">
        <v>2</v>
      </c>
      <c r="M25" s="2">
        <v>14</v>
      </c>
      <c r="O25" s="48"/>
    </row>
    <row r="26" spans="1:15" ht="14.45" customHeight="1">
      <c r="A26" s="3">
        <v>18</v>
      </c>
      <c r="B26" s="4" t="s">
        <v>84</v>
      </c>
      <c r="C26" s="4">
        <v>8</v>
      </c>
      <c r="D26" s="4">
        <v>4</v>
      </c>
      <c r="E26" s="4">
        <v>0</v>
      </c>
      <c r="F26" s="4">
        <v>0</v>
      </c>
      <c r="G26" s="4">
        <v>0</v>
      </c>
      <c r="H26" s="4">
        <v>3</v>
      </c>
      <c r="I26" s="4">
        <v>2</v>
      </c>
      <c r="J26" s="4">
        <v>0</v>
      </c>
      <c r="K26" s="4">
        <v>2</v>
      </c>
      <c r="L26" s="4">
        <v>1</v>
      </c>
      <c r="M26" s="4">
        <v>1</v>
      </c>
      <c r="O26" s="48"/>
    </row>
    <row r="27" spans="1:15" ht="14.45" customHeight="1">
      <c r="A27" s="1">
        <v>19</v>
      </c>
      <c r="B27" s="2" t="s">
        <v>85</v>
      </c>
      <c r="C27" s="2">
        <v>2</v>
      </c>
      <c r="D27" s="2">
        <v>0</v>
      </c>
      <c r="E27" s="2">
        <v>0</v>
      </c>
      <c r="F27" s="2">
        <v>0</v>
      </c>
      <c r="G27" s="2">
        <v>0</v>
      </c>
      <c r="H27" s="2">
        <v>0</v>
      </c>
      <c r="I27" s="2">
        <v>0</v>
      </c>
      <c r="J27" s="2">
        <v>0</v>
      </c>
      <c r="K27" s="2">
        <v>1</v>
      </c>
      <c r="L27" s="2">
        <v>1</v>
      </c>
      <c r="M27" s="2">
        <v>3</v>
      </c>
      <c r="O27" s="48"/>
    </row>
    <row r="28" spans="1:15" ht="14.45" customHeight="1">
      <c r="A28" s="3">
        <v>20</v>
      </c>
      <c r="B28" s="4" t="s">
        <v>86</v>
      </c>
      <c r="C28" s="4">
        <v>2</v>
      </c>
      <c r="D28" s="4">
        <v>0</v>
      </c>
      <c r="E28" s="4">
        <v>1</v>
      </c>
      <c r="F28" s="4">
        <v>0</v>
      </c>
      <c r="G28" s="4">
        <v>0</v>
      </c>
      <c r="H28" s="4">
        <v>2</v>
      </c>
      <c r="I28" s="4">
        <v>1</v>
      </c>
      <c r="J28" s="4">
        <v>2</v>
      </c>
      <c r="K28" s="4">
        <v>11</v>
      </c>
      <c r="L28" s="4">
        <v>0</v>
      </c>
      <c r="M28" s="4">
        <v>4</v>
      </c>
      <c r="O28" s="48"/>
    </row>
    <row r="29" spans="1:15" ht="14.45" customHeight="1">
      <c r="A29" s="1">
        <v>21</v>
      </c>
      <c r="B29" s="2" t="s">
        <v>87</v>
      </c>
      <c r="C29" s="2">
        <v>2</v>
      </c>
      <c r="D29" s="2">
        <v>0</v>
      </c>
      <c r="E29" s="2">
        <v>0</v>
      </c>
      <c r="F29" s="2">
        <v>0</v>
      </c>
      <c r="G29" s="2">
        <v>0</v>
      </c>
      <c r="H29" s="2">
        <v>0</v>
      </c>
      <c r="I29" s="2">
        <v>0</v>
      </c>
      <c r="J29" s="2">
        <v>1</v>
      </c>
      <c r="K29" s="2">
        <v>0</v>
      </c>
      <c r="L29" s="2">
        <v>1</v>
      </c>
      <c r="M29" s="2">
        <v>2</v>
      </c>
      <c r="O29" s="48"/>
    </row>
    <row r="30" spans="1:15" ht="14.45" customHeight="1">
      <c r="A30" s="3">
        <v>22</v>
      </c>
      <c r="B30" s="4" t="s">
        <v>88</v>
      </c>
      <c r="C30" s="4">
        <v>12</v>
      </c>
      <c r="D30" s="4">
        <v>2</v>
      </c>
      <c r="E30" s="4">
        <v>0</v>
      </c>
      <c r="F30" s="4">
        <v>0</v>
      </c>
      <c r="G30" s="4">
        <v>0</v>
      </c>
      <c r="H30" s="4">
        <v>1</v>
      </c>
      <c r="I30" s="4">
        <v>15</v>
      </c>
      <c r="J30" s="4">
        <v>0</v>
      </c>
      <c r="K30" s="4">
        <v>1</v>
      </c>
      <c r="L30" s="4">
        <v>0</v>
      </c>
      <c r="M30" s="4">
        <v>10</v>
      </c>
      <c r="O30" s="48"/>
    </row>
    <row r="31" spans="1:15" ht="14.45" customHeight="1">
      <c r="A31" s="1">
        <v>23</v>
      </c>
      <c r="B31" s="2" t="s">
        <v>89</v>
      </c>
      <c r="C31" s="2">
        <v>12</v>
      </c>
      <c r="D31" s="2">
        <v>1</v>
      </c>
      <c r="E31" s="2">
        <v>0</v>
      </c>
      <c r="F31" s="2">
        <v>0</v>
      </c>
      <c r="G31" s="2">
        <v>0</v>
      </c>
      <c r="H31" s="2">
        <v>2</v>
      </c>
      <c r="I31" s="2">
        <v>9</v>
      </c>
      <c r="J31" s="2">
        <v>0</v>
      </c>
      <c r="K31" s="2">
        <v>0</v>
      </c>
      <c r="L31" s="2">
        <v>1</v>
      </c>
      <c r="M31" s="2">
        <v>9</v>
      </c>
      <c r="O31" s="48"/>
    </row>
    <row r="32" spans="1:15" ht="14.45" customHeight="1">
      <c r="A32" s="3">
        <v>24</v>
      </c>
      <c r="B32" s="4" t="s">
        <v>90</v>
      </c>
      <c r="C32" s="4">
        <v>1</v>
      </c>
      <c r="D32" s="4">
        <v>0</v>
      </c>
      <c r="E32" s="4">
        <v>0</v>
      </c>
      <c r="F32" s="4">
        <v>0</v>
      </c>
      <c r="G32" s="4">
        <v>0</v>
      </c>
      <c r="H32" s="4">
        <v>1</v>
      </c>
      <c r="I32" s="4">
        <v>0</v>
      </c>
      <c r="J32" s="4">
        <v>0</v>
      </c>
      <c r="K32" s="4">
        <v>0</v>
      </c>
      <c r="L32" s="4">
        <v>1</v>
      </c>
      <c r="M32" s="4">
        <v>0</v>
      </c>
      <c r="O32" s="48"/>
    </row>
    <row r="33" spans="1:15" ht="14.45" customHeight="1">
      <c r="A33" s="1">
        <v>25</v>
      </c>
      <c r="B33" s="2" t="s">
        <v>91</v>
      </c>
      <c r="C33" s="2">
        <v>2</v>
      </c>
      <c r="D33" s="2">
        <v>0</v>
      </c>
      <c r="E33" s="2">
        <v>1</v>
      </c>
      <c r="F33" s="2">
        <v>0</v>
      </c>
      <c r="G33" s="2">
        <v>0</v>
      </c>
      <c r="H33" s="2">
        <v>0</v>
      </c>
      <c r="I33" s="2">
        <v>0</v>
      </c>
      <c r="J33" s="2">
        <v>0</v>
      </c>
      <c r="K33" s="2">
        <v>0</v>
      </c>
      <c r="L33" s="2">
        <v>0</v>
      </c>
      <c r="M33" s="2">
        <v>3</v>
      </c>
      <c r="O33" s="48"/>
    </row>
    <row r="34" spans="1:15" ht="14.45" customHeight="1">
      <c r="A34" s="3">
        <v>26</v>
      </c>
      <c r="B34" s="4" t="s">
        <v>92</v>
      </c>
      <c r="C34" s="4">
        <v>48</v>
      </c>
      <c r="D34" s="4">
        <v>9</v>
      </c>
      <c r="E34" s="4">
        <v>1</v>
      </c>
      <c r="F34" s="4">
        <v>0</v>
      </c>
      <c r="G34" s="4">
        <v>0</v>
      </c>
      <c r="H34" s="4">
        <v>2</v>
      </c>
      <c r="I34" s="4">
        <v>27</v>
      </c>
      <c r="J34" s="4">
        <v>2</v>
      </c>
      <c r="K34" s="4">
        <v>6</v>
      </c>
      <c r="L34" s="4">
        <v>4</v>
      </c>
      <c r="M34" s="4">
        <v>165</v>
      </c>
      <c r="O34" s="48"/>
    </row>
    <row r="35" spans="1:15" ht="14.45" customHeight="1">
      <c r="A35" s="1">
        <v>27</v>
      </c>
      <c r="B35" s="2" t="s">
        <v>93</v>
      </c>
      <c r="C35" s="2">
        <v>49</v>
      </c>
      <c r="D35" s="2">
        <v>68</v>
      </c>
      <c r="E35" s="2">
        <v>5</v>
      </c>
      <c r="F35" s="2">
        <v>0</v>
      </c>
      <c r="G35" s="2">
        <v>0</v>
      </c>
      <c r="H35" s="2">
        <v>1</v>
      </c>
      <c r="I35" s="2">
        <v>34</v>
      </c>
      <c r="J35" s="2">
        <v>1</v>
      </c>
      <c r="K35" s="2">
        <v>3</v>
      </c>
      <c r="L35" s="2">
        <v>3</v>
      </c>
      <c r="M35" s="2">
        <v>127</v>
      </c>
      <c r="O35" s="48"/>
    </row>
    <row r="36" spans="1:15" ht="14.45" customHeight="1">
      <c r="A36" s="3">
        <v>28</v>
      </c>
      <c r="B36" s="4" t="s">
        <v>94</v>
      </c>
      <c r="C36" s="4">
        <v>26</v>
      </c>
      <c r="D36" s="4">
        <v>7</v>
      </c>
      <c r="E36" s="4">
        <v>0</v>
      </c>
      <c r="F36" s="4">
        <v>0</v>
      </c>
      <c r="G36" s="4">
        <v>0</v>
      </c>
      <c r="H36" s="4">
        <v>3</v>
      </c>
      <c r="I36" s="4">
        <v>2</v>
      </c>
      <c r="J36" s="4">
        <v>1</v>
      </c>
      <c r="K36" s="4">
        <v>15</v>
      </c>
      <c r="L36" s="4">
        <v>5</v>
      </c>
      <c r="M36" s="4">
        <v>21</v>
      </c>
      <c r="O36" s="48"/>
    </row>
    <row r="37" spans="1:15" ht="14.45" customHeight="1">
      <c r="A37" s="1">
        <v>29</v>
      </c>
      <c r="B37" s="2" t="s">
        <v>95</v>
      </c>
      <c r="C37" s="2">
        <v>10</v>
      </c>
      <c r="D37" s="2">
        <v>3</v>
      </c>
      <c r="E37" s="2">
        <v>2</v>
      </c>
      <c r="F37" s="2">
        <v>0</v>
      </c>
      <c r="G37" s="2">
        <v>1</v>
      </c>
      <c r="H37" s="2">
        <v>2</v>
      </c>
      <c r="I37" s="2">
        <v>1</v>
      </c>
      <c r="J37" s="2">
        <v>0</v>
      </c>
      <c r="K37" s="2">
        <v>1</v>
      </c>
      <c r="L37" s="2">
        <v>2</v>
      </c>
      <c r="M37" s="2">
        <v>6</v>
      </c>
      <c r="O37" s="48"/>
    </row>
    <row r="38" spans="1:15" ht="14.45" customHeight="1">
      <c r="A38" s="3">
        <v>30</v>
      </c>
      <c r="B38" s="4" t="s">
        <v>96</v>
      </c>
      <c r="C38" s="4">
        <v>6</v>
      </c>
      <c r="D38" s="4">
        <v>0</v>
      </c>
      <c r="E38" s="4">
        <v>2</v>
      </c>
      <c r="F38" s="4">
        <v>0</v>
      </c>
      <c r="G38" s="4">
        <v>0</v>
      </c>
      <c r="H38" s="4">
        <v>0</v>
      </c>
      <c r="I38" s="4">
        <v>16</v>
      </c>
      <c r="J38" s="4">
        <v>0</v>
      </c>
      <c r="K38" s="4">
        <v>0</v>
      </c>
      <c r="L38" s="4">
        <v>0</v>
      </c>
      <c r="M38" s="4">
        <v>58</v>
      </c>
      <c r="O38" s="48"/>
    </row>
    <row r="39" spans="1:15" ht="14.45" customHeight="1">
      <c r="A39" s="1">
        <v>31</v>
      </c>
      <c r="B39" s="2" t="s">
        <v>97</v>
      </c>
      <c r="C39" s="2">
        <v>24</v>
      </c>
      <c r="D39" s="2">
        <v>2</v>
      </c>
      <c r="E39" s="2">
        <v>0</v>
      </c>
      <c r="F39" s="2">
        <v>0</v>
      </c>
      <c r="G39" s="2">
        <v>0</v>
      </c>
      <c r="H39" s="2">
        <v>1</v>
      </c>
      <c r="I39" s="2">
        <v>1</v>
      </c>
      <c r="J39" s="2">
        <v>0</v>
      </c>
      <c r="K39" s="2">
        <v>21</v>
      </c>
      <c r="L39" s="2">
        <v>38</v>
      </c>
      <c r="M39" s="2">
        <v>249</v>
      </c>
      <c r="O39" s="48"/>
    </row>
    <row r="40" spans="1:15" ht="14.45" customHeight="1">
      <c r="A40" s="3">
        <v>32</v>
      </c>
      <c r="B40" s="4" t="s">
        <v>98</v>
      </c>
      <c r="C40" s="4">
        <v>2</v>
      </c>
      <c r="D40" s="4">
        <v>0</v>
      </c>
      <c r="E40" s="4">
        <v>1</v>
      </c>
      <c r="F40" s="4">
        <v>0</v>
      </c>
      <c r="G40" s="4">
        <v>0</v>
      </c>
      <c r="H40" s="4">
        <v>0</v>
      </c>
      <c r="I40" s="4">
        <v>1</v>
      </c>
      <c r="J40" s="4">
        <v>0</v>
      </c>
      <c r="K40" s="4">
        <v>1</v>
      </c>
      <c r="L40" s="4">
        <v>0</v>
      </c>
      <c r="M40" s="4">
        <v>2</v>
      </c>
      <c r="O40" s="48"/>
    </row>
    <row r="41" spans="1:15" ht="14.45" customHeight="1">
      <c r="A41" s="1">
        <v>33</v>
      </c>
      <c r="B41" s="2" t="s">
        <v>99</v>
      </c>
      <c r="C41" s="2">
        <v>5</v>
      </c>
      <c r="D41" s="2">
        <v>1</v>
      </c>
      <c r="E41" s="2">
        <v>0</v>
      </c>
      <c r="F41" s="2">
        <v>0</v>
      </c>
      <c r="G41" s="2">
        <v>0</v>
      </c>
      <c r="H41" s="2">
        <v>2</v>
      </c>
      <c r="I41" s="2">
        <v>0</v>
      </c>
      <c r="J41" s="2">
        <v>0</v>
      </c>
      <c r="K41" s="2">
        <v>2</v>
      </c>
      <c r="L41" s="2">
        <v>0</v>
      </c>
      <c r="M41" s="2">
        <v>0</v>
      </c>
      <c r="O41" s="48"/>
    </row>
    <row r="42" spans="1:15" ht="14.45" customHeight="1">
      <c r="A42" s="3">
        <v>34</v>
      </c>
      <c r="B42" s="4" t="s">
        <v>100</v>
      </c>
      <c r="C42" s="4">
        <v>1</v>
      </c>
      <c r="D42" s="4">
        <v>0</v>
      </c>
      <c r="E42" s="4">
        <v>0</v>
      </c>
      <c r="F42" s="4">
        <v>0</v>
      </c>
      <c r="G42" s="4">
        <v>0</v>
      </c>
      <c r="H42" s="4">
        <v>0</v>
      </c>
      <c r="I42" s="4">
        <v>0</v>
      </c>
      <c r="J42" s="4">
        <v>0</v>
      </c>
      <c r="K42" s="4">
        <v>0</v>
      </c>
      <c r="L42" s="4">
        <v>0</v>
      </c>
      <c r="M42" s="4">
        <v>1</v>
      </c>
      <c r="O42" s="48"/>
    </row>
    <row r="43" spans="1:15" ht="14.45" customHeight="1">
      <c r="A43" s="1">
        <v>35</v>
      </c>
      <c r="B43" s="2" t="s">
        <v>101</v>
      </c>
      <c r="C43" s="2">
        <v>2</v>
      </c>
      <c r="D43" s="2">
        <v>0</v>
      </c>
      <c r="E43" s="2">
        <v>0</v>
      </c>
      <c r="F43" s="2">
        <v>0</v>
      </c>
      <c r="G43" s="2">
        <v>0</v>
      </c>
      <c r="H43" s="2">
        <v>0</v>
      </c>
      <c r="I43" s="2">
        <v>0</v>
      </c>
      <c r="J43" s="2">
        <v>0</v>
      </c>
      <c r="K43" s="2">
        <v>0</v>
      </c>
      <c r="L43" s="2">
        <v>0</v>
      </c>
      <c r="M43" s="2">
        <v>0</v>
      </c>
      <c r="O43" s="48"/>
    </row>
    <row r="44" spans="1:15" ht="14.45" customHeight="1">
      <c r="A44" s="3">
        <v>36</v>
      </c>
      <c r="B44" s="4" t="s">
        <v>102</v>
      </c>
      <c r="C44" s="4">
        <v>1</v>
      </c>
      <c r="D44" s="4">
        <v>0</v>
      </c>
      <c r="E44" s="4">
        <v>0</v>
      </c>
      <c r="F44" s="4">
        <v>0</v>
      </c>
      <c r="G44" s="4">
        <v>0</v>
      </c>
      <c r="H44" s="4">
        <v>0</v>
      </c>
      <c r="I44" s="4">
        <v>0</v>
      </c>
      <c r="J44" s="4">
        <v>0</v>
      </c>
      <c r="K44" s="4">
        <v>0</v>
      </c>
      <c r="L44" s="4">
        <v>0</v>
      </c>
      <c r="M44" s="4">
        <v>0</v>
      </c>
      <c r="O44" s="48"/>
    </row>
    <row r="45" spans="1:15" ht="14.45" customHeight="1">
      <c r="A45" s="1">
        <v>37</v>
      </c>
      <c r="B45" s="2" t="s">
        <v>103</v>
      </c>
      <c r="C45" s="2">
        <v>0</v>
      </c>
      <c r="D45" s="2">
        <v>0</v>
      </c>
      <c r="E45" s="2">
        <v>0</v>
      </c>
      <c r="F45" s="2">
        <v>0</v>
      </c>
      <c r="G45" s="2">
        <v>0</v>
      </c>
      <c r="H45" s="2">
        <v>0</v>
      </c>
      <c r="I45" s="2">
        <v>0</v>
      </c>
      <c r="J45" s="2">
        <v>0</v>
      </c>
      <c r="K45" s="2">
        <v>0</v>
      </c>
      <c r="L45" s="2">
        <v>0</v>
      </c>
      <c r="M45" s="2">
        <v>0</v>
      </c>
      <c r="O45" s="48"/>
    </row>
    <row r="46" spans="1:15" ht="14.45" customHeight="1">
      <c r="A46" s="3">
        <v>38</v>
      </c>
      <c r="B46" s="4" t="s">
        <v>104</v>
      </c>
      <c r="C46" s="4">
        <v>1</v>
      </c>
      <c r="D46" s="4">
        <v>0</v>
      </c>
      <c r="E46" s="4">
        <v>0</v>
      </c>
      <c r="F46" s="4">
        <v>0</v>
      </c>
      <c r="G46" s="4">
        <v>0</v>
      </c>
      <c r="H46" s="4">
        <v>0</v>
      </c>
      <c r="I46" s="4">
        <v>0</v>
      </c>
      <c r="J46" s="4">
        <v>0</v>
      </c>
      <c r="K46" s="4">
        <v>1</v>
      </c>
      <c r="L46" s="4">
        <v>1</v>
      </c>
      <c r="M46" s="4">
        <v>1</v>
      </c>
      <c r="O46" s="48"/>
    </row>
    <row r="47" spans="1:15" ht="14.45" customHeight="1">
      <c r="A47" s="1">
        <v>39</v>
      </c>
      <c r="B47" s="2" t="s">
        <v>105</v>
      </c>
      <c r="C47" s="2">
        <v>0</v>
      </c>
      <c r="D47" s="2">
        <v>0</v>
      </c>
      <c r="E47" s="2">
        <v>0</v>
      </c>
      <c r="F47" s="2">
        <v>0</v>
      </c>
      <c r="G47" s="2">
        <v>0</v>
      </c>
      <c r="H47" s="2">
        <v>0</v>
      </c>
      <c r="I47" s="2">
        <v>1</v>
      </c>
      <c r="J47" s="2">
        <v>0</v>
      </c>
      <c r="K47" s="2">
        <v>0</v>
      </c>
      <c r="L47" s="2">
        <v>1</v>
      </c>
      <c r="M47" s="2">
        <v>9</v>
      </c>
      <c r="O47" s="48"/>
    </row>
    <row r="48" spans="1:15" ht="14.45" customHeight="1">
      <c r="A48" s="3">
        <v>40</v>
      </c>
      <c r="B48" s="4" t="s">
        <v>106</v>
      </c>
      <c r="C48" s="4">
        <v>0</v>
      </c>
      <c r="D48" s="4">
        <v>1</v>
      </c>
      <c r="E48" s="4">
        <v>0</v>
      </c>
      <c r="F48" s="4">
        <v>1</v>
      </c>
      <c r="G48" s="4">
        <v>0</v>
      </c>
      <c r="H48" s="4">
        <v>0</v>
      </c>
      <c r="I48" s="4">
        <v>0</v>
      </c>
      <c r="J48" s="4">
        <v>0</v>
      </c>
      <c r="K48" s="4">
        <v>0</v>
      </c>
      <c r="L48" s="4">
        <v>0</v>
      </c>
      <c r="M48" s="4">
        <v>0</v>
      </c>
    </row>
    <row r="49" spans="1:13">
      <c r="A49" s="429" t="s">
        <v>107</v>
      </c>
      <c r="B49" s="430"/>
      <c r="C49" s="194">
        <f>SUM(C9:C48)</f>
        <v>609</v>
      </c>
      <c r="D49" s="194">
        <f t="shared" ref="D49:M49" si="0">SUM(D9:D48)</f>
        <v>288</v>
      </c>
      <c r="E49" s="194">
        <f t="shared" si="0"/>
        <v>31</v>
      </c>
      <c r="F49" s="194">
        <f t="shared" si="0"/>
        <v>8</v>
      </c>
      <c r="G49" s="194">
        <f t="shared" si="0"/>
        <v>12</v>
      </c>
      <c r="H49" s="194">
        <f t="shared" si="0"/>
        <v>113</v>
      </c>
      <c r="I49" s="194">
        <f t="shared" si="0"/>
        <v>169</v>
      </c>
      <c r="J49" s="194">
        <f t="shared" si="0"/>
        <v>24</v>
      </c>
      <c r="K49" s="194">
        <f t="shared" si="0"/>
        <v>141</v>
      </c>
      <c r="L49" s="194">
        <f t="shared" si="0"/>
        <v>489</v>
      </c>
      <c r="M49" s="194">
        <f t="shared" si="0"/>
        <v>1178</v>
      </c>
    </row>
    <row r="50" spans="1:13">
      <c r="A50" s="230" t="s">
        <v>108</v>
      </c>
    </row>
  </sheetData>
  <mergeCells count="4">
    <mergeCell ref="C7:M7"/>
    <mergeCell ref="A49:B49"/>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K49"/>
  <sheetViews>
    <sheetView showGridLines="0" topLeftCell="A36" zoomScale="89" workbookViewId="0">
      <selection activeCell="A50" sqref="A50"/>
    </sheetView>
  </sheetViews>
  <sheetFormatPr defaultColWidth="8.85546875" defaultRowHeight="15"/>
  <cols>
    <col min="2" max="2" width="29.85546875" bestFit="1" customWidth="1"/>
    <col min="3" max="3" width="9.85546875" customWidth="1"/>
    <col min="4" max="4" width="10.85546875" customWidth="1"/>
    <col min="5" max="5" width="13.42578125" customWidth="1"/>
    <col min="6" max="6" width="12.42578125" customWidth="1"/>
    <col min="7" max="7" width="18.42578125" bestFit="1" customWidth="1"/>
    <col min="8" max="8" width="15" bestFit="1" customWidth="1"/>
    <col min="9" max="9" width="21" customWidth="1"/>
    <col min="10" max="10" width="23.7109375" customWidth="1"/>
    <col min="11" max="11" width="14.42578125" customWidth="1"/>
  </cols>
  <sheetData>
    <row r="1" spans="1:11">
      <c r="A1" s="12" t="s">
        <v>109</v>
      </c>
      <c r="B1" s="7"/>
      <c r="C1" s="8"/>
      <c r="D1" s="8"/>
      <c r="E1" s="8"/>
      <c r="F1" s="8"/>
      <c r="G1" s="8"/>
      <c r="H1" s="8"/>
      <c r="I1" s="8"/>
      <c r="J1" s="9" t="s">
        <v>50</v>
      </c>
      <c r="K1" s="71" t="s">
        <v>51</v>
      </c>
    </row>
    <row r="2" spans="1:11" ht="4.5" customHeight="1">
      <c r="A2" s="57"/>
      <c r="B2" s="58"/>
      <c r="C2" s="59"/>
      <c r="D2" s="59"/>
      <c r="E2" s="59"/>
      <c r="F2" s="59"/>
      <c r="G2" s="59"/>
      <c r="H2" s="59"/>
      <c r="I2" s="59"/>
      <c r="J2" s="59"/>
      <c r="K2" s="59"/>
    </row>
    <row r="3" spans="1:11">
      <c r="A3" s="7"/>
      <c r="B3" s="7"/>
      <c r="C3" s="8"/>
      <c r="D3" s="8"/>
      <c r="E3" s="8"/>
      <c r="F3" s="8"/>
      <c r="G3" s="8"/>
      <c r="H3" s="8"/>
      <c r="I3" s="8"/>
      <c r="J3" s="8"/>
      <c r="K3" s="8"/>
    </row>
    <row r="4" spans="1:11" ht="24">
      <c r="A4" s="11" t="s">
        <v>12</v>
      </c>
      <c r="B4" s="7"/>
      <c r="C4" s="8"/>
      <c r="D4" s="8"/>
      <c r="E4" s="8"/>
      <c r="F4" s="8"/>
      <c r="G4" s="8"/>
      <c r="H4" s="8"/>
      <c r="I4" s="8"/>
      <c r="J4" s="8"/>
      <c r="K4" s="8"/>
    </row>
    <row r="5" spans="1:11" ht="18">
      <c r="A5" s="13"/>
      <c r="B5" s="7"/>
      <c r="C5" s="8"/>
      <c r="D5" s="8"/>
      <c r="E5" s="8"/>
      <c r="F5" s="8"/>
      <c r="G5" s="8"/>
      <c r="H5" s="8"/>
      <c r="I5" s="8"/>
      <c r="J5" s="8"/>
      <c r="K5" s="8"/>
    </row>
    <row r="6" spans="1:11">
      <c r="A6" s="7" t="s">
        <v>110</v>
      </c>
      <c r="B6" s="7"/>
      <c r="C6" s="8"/>
      <c r="D6" s="8"/>
      <c r="E6" s="8"/>
      <c r="F6" s="8"/>
      <c r="G6" s="8"/>
      <c r="H6" s="8"/>
      <c r="I6" s="8"/>
      <c r="J6" s="8"/>
      <c r="K6" s="8"/>
    </row>
    <row r="7" spans="1:11" ht="14.45" customHeight="1">
      <c r="A7" s="253" t="s">
        <v>53</v>
      </c>
      <c r="B7" s="255" t="s">
        <v>111</v>
      </c>
      <c r="C7" s="252" t="s">
        <v>112</v>
      </c>
      <c r="D7" s="252"/>
      <c r="E7" s="252"/>
      <c r="F7" s="252"/>
      <c r="G7" s="252"/>
      <c r="H7" s="252"/>
      <c r="I7" s="252"/>
      <c r="J7" s="252"/>
      <c r="K7" s="252"/>
    </row>
    <row r="8" spans="1:11" ht="66" customHeight="1">
      <c r="A8" s="254"/>
      <c r="B8" s="256"/>
      <c r="C8" s="69" t="s">
        <v>113</v>
      </c>
      <c r="D8" s="69" t="s">
        <v>114</v>
      </c>
      <c r="E8" s="69" t="s">
        <v>115</v>
      </c>
      <c r="F8" s="69" t="s">
        <v>116</v>
      </c>
      <c r="G8" s="69" t="s">
        <v>117</v>
      </c>
      <c r="H8" s="69" t="s">
        <v>118</v>
      </c>
      <c r="I8" s="69" t="s">
        <v>119</v>
      </c>
      <c r="J8" s="69" t="s">
        <v>120</v>
      </c>
      <c r="K8" s="68" t="s">
        <v>66</v>
      </c>
    </row>
    <row r="9" spans="1:11">
      <c r="A9" s="1">
        <v>1</v>
      </c>
      <c r="B9" s="2" t="s">
        <v>67</v>
      </c>
      <c r="C9" s="197">
        <v>13</v>
      </c>
      <c r="D9" s="197">
        <v>0</v>
      </c>
      <c r="E9" s="197">
        <v>0</v>
      </c>
      <c r="F9" s="197">
        <v>0</v>
      </c>
      <c r="G9" s="197">
        <v>2</v>
      </c>
      <c r="H9" s="197">
        <v>0</v>
      </c>
      <c r="I9" s="197">
        <v>0</v>
      </c>
      <c r="J9" s="197">
        <v>0</v>
      </c>
      <c r="K9" s="197">
        <v>14</v>
      </c>
    </row>
    <row r="10" spans="1:11">
      <c r="A10" s="3">
        <v>2</v>
      </c>
      <c r="B10" s="4" t="s">
        <v>68</v>
      </c>
      <c r="C10" s="198">
        <v>473</v>
      </c>
      <c r="D10" s="198">
        <v>0</v>
      </c>
      <c r="E10" s="198">
        <v>0</v>
      </c>
      <c r="F10" s="198">
        <v>0</v>
      </c>
      <c r="G10" s="198">
        <v>0</v>
      </c>
      <c r="H10" s="198">
        <v>0</v>
      </c>
      <c r="I10" s="198">
        <v>1</v>
      </c>
      <c r="J10" s="198">
        <v>0</v>
      </c>
      <c r="K10" s="198">
        <v>26</v>
      </c>
    </row>
    <row r="11" spans="1:11">
      <c r="A11" s="1">
        <v>3</v>
      </c>
      <c r="B11" s="2" t="s">
        <v>69</v>
      </c>
      <c r="C11" s="197">
        <v>25</v>
      </c>
      <c r="D11" s="197">
        <v>0</v>
      </c>
      <c r="E11" s="197">
        <v>0</v>
      </c>
      <c r="F11" s="197">
        <v>0</v>
      </c>
      <c r="G11" s="197">
        <v>0</v>
      </c>
      <c r="H11" s="197">
        <v>0</v>
      </c>
      <c r="I11" s="197">
        <v>0</v>
      </c>
      <c r="J11" s="197">
        <v>0</v>
      </c>
      <c r="K11" s="197">
        <v>23</v>
      </c>
    </row>
    <row r="12" spans="1:11">
      <c r="A12" s="3">
        <v>4</v>
      </c>
      <c r="B12" s="4" t="s">
        <v>70</v>
      </c>
      <c r="C12" s="198">
        <v>1</v>
      </c>
      <c r="D12" s="198">
        <v>0</v>
      </c>
      <c r="E12" s="198">
        <v>0</v>
      </c>
      <c r="F12" s="198">
        <v>0</v>
      </c>
      <c r="G12" s="198">
        <v>0</v>
      </c>
      <c r="H12" s="198">
        <v>0</v>
      </c>
      <c r="I12" s="198">
        <v>0</v>
      </c>
      <c r="J12" s="198">
        <v>0</v>
      </c>
      <c r="K12" s="198">
        <v>0</v>
      </c>
    </row>
    <row r="13" spans="1:11">
      <c r="A13" s="1">
        <v>5</v>
      </c>
      <c r="B13" s="2" t="s">
        <v>71</v>
      </c>
      <c r="C13" s="197">
        <v>6</v>
      </c>
      <c r="D13" s="197">
        <v>1</v>
      </c>
      <c r="E13" s="197">
        <v>0</v>
      </c>
      <c r="F13" s="197">
        <v>0</v>
      </c>
      <c r="G13" s="197">
        <v>0</v>
      </c>
      <c r="H13" s="197">
        <v>0</v>
      </c>
      <c r="I13" s="197">
        <v>0</v>
      </c>
      <c r="J13" s="197">
        <v>0</v>
      </c>
      <c r="K13" s="197">
        <v>8</v>
      </c>
    </row>
    <row r="14" spans="1:11">
      <c r="A14" s="3">
        <v>6</v>
      </c>
      <c r="B14" s="4" t="s">
        <v>72</v>
      </c>
      <c r="C14" s="198">
        <v>6</v>
      </c>
      <c r="D14" s="198">
        <v>0</v>
      </c>
      <c r="E14" s="198">
        <v>0</v>
      </c>
      <c r="F14" s="198">
        <v>0</v>
      </c>
      <c r="G14" s="198">
        <v>0</v>
      </c>
      <c r="H14" s="198">
        <v>0</v>
      </c>
      <c r="I14" s="198">
        <v>0</v>
      </c>
      <c r="J14" s="198">
        <v>7</v>
      </c>
      <c r="K14" s="198">
        <v>32</v>
      </c>
    </row>
    <row r="15" spans="1:11">
      <c r="A15" s="1">
        <v>7</v>
      </c>
      <c r="B15" s="2" t="s">
        <v>73</v>
      </c>
      <c r="C15" s="197">
        <v>45</v>
      </c>
      <c r="D15" s="197">
        <v>0</v>
      </c>
      <c r="E15" s="197">
        <v>1</v>
      </c>
      <c r="F15" s="197">
        <v>0</v>
      </c>
      <c r="G15" s="197">
        <v>0</v>
      </c>
      <c r="H15" s="197">
        <v>0</v>
      </c>
      <c r="I15" s="197">
        <v>0</v>
      </c>
      <c r="J15" s="197">
        <v>0</v>
      </c>
      <c r="K15" s="197">
        <v>2</v>
      </c>
    </row>
    <row r="16" spans="1:11">
      <c r="A16" s="3">
        <v>8</v>
      </c>
      <c r="B16" s="4" t="s">
        <v>74</v>
      </c>
      <c r="C16" s="198">
        <v>8</v>
      </c>
      <c r="D16" s="198">
        <v>0</v>
      </c>
      <c r="E16" s="198">
        <v>0</v>
      </c>
      <c r="F16" s="198">
        <v>0</v>
      </c>
      <c r="G16" s="198">
        <v>0</v>
      </c>
      <c r="H16" s="198">
        <v>0</v>
      </c>
      <c r="I16" s="198">
        <v>0</v>
      </c>
      <c r="J16" s="198">
        <v>0</v>
      </c>
      <c r="K16" s="198">
        <v>4</v>
      </c>
    </row>
    <row r="17" spans="1:11">
      <c r="A17" s="1">
        <v>9</v>
      </c>
      <c r="B17" s="2" t="s">
        <v>75</v>
      </c>
      <c r="C17" s="197">
        <v>2</v>
      </c>
      <c r="D17" s="197">
        <v>0</v>
      </c>
      <c r="E17" s="197">
        <v>0</v>
      </c>
      <c r="F17" s="197">
        <v>0</v>
      </c>
      <c r="G17" s="197">
        <v>0</v>
      </c>
      <c r="H17" s="197">
        <v>0</v>
      </c>
      <c r="I17" s="197">
        <v>0</v>
      </c>
      <c r="J17" s="197">
        <v>0</v>
      </c>
      <c r="K17" s="197">
        <v>6</v>
      </c>
    </row>
    <row r="18" spans="1:11">
      <c r="A18" s="3">
        <v>10</v>
      </c>
      <c r="B18" s="4" t="s">
        <v>76</v>
      </c>
      <c r="C18" s="198">
        <v>25</v>
      </c>
      <c r="D18" s="198">
        <v>0</v>
      </c>
      <c r="E18" s="198">
        <v>0</v>
      </c>
      <c r="F18" s="198">
        <v>0</v>
      </c>
      <c r="G18" s="198">
        <v>0</v>
      </c>
      <c r="H18" s="198">
        <v>0</v>
      </c>
      <c r="I18" s="198">
        <v>0</v>
      </c>
      <c r="J18" s="198">
        <v>0</v>
      </c>
      <c r="K18" s="198">
        <v>50</v>
      </c>
    </row>
    <row r="19" spans="1:11">
      <c r="A19" s="1">
        <v>11</v>
      </c>
      <c r="B19" s="2" t="s">
        <v>77</v>
      </c>
      <c r="C19" s="197">
        <v>21</v>
      </c>
      <c r="D19" s="197">
        <v>1</v>
      </c>
      <c r="E19" s="197">
        <v>0</v>
      </c>
      <c r="F19" s="197">
        <v>0</v>
      </c>
      <c r="G19" s="197">
        <v>0</v>
      </c>
      <c r="H19" s="197">
        <v>0</v>
      </c>
      <c r="I19" s="197">
        <v>0</v>
      </c>
      <c r="J19" s="197">
        <v>0</v>
      </c>
      <c r="K19" s="197">
        <v>7</v>
      </c>
    </row>
    <row r="20" spans="1:11">
      <c r="A20" s="3">
        <v>12</v>
      </c>
      <c r="B20" s="4" t="s">
        <v>78</v>
      </c>
      <c r="C20" s="198">
        <v>69</v>
      </c>
      <c r="D20" s="198">
        <v>0</v>
      </c>
      <c r="E20" s="198">
        <v>29</v>
      </c>
      <c r="F20" s="198">
        <v>0</v>
      </c>
      <c r="G20" s="198">
        <v>0</v>
      </c>
      <c r="H20" s="198">
        <v>0</v>
      </c>
      <c r="I20" s="198">
        <v>0</v>
      </c>
      <c r="J20" s="198">
        <v>0</v>
      </c>
      <c r="K20" s="198">
        <v>20</v>
      </c>
    </row>
    <row r="21" spans="1:11">
      <c r="A21" s="1">
        <v>13</v>
      </c>
      <c r="B21" s="2" t="s">
        <v>79</v>
      </c>
      <c r="C21" s="197">
        <v>79</v>
      </c>
      <c r="D21" s="197">
        <v>4</v>
      </c>
      <c r="E21" s="197">
        <v>1</v>
      </c>
      <c r="F21" s="197">
        <v>0</v>
      </c>
      <c r="G21" s="197">
        <v>0</v>
      </c>
      <c r="H21" s="197">
        <v>0</v>
      </c>
      <c r="I21" s="197">
        <v>0</v>
      </c>
      <c r="J21" s="197">
        <v>0</v>
      </c>
      <c r="K21" s="197">
        <v>29</v>
      </c>
    </row>
    <row r="22" spans="1:11">
      <c r="A22" s="3">
        <v>14</v>
      </c>
      <c r="B22" s="4" t="s">
        <v>80</v>
      </c>
      <c r="C22" s="198">
        <v>147</v>
      </c>
      <c r="D22" s="198">
        <v>2</v>
      </c>
      <c r="E22" s="198">
        <v>1</v>
      </c>
      <c r="F22" s="198">
        <v>0</v>
      </c>
      <c r="G22" s="198">
        <v>0</v>
      </c>
      <c r="H22" s="198">
        <v>0</v>
      </c>
      <c r="I22" s="198">
        <v>1</v>
      </c>
      <c r="J22" s="198">
        <v>1</v>
      </c>
      <c r="K22" s="198">
        <v>83</v>
      </c>
    </row>
    <row r="23" spans="1:11">
      <c r="A23" s="1">
        <v>15</v>
      </c>
      <c r="B23" s="2" t="s">
        <v>81</v>
      </c>
      <c r="C23" s="197">
        <v>11</v>
      </c>
      <c r="D23" s="197">
        <v>0</v>
      </c>
      <c r="E23" s="197">
        <v>0</v>
      </c>
      <c r="F23" s="197">
        <v>0</v>
      </c>
      <c r="G23" s="197">
        <v>1</v>
      </c>
      <c r="H23" s="197">
        <v>0</v>
      </c>
      <c r="I23" s="197">
        <v>0</v>
      </c>
      <c r="J23" s="197">
        <v>0</v>
      </c>
      <c r="K23" s="197">
        <v>0</v>
      </c>
    </row>
    <row r="24" spans="1:11">
      <c r="A24" s="3">
        <v>16</v>
      </c>
      <c r="B24" s="4" t="s">
        <v>82</v>
      </c>
      <c r="C24" s="198">
        <v>14</v>
      </c>
      <c r="D24" s="198">
        <v>0</v>
      </c>
      <c r="E24" s="198">
        <v>0</v>
      </c>
      <c r="F24" s="198">
        <v>0</v>
      </c>
      <c r="G24" s="198">
        <v>0</v>
      </c>
      <c r="H24" s="198">
        <v>0</v>
      </c>
      <c r="I24" s="198">
        <v>0</v>
      </c>
      <c r="J24" s="198">
        <v>0</v>
      </c>
      <c r="K24" s="198">
        <v>5</v>
      </c>
    </row>
    <row r="25" spans="1:11">
      <c r="A25" s="1">
        <v>17</v>
      </c>
      <c r="B25" s="2" t="s">
        <v>83</v>
      </c>
      <c r="C25" s="197">
        <v>44</v>
      </c>
      <c r="D25" s="197">
        <v>0</v>
      </c>
      <c r="E25" s="197">
        <v>4</v>
      </c>
      <c r="F25" s="197">
        <v>0</v>
      </c>
      <c r="G25" s="197">
        <v>0</v>
      </c>
      <c r="H25" s="197">
        <v>0</v>
      </c>
      <c r="I25" s="197">
        <v>0</v>
      </c>
      <c r="J25" s="197">
        <v>0</v>
      </c>
      <c r="K25" s="197">
        <v>4</v>
      </c>
    </row>
    <row r="26" spans="1:11">
      <c r="A26" s="3">
        <v>18</v>
      </c>
      <c r="B26" s="4" t="s">
        <v>84</v>
      </c>
      <c r="C26" s="198">
        <v>8</v>
      </c>
      <c r="D26" s="198">
        <v>0</v>
      </c>
      <c r="E26" s="198">
        <v>0</v>
      </c>
      <c r="F26" s="198">
        <v>0</v>
      </c>
      <c r="G26" s="198">
        <v>0</v>
      </c>
      <c r="H26" s="198">
        <v>0</v>
      </c>
      <c r="I26" s="198">
        <v>0</v>
      </c>
      <c r="J26" s="198">
        <v>0</v>
      </c>
      <c r="K26" s="198">
        <v>7</v>
      </c>
    </row>
    <row r="27" spans="1:11">
      <c r="A27" s="1">
        <v>19</v>
      </c>
      <c r="B27" s="2" t="s">
        <v>85</v>
      </c>
      <c r="C27" s="197">
        <v>4</v>
      </c>
      <c r="D27" s="197">
        <v>0</v>
      </c>
      <c r="E27" s="197">
        <v>0</v>
      </c>
      <c r="F27" s="197">
        <v>0</v>
      </c>
      <c r="G27" s="197">
        <v>0</v>
      </c>
      <c r="H27" s="197">
        <v>1</v>
      </c>
      <c r="I27" s="197">
        <v>0</v>
      </c>
      <c r="J27" s="197">
        <v>0</v>
      </c>
      <c r="K27" s="197">
        <v>2</v>
      </c>
    </row>
    <row r="28" spans="1:11">
      <c r="A28" s="3">
        <v>20</v>
      </c>
      <c r="B28" s="4" t="s">
        <v>86</v>
      </c>
      <c r="C28" s="198">
        <v>6</v>
      </c>
      <c r="D28" s="198">
        <v>2</v>
      </c>
      <c r="E28" s="198">
        <v>0</v>
      </c>
      <c r="F28" s="198">
        <v>0</v>
      </c>
      <c r="G28" s="198">
        <v>2</v>
      </c>
      <c r="H28" s="198">
        <v>0</v>
      </c>
      <c r="I28" s="198">
        <v>6</v>
      </c>
      <c r="J28" s="198">
        <v>0</v>
      </c>
      <c r="K28" s="198">
        <v>7</v>
      </c>
    </row>
    <row r="29" spans="1:11">
      <c r="A29" s="1">
        <v>21</v>
      </c>
      <c r="B29" s="2" t="s">
        <v>87</v>
      </c>
      <c r="C29" s="197">
        <v>1</v>
      </c>
      <c r="D29" s="197">
        <v>0</v>
      </c>
      <c r="E29" s="197">
        <v>0</v>
      </c>
      <c r="F29" s="197">
        <v>0</v>
      </c>
      <c r="G29" s="197">
        <v>0</v>
      </c>
      <c r="H29" s="197">
        <v>0</v>
      </c>
      <c r="I29" s="197">
        <v>0</v>
      </c>
      <c r="J29" s="197">
        <v>0</v>
      </c>
      <c r="K29" s="197">
        <v>5</v>
      </c>
    </row>
    <row r="30" spans="1:11">
      <c r="A30" s="3">
        <v>22</v>
      </c>
      <c r="B30" s="4" t="s">
        <v>88</v>
      </c>
      <c r="C30" s="198">
        <v>22</v>
      </c>
      <c r="D30" s="198">
        <v>0</v>
      </c>
      <c r="E30" s="198">
        <v>2</v>
      </c>
      <c r="F30" s="198">
        <v>0</v>
      </c>
      <c r="G30" s="198">
        <v>0</v>
      </c>
      <c r="H30" s="198">
        <v>0</v>
      </c>
      <c r="I30" s="198">
        <v>2</v>
      </c>
      <c r="J30" s="198">
        <v>0</v>
      </c>
      <c r="K30" s="198">
        <v>14</v>
      </c>
    </row>
    <row r="31" spans="1:11">
      <c r="A31" s="1">
        <v>23</v>
      </c>
      <c r="B31" s="2" t="s">
        <v>89</v>
      </c>
      <c r="C31" s="197">
        <v>17</v>
      </c>
      <c r="D31" s="197">
        <v>0</v>
      </c>
      <c r="E31" s="197">
        <v>1</v>
      </c>
      <c r="F31" s="197">
        <v>0</v>
      </c>
      <c r="G31" s="197">
        <v>6</v>
      </c>
      <c r="H31" s="197">
        <v>0</v>
      </c>
      <c r="I31" s="197">
        <v>0</v>
      </c>
      <c r="J31" s="197">
        <v>0</v>
      </c>
      <c r="K31" s="197">
        <v>5</v>
      </c>
    </row>
    <row r="32" spans="1:11">
      <c r="A32" s="3">
        <v>24</v>
      </c>
      <c r="B32" s="4" t="s">
        <v>90</v>
      </c>
      <c r="C32" s="198">
        <v>2</v>
      </c>
      <c r="D32" s="198">
        <v>0</v>
      </c>
      <c r="E32" s="198">
        <v>0</v>
      </c>
      <c r="F32" s="198">
        <v>0</v>
      </c>
      <c r="G32" s="198">
        <v>0</v>
      </c>
      <c r="H32" s="198">
        <v>0</v>
      </c>
      <c r="I32" s="198">
        <v>0</v>
      </c>
      <c r="J32" s="198">
        <v>0</v>
      </c>
      <c r="K32" s="198">
        <v>0</v>
      </c>
    </row>
    <row r="33" spans="1:11">
      <c r="A33" s="1">
        <v>25</v>
      </c>
      <c r="B33" s="2" t="s">
        <v>91</v>
      </c>
      <c r="C33" s="197">
        <v>5</v>
      </c>
      <c r="D33" s="197">
        <v>0</v>
      </c>
      <c r="E33" s="197">
        <v>0</v>
      </c>
      <c r="F33" s="197">
        <v>0</v>
      </c>
      <c r="G33" s="197">
        <v>1</v>
      </c>
      <c r="H33" s="197">
        <v>0</v>
      </c>
      <c r="I33" s="197">
        <v>0</v>
      </c>
      <c r="J33" s="197">
        <v>0</v>
      </c>
      <c r="K33" s="197">
        <v>0</v>
      </c>
    </row>
    <row r="34" spans="1:11">
      <c r="A34" s="3">
        <v>26</v>
      </c>
      <c r="B34" s="4" t="s">
        <v>92</v>
      </c>
      <c r="C34" s="198">
        <v>133</v>
      </c>
      <c r="D34" s="198">
        <v>0</v>
      </c>
      <c r="E34" s="198">
        <v>0</v>
      </c>
      <c r="F34" s="198">
        <v>0</v>
      </c>
      <c r="G34" s="198">
        <v>0</v>
      </c>
      <c r="H34" s="198">
        <v>0</v>
      </c>
      <c r="I34" s="198">
        <v>0</v>
      </c>
      <c r="J34" s="198">
        <v>0</v>
      </c>
      <c r="K34" s="198">
        <v>52</v>
      </c>
    </row>
    <row r="35" spans="1:11">
      <c r="A35" s="1">
        <v>27</v>
      </c>
      <c r="B35" s="2" t="s">
        <v>93</v>
      </c>
      <c r="C35" s="197">
        <v>280</v>
      </c>
      <c r="D35" s="197">
        <v>0</v>
      </c>
      <c r="E35" s="197">
        <v>0</v>
      </c>
      <c r="F35" s="197">
        <v>0</v>
      </c>
      <c r="G35" s="197">
        <v>0</v>
      </c>
      <c r="H35" s="197">
        <v>0</v>
      </c>
      <c r="I35" s="197">
        <v>0</v>
      </c>
      <c r="J35" s="197">
        <v>0</v>
      </c>
      <c r="K35" s="197">
        <v>6</v>
      </c>
    </row>
    <row r="36" spans="1:11">
      <c r="A36" s="3">
        <v>28</v>
      </c>
      <c r="B36" s="4" t="s">
        <v>94</v>
      </c>
      <c r="C36" s="198">
        <v>61</v>
      </c>
      <c r="D36" s="198">
        <v>0</v>
      </c>
      <c r="E36" s="198">
        <v>0</v>
      </c>
      <c r="F36" s="198">
        <v>0</v>
      </c>
      <c r="G36" s="198">
        <v>0</v>
      </c>
      <c r="H36" s="198">
        <v>0</v>
      </c>
      <c r="I36" s="198">
        <v>0</v>
      </c>
      <c r="J36" s="198">
        <v>0</v>
      </c>
      <c r="K36" s="198">
        <v>12</v>
      </c>
    </row>
    <row r="37" spans="1:11">
      <c r="A37" s="1">
        <v>29</v>
      </c>
      <c r="B37" s="2" t="s">
        <v>95</v>
      </c>
      <c r="C37" s="197">
        <v>23</v>
      </c>
      <c r="D37" s="197">
        <v>1</v>
      </c>
      <c r="E37" s="197">
        <v>1</v>
      </c>
      <c r="F37" s="197">
        <v>0</v>
      </c>
      <c r="G37" s="197">
        <v>1</v>
      </c>
      <c r="H37" s="197">
        <v>0</v>
      </c>
      <c r="I37" s="197">
        <v>0</v>
      </c>
      <c r="J37" s="197">
        <v>0</v>
      </c>
      <c r="K37" s="197">
        <v>0</v>
      </c>
    </row>
    <row r="38" spans="1:11">
      <c r="A38" s="3">
        <v>30</v>
      </c>
      <c r="B38" s="4" t="s">
        <v>96</v>
      </c>
      <c r="C38" s="198">
        <v>40</v>
      </c>
      <c r="D38" s="198">
        <v>0</v>
      </c>
      <c r="E38" s="198">
        <v>0</v>
      </c>
      <c r="F38" s="198">
        <v>0</v>
      </c>
      <c r="G38" s="198">
        <v>0</v>
      </c>
      <c r="H38" s="198">
        <v>0</v>
      </c>
      <c r="I38" s="198">
        <v>0</v>
      </c>
      <c r="J38" s="198">
        <v>0</v>
      </c>
      <c r="K38" s="198">
        <v>3</v>
      </c>
    </row>
    <row r="39" spans="1:11">
      <c r="A39" s="1">
        <v>31</v>
      </c>
      <c r="B39" s="2" t="s">
        <v>97</v>
      </c>
      <c r="C39" s="197">
        <v>40</v>
      </c>
      <c r="D39" s="197">
        <v>0</v>
      </c>
      <c r="E39" s="197">
        <v>0</v>
      </c>
      <c r="F39" s="197">
        <v>0</v>
      </c>
      <c r="G39" s="197">
        <v>0</v>
      </c>
      <c r="H39" s="197">
        <v>0</v>
      </c>
      <c r="I39" s="197">
        <v>0</v>
      </c>
      <c r="J39" s="197">
        <v>0</v>
      </c>
      <c r="K39" s="197">
        <v>236</v>
      </c>
    </row>
    <row r="40" spans="1:11">
      <c r="A40" s="3">
        <v>32</v>
      </c>
      <c r="B40" s="4" t="s">
        <v>98</v>
      </c>
      <c r="C40" s="198">
        <v>6</v>
      </c>
      <c r="D40" s="198">
        <v>0</v>
      </c>
      <c r="E40" s="198">
        <v>0</v>
      </c>
      <c r="F40" s="198">
        <v>0</v>
      </c>
      <c r="G40" s="198">
        <v>1</v>
      </c>
      <c r="H40" s="198">
        <v>0</v>
      </c>
      <c r="I40" s="198">
        <v>0</v>
      </c>
      <c r="J40" s="198">
        <v>0</v>
      </c>
      <c r="K40" s="198">
        <v>0</v>
      </c>
    </row>
    <row r="41" spans="1:11">
      <c r="A41" s="1">
        <v>33</v>
      </c>
      <c r="B41" s="2" t="s">
        <v>99</v>
      </c>
      <c r="C41" s="197">
        <v>5</v>
      </c>
      <c r="D41" s="197">
        <v>0</v>
      </c>
      <c r="E41" s="197">
        <v>0</v>
      </c>
      <c r="F41" s="197">
        <v>0</v>
      </c>
      <c r="G41" s="197">
        <v>0</v>
      </c>
      <c r="H41" s="197">
        <v>0</v>
      </c>
      <c r="I41" s="197">
        <v>0</v>
      </c>
      <c r="J41" s="197">
        <v>0</v>
      </c>
      <c r="K41" s="197">
        <v>3</v>
      </c>
    </row>
    <row r="42" spans="1:11">
      <c r="A42" s="3">
        <v>34</v>
      </c>
      <c r="B42" s="4" t="s">
        <v>100</v>
      </c>
      <c r="C42" s="198">
        <v>2</v>
      </c>
      <c r="D42" s="198">
        <v>0</v>
      </c>
      <c r="E42" s="198">
        <v>0</v>
      </c>
      <c r="F42" s="198">
        <v>0</v>
      </c>
      <c r="G42" s="198">
        <v>0</v>
      </c>
      <c r="H42" s="198">
        <v>0</v>
      </c>
      <c r="I42" s="198">
        <v>0</v>
      </c>
      <c r="J42" s="198">
        <v>0</v>
      </c>
      <c r="K42" s="198">
        <v>0</v>
      </c>
    </row>
    <row r="43" spans="1:11">
      <c r="A43" s="1">
        <v>35</v>
      </c>
      <c r="B43" s="2" t="s">
        <v>101</v>
      </c>
      <c r="C43" s="197">
        <v>2</v>
      </c>
      <c r="D43" s="197">
        <v>0</v>
      </c>
      <c r="E43" s="197">
        <v>0</v>
      </c>
      <c r="F43" s="197">
        <v>0</v>
      </c>
      <c r="G43" s="197">
        <v>0</v>
      </c>
      <c r="H43" s="197">
        <v>0</v>
      </c>
      <c r="I43" s="197">
        <v>0</v>
      </c>
      <c r="J43" s="197">
        <v>0</v>
      </c>
      <c r="K43" s="197">
        <v>0</v>
      </c>
    </row>
    <row r="44" spans="1:11">
      <c r="A44" s="3">
        <v>36</v>
      </c>
      <c r="B44" s="4" t="s">
        <v>102</v>
      </c>
      <c r="C44" s="198">
        <v>1</v>
      </c>
      <c r="D44" s="198">
        <v>0</v>
      </c>
      <c r="E44" s="198">
        <v>0</v>
      </c>
      <c r="F44" s="198">
        <v>0</v>
      </c>
      <c r="G44" s="198">
        <v>0</v>
      </c>
      <c r="H44" s="198">
        <v>0</v>
      </c>
      <c r="I44" s="198">
        <v>0</v>
      </c>
      <c r="J44" s="198">
        <v>0</v>
      </c>
      <c r="K44" s="198">
        <v>0</v>
      </c>
    </row>
    <row r="45" spans="1:11">
      <c r="A45" s="1">
        <v>37</v>
      </c>
      <c r="B45" s="2" t="s">
        <v>103</v>
      </c>
      <c r="C45" s="197">
        <v>0</v>
      </c>
      <c r="D45" s="197">
        <v>0</v>
      </c>
      <c r="E45" s="197">
        <v>0</v>
      </c>
      <c r="F45" s="197">
        <v>0</v>
      </c>
      <c r="G45" s="197">
        <v>0</v>
      </c>
      <c r="H45" s="197">
        <v>0</v>
      </c>
      <c r="I45" s="197">
        <v>0</v>
      </c>
      <c r="J45" s="197">
        <v>0</v>
      </c>
      <c r="K45" s="197">
        <v>0</v>
      </c>
    </row>
    <row r="46" spans="1:11">
      <c r="A46" s="3">
        <v>38</v>
      </c>
      <c r="B46" s="4" t="s">
        <v>104</v>
      </c>
      <c r="C46" s="198">
        <v>0</v>
      </c>
      <c r="D46" s="198">
        <v>0</v>
      </c>
      <c r="E46" s="198">
        <v>0</v>
      </c>
      <c r="F46" s="198">
        <v>0</v>
      </c>
      <c r="G46" s="198">
        <v>0</v>
      </c>
      <c r="H46" s="198">
        <v>0</v>
      </c>
      <c r="I46" s="198">
        <v>0</v>
      </c>
      <c r="J46" s="198">
        <v>0</v>
      </c>
      <c r="K46" s="198">
        <v>4</v>
      </c>
    </row>
    <row r="47" spans="1:11">
      <c r="A47" s="1">
        <v>39</v>
      </c>
      <c r="B47" s="2" t="s">
        <v>105</v>
      </c>
      <c r="C47" s="197">
        <v>11</v>
      </c>
      <c r="D47" s="197">
        <v>0</v>
      </c>
      <c r="E47" s="197">
        <v>0</v>
      </c>
      <c r="F47" s="197">
        <v>0</v>
      </c>
      <c r="G47" s="197">
        <v>0</v>
      </c>
      <c r="H47" s="197">
        <v>0</v>
      </c>
      <c r="I47" s="197">
        <v>0</v>
      </c>
      <c r="J47" s="197">
        <v>0</v>
      </c>
      <c r="K47" s="197">
        <v>0</v>
      </c>
    </row>
    <row r="48" spans="1:11">
      <c r="A48" s="3">
        <v>40</v>
      </c>
      <c r="B48" s="4" t="s">
        <v>106</v>
      </c>
      <c r="C48" s="198">
        <v>2</v>
      </c>
      <c r="D48" s="198">
        <v>0</v>
      </c>
      <c r="E48" s="198">
        <v>0</v>
      </c>
      <c r="F48" s="198">
        <v>0</v>
      </c>
      <c r="G48" s="198">
        <v>0</v>
      </c>
      <c r="H48" s="198">
        <v>0</v>
      </c>
      <c r="I48" s="198">
        <v>0</v>
      </c>
      <c r="J48" s="198">
        <v>0</v>
      </c>
      <c r="K48" s="198">
        <v>0</v>
      </c>
    </row>
    <row r="49" spans="1:11">
      <c r="A49" s="429" t="s">
        <v>107</v>
      </c>
      <c r="B49" s="430"/>
      <c r="C49" s="194">
        <f>SUM(C9:C48)</f>
        <v>1660</v>
      </c>
      <c r="D49" s="194">
        <f t="shared" ref="D49:K49" si="0">SUM(D9:D48)</f>
        <v>11</v>
      </c>
      <c r="E49" s="194">
        <f t="shared" si="0"/>
        <v>40</v>
      </c>
      <c r="F49" s="194">
        <f t="shared" si="0"/>
        <v>0</v>
      </c>
      <c r="G49" s="194">
        <f t="shared" si="0"/>
        <v>14</v>
      </c>
      <c r="H49" s="194">
        <f t="shared" si="0"/>
        <v>1</v>
      </c>
      <c r="I49" s="194">
        <f t="shared" si="0"/>
        <v>10</v>
      </c>
      <c r="J49" s="194">
        <f t="shared" si="0"/>
        <v>8</v>
      </c>
      <c r="K49" s="194">
        <f t="shared" si="0"/>
        <v>669</v>
      </c>
    </row>
  </sheetData>
  <mergeCells count="4">
    <mergeCell ref="A7:A8"/>
    <mergeCell ref="B7:B8"/>
    <mergeCell ref="C7:K7"/>
    <mergeCell ref="A49:B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U47"/>
  <sheetViews>
    <sheetView showGridLines="0" topLeftCell="B1" zoomScale="112" workbookViewId="0">
      <selection activeCell="E1" sqref="E1"/>
    </sheetView>
  </sheetViews>
  <sheetFormatPr defaultColWidth="8.85546875" defaultRowHeight="15" customHeight="1"/>
  <cols>
    <col min="1" max="1" width="8.7109375" customWidth="1"/>
    <col min="2" max="2" width="44.42578125" customWidth="1"/>
    <col min="3" max="7" width="13.7109375" customWidth="1"/>
    <col min="8" max="11" width="13.7109375" hidden="1" customWidth="1"/>
    <col min="12" max="14" width="11.140625" hidden="1" customWidth="1"/>
    <col min="15" max="15" width="18.7109375" customWidth="1"/>
    <col min="18" max="18" width="15.42578125" bestFit="1" customWidth="1"/>
  </cols>
  <sheetData>
    <row r="1" spans="1:21">
      <c r="A1" s="12" t="s">
        <v>121</v>
      </c>
      <c r="B1" s="9"/>
      <c r="C1" s="9"/>
      <c r="D1" s="9"/>
      <c r="E1" s="9"/>
      <c r="F1" s="9" t="s">
        <v>50</v>
      </c>
      <c r="G1" s="71" t="s">
        <v>51</v>
      </c>
      <c r="H1" s="9"/>
      <c r="I1" s="9"/>
      <c r="J1" s="9"/>
      <c r="K1" s="9"/>
      <c r="L1" s="9"/>
      <c r="M1" s="9"/>
      <c r="N1" s="71"/>
    </row>
    <row r="2" spans="1:21" ht="4.5" customHeight="1">
      <c r="A2" s="57"/>
      <c r="B2" s="57"/>
      <c r="C2" s="58"/>
      <c r="D2" s="59"/>
      <c r="E2" s="59"/>
      <c r="F2" s="59"/>
      <c r="G2" s="59"/>
      <c r="H2" s="59"/>
      <c r="I2" s="59"/>
      <c r="J2" s="59"/>
      <c r="K2" s="59"/>
      <c r="L2" s="59"/>
      <c r="M2" s="59"/>
      <c r="N2" s="59"/>
    </row>
    <row r="3" spans="1:21">
      <c r="A3" s="7"/>
      <c r="B3" s="7"/>
      <c r="C3" s="7"/>
      <c r="D3" s="7"/>
      <c r="E3" s="7"/>
      <c r="F3" s="7"/>
      <c r="G3" s="7"/>
      <c r="H3" s="7"/>
      <c r="I3" s="7"/>
      <c r="J3" s="7"/>
      <c r="K3" s="7"/>
      <c r="L3" s="7"/>
      <c r="M3" s="7"/>
      <c r="N3" s="7"/>
    </row>
    <row r="4" spans="1:21" ht="24">
      <c r="A4" s="11" t="s">
        <v>14</v>
      </c>
      <c r="B4" s="11"/>
      <c r="C4" s="11"/>
      <c r="D4" s="11"/>
      <c r="E4" s="11"/>
      <c r="F4" s="11"/>
      <c r="G4" s="11"/>
      <c r="H4" s="11"/>
      <c r="I4" s="11"/>
      <c r="J4" s="11"/>
      <c r="K4" s="11"/>
      <c r="L4" s="11"/>
      <c r="M4" s="11"/>
      <c r="N4" s="11"/>
    </row>
    <row r="5" spans="1:21" ht="18">
      <c r="A5" s="13"/>
      <c r="B5" s="13"/>
      <c r="C5" s="13"/>
      <c r="D5" s="13"/>
      <c r="E5" s="13"/>
      <c r="F5" s="13"/>
      <c r="G5" s="13"/>
      <c r="H5" s="13"/>
      <c r="I5" s="13"/>
      <c r="J5" s="13"/>
      <c r="K5" s="13"/>
      <c r="L5" s="13"/>
      <c r="M5" s="13"/>
      <c r="N5" s="13"/>
    </row>
    <row r="6" spans="1:21">
      <c r="A6" s="7" t="s">
        <v>52</v>
      </c>
      <c r="B6" s="7"/>
      <c r="C6" s="7"/>
      <c r="D6" s="7"/>
      <c r="E6" s="7"/>
      <c r="F6" s="7"/>
      <c r="G6" s="7"/>
      <c r="H6" s="7"/>
      <c r="I6" s="7"/>
      <c r="J6" s="7"/>
      <c r="K6" s="7"/>
      <c r="L6" s="7"/>
      <c r="M6" s="7"/>
      <c r="N6" s="7"/>
    </row>
    <row r="7" spans="1:21" ht="14.1" customHeight="1">
      <c r="A7" s="261" t="s">
        <v>122</v>
      </c>
      <c r="B7" s="262"/>
      <c r="C7" s="257">
        <v>45682</v>
      </c>
      <c r="D7" s="257">
        <v>45713</v>
      </c>
      <c r="E7" s="257">
        <v>45741</v>
      </c>
      <c r="F7" s="257">
        <v>45772</v>
      </c>
      <c r="G7" s="257">
        <v>45802</v>
      </c>
      <c r="H7" s="257">
        <v>45833</v>
      </c>
      <c r="I7" s="257">
        <v>45863</v>
      </c>
      <c r="J7" s="257">
        <v>45894</v>
      </c>
      <c r="K7" s="257">
        <v>45925</v>
      </c>
      <c r="L7" s="257">
        <v>45955</v>
      </c>
      <c r="M7" s="257">
        <v>45986</v>
      </c>
      <c r="N7" s="257">
        <v>46016</v>
      </c>
    </row>
    <row r="8" spans="1:21" ht="14.1" customHeight="1">
      <c r="A8" s="263"/>
      <c r="B8" s="264"/>
      <c r="C8" s="258"/>
      <c r="D8" s="258"/>
      <c r="E8" s="258"/>
      <c r="F8" s="258"/>
      <c r="G8" s="258"/>
      <c r="H8" s="258"/>
      <c r="I8" s="258"/>
      <c r="J8" s="258"/>
      <c r="K8" s="258"/>
      <c r="L8" s="258"/>
      <c r="M8" s="258"/>
      <c r="N8" s="258"/>
    </row>
    <row r="9" spans="1:21">
      <c r="A9" s="265" t="s">
        <v>123</v>
      </c>
      <c r="B9" s="266"/>
      <c r="C9" s="17"/>
      <c r="D9" s="17"/>
      <c r="E9" s="17"/>
      <c r="F9" s="17"/>
      <c r="G9" s="17"/>
      <c r="H9" s="17"/>
      <c r="I9" s="17"/>
      <c r="J9" s="17"/>
      <c r="K9" s="17"/>
      <c r="L9" s="17"/>
      <c r="M9" s="17"/>
      <c r="N9" s="17"/>
    </row>
    <row r="10" spans="1:21">
      <c r="A10" s="259" t="s">
        <v>124</v>
      </c>
      <c r="B10" s="260"/>
      <c r="C10" s="18">
        <v>65</v>
      </c>
      <c r="D10" s="18">
        <v>361</v>
      </c>
      <c r="E10" s="18">
        <v>579</v>
      </c>
      <c r="F10" s="18">
        <v>1025</v>
      </c>
      <c r="G10" s="18">
        <v>1348</v>
      </c>
      <c r="H10" s="199"/>
      <c r="I10" s="199"/>
      <c r="J10" s="199"/>
      <c r="K10" s="18"/>
      <c r="L10" s="18"/>
      <c r="M10" s="18"/>
      <c r="N10" s="18"/>
    </row>
    <row r="11" spans="1:21">
      <c r="A11" s="267" t="s">
        <v>125</v>
      </c>
      <c r="B11" s="268"/>
      <c r="C11" s="17">
        <v>2</v>
      </c>
      <c r="D11" s="17">
        <v>14</v>
      </c>
      <c r="E11" s="17">
        <v>303</v>
      </c>
      <c r="F11" s="17">
        <v>364</v>
      </c>
      <c r="G11" s="17">
        <v>416</v>
      </c>
      <c r="H11" s="200"/>
      <c r="I11" s="200"/>
      <c r="J11" s="200"/>
      <c r="K11" s="17"/>
      <c r="L11" s="17"/>
      <c r="M11" s="17"/>
      <c r="N11" s="17"/>
    </row>
    <row r="12" spans="1:21">
      <c r="A12" s="259" t="s">
        <v>126</v>
      </c>
      <c r="B12" s="260"/>
      <c r="C12" s="18">
        <v>42</v>
      </c>
      <c r="D12" s="18">
        <v>115</v>
      </c>
      <c r="E12" s="18">
        <v>512</v>
      </c>
      <c r="F12" s="18">
        <v>524</v>
      </c>
      <c r="G12" s="18">
        <v>649</v>
      </c>
      <c r="H12" s="199"/>
      <c r="I12" s="199"/>
      <c r="J12" s="199"/>
      <c r="K12" s="18"/>
      <c r="L12" s="18"/>
      <c r="M12" s="18"/>
      <c r="N12" s="18"/>
    </row>
    <row r="13" spans="1:21">
      <c r="A13" s="230" t="s">
        <v>127</v>
      </c>
    </row>
    <row r="14" spans="1:21" ht="15" customHeight="1">
      <c r="I14" s="208"/>
      <c r="O14" s="220"/>
      <c r="U14" s="220"/>
    </row>
    <row r="15" spans="1:21" ht="15" customHeight="1">
      <c r="O15" s="220"/>
      <c r="U15" s="220"/>
    </row>
    <row r="16" spans="1:21" ht="15" customHeight="1">
      <c r="O16" s="220"/>
      <c r="U16" s="220"/>
    </row>
    <row r="17" spans="15:21" ht="15" customHeight="1">
      <c r="O17" s="220"/>
      <c r="U17" s="220"/>
    </row>
    <row r="18" spans="15:21" ht="15" customHeight="1">
      <c r="O18" s="220"/>
      <c r="U18" s="220"/>
    </row>
    <row r="19" spans="15:21" ht="15" customHeight="1">
      <c r="O19" s="220"/>
      <c r="U19" s="220"/>
    </row>
    <row r="20" spans="15:21" ht="15" customHeight="1">
      <c r="O20" s="220"/>
      <c r="U20" s="220"/>
    </row>
    <row r="21" spans="15:21" ht="15" customHeight="1">
      <c r="O21" s="220"/>
      <c r="U21" s="220"/>
    </row>
    <row r="22" spans="15:21" ht="15" customHeight="1">
      <c r="O22" s="220"/>
      <c r="U22" s="220"/>
    </row>
    <row r="23" spans="15:21" ht="15" customHeight="1">
      <c r="O23" s="220"/>
      <c r="U23" s="220"/>
    </row>
    <row r="24" spans="15:21" ht="15" customHeight="1">
      <c r="O24" s="220"/>
      <c r="U24" s="220"/>
    </row>
    <row r="25" spans="15:21" ht="15" customHeight="1">
      <c r="O25" s="220"/>
      <c r="U25" s="220"/>
    </row>
    <row r="26" spans="15:21" ht="15" customHeight="1">
      <c r="O26" s="220"/>
      <c r="U26" s="220"/>
    </row>
    <row r="27" spans="15:21" ht="15" customHeight="1">
      <c r="O27" s="220"/>
      <c r="U27" s="220"/>
    </row>
    <row r="28" spans="15:21" ht="15" customHeight="1">
      <c r="O28" s="220"/>
      <c r="U28" s="220"/>
    </row>
    <row r="29" spans="15:21" ht="15" customHeight="1">
      <c r="O29" s="220"/>
      <c r="U29" s="220"/>
    </row>
    <row r="30" spans="15:21" ht="15" customHeight="1">
      <c r="O30" s="220"/>
      <c r="U30" s="220"/>
    </row>
    <row r="31" spans="15:21" ht="15" customHeight="1">
      <c r="O31" s="220"/>
      <c r="U31" s="220"/>
    </row>
    <row r="32" spans="15:21" ht="15" customHeight="1">
      <c r="O32" s="220"/>
      <c r="U32" s="220"/>
    </row>
    <row r="33" spans="15:21" ht="15" customHeight="1">
      <c r="O33" s="220"/>
      <c r="U33" s="220"/>
    </row>
    <row r="34" spans="15:21" ht="15" customHeight="1">
      <c r="O34" s="220"/>
      <c r="U34" s="220"/>
    </row>
    <row r="35" spans="15:21" ht="15" customHeight="1">
      <c r="O35" s="220"/>
      <c r="U35" s="220"/>
    </row>
    <row r="36" spans="15:21" ht="15" customHeight="1">
      <c r="O36" s="220"/>
      <c r="U36" s="220"/>
    </row>
    <row r="37" spans="15:21" ht="15" customHeight="1">
      <c r="O37" s="220"/>
      <c r="U37" s="220"/>
    </row>
    <row r="38" spans="15:21" ht="15" customHeight="1">
      <c r="O38" s="220"/>
      <c r="U38" s="220"/>
    </row>
    <row r="39" spans="15:21" ht="15" customHeight="1">
      <c r="O39" s="220"/>
      <c r="U39" s="220"/>
    </row>
    <row r="40" spans="15:21" ht="15" customHeight="1">
      <c r="O40" s="220"/>
      <c r="U40" s="220"/>
    </row>
    <row r="41" spans="15:21" ht="15" customHeight="1">
      <c r="O41" s="220"/>
      <c r="U41" s="220"/>
    </row>
    <row r="42" spans="15:21" ht="15" customHeight="1">
      <c r="O42" s="220"/>
      <c r="U42" s="220"/>
    </row>
    <row r="43" spans="15:21" ht="15" customHeight="1">
      <c r="O43" s="220"/>
      <c r="U43" s="220"/>
    </row>
    <row r="44" spans="15:21" ht="15" customHeight="1">
      <c r="O44" s="220"/>
      <c r="U44" s="220"/>
    </row>
    <row r="45" spans="15:21" ht="15" customHeight="1">
      <c r="O45" s="220"/>
      <c r="U45" s="220"/>
    </row>
    <row r="46" spans="15:21" ht="15" customHeight="1">
      <c r="O46" s="220"/>
      <c r="U46" s="220"/>
    </row>
    <row r="47" spans="15:21" ht="15" customHeight="1">
      <c r="O47" s="220"/>
      <c r="U47" s="220"/>
    </row>
  </sheetData>
  <mergeCells count="17">
    <mergeCell ref="F7:F8"/>
    <mergeCell ref="G7:G8"/>
    <mergeCell ref="H7:H8"/>
    <mergeCell ref="J7:J8"/>
    <mergeCell ref="A12:B12"/>
    <mergeCell ref="C7:C8"/>
    <mergeCell ref="D7:D8"/>
    <mergeCell ref="E7:E8"/>
    <mergeCell ref="A7:B8"/>
    <mergeCell ref="A9:B9"/>
    <mergeCell ref="A10:B10"/>
    <mergeCell ref="A11:B11"/>
    <mergeCell ref="K7:K8"/>
    <mergeCell ref="L7:L8"/>
    <mergeCell ref="I7:I8"/>
    <mergeCell ref="M7:M8"/>
    <mergeCell ref="N7:N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P40"/>
  <sheetViews>
    <sheetView showGridLines="0" tabSelected="1" zoomScale="109" zoomScaleNormal="84" workbookViewId="0"/>
  </sheetViews>
  <sheetFormatPr defaultColWidth="8.85546875" defaultRowHeight="15"/>
  <cols>
    <col min="1" max="1" width="6.42578125" customWidth="1"/>
    <col min="2" max="2" width="49.5703125" customWidth="1"/>
    <col min="3" max="3" width="15.5703125" customWidth="1"/>
    <col min="4" max="4" width="10.42578125" customWidth="1"/>
    <col min="5" max="5" width="12.42578125" customWidth="1"/>
    <col min="6" max="7" width="10.42578125" customWidth="1"/>
    <col min="8" max="9" width="10.42578125" hidden="1" customWidth="1"/>
    <col min="10" max="10" width="11.42578125" hidden="1" customWidth="1"/>
    <col min="11" max="11" width="10.5703125" hidden="1" customWidth="1"/>
    <col min="12" max="13" width="10.42578125" hidden="1" customWidth="1"/>
    <col min="14" max="14" width="12.85546875" hidden="1" customWidth="1"/>
  </cols>
  <sheetData>
    <row r="1" spans="1:16">
      <c r="A1" s="12" t="s">
        <v>128</v>
      </c>
      <c r="B1" s="9"/>
      <c r="C1" s="9"/>
      <c r="D1" s="9"/>
      <c r="E1" s="9"/>
      <c r="F1" s="9" t="s">
        <v>50</v>
      </c>
      <c r="G1" s="71" t="s">
        <v>51</v>
      </c>
      <c r="H1" s="9"/>
      <c r="I1" s="9"/>
      <c r="J1" s="9"/>
      <c r="K1" s="9"/>
      <c r="L1" s="9"/>
      <c r="M1" s="9"/>
      <c r="N1" s="71"/>
    </row>
    <row r="2" spans="1:16" ht="4.5" customHeight="1">
      <c r="A2" s="57"/>
      <c r="B2" s="57"/>
      <c r="C2" s="58"/>
      <c r="D2" s="59"/>
      <c r="E2" s="59"/>
      <c r="F2" s="59"/>
      <c r="G2" s="59"/>
      <c r="H2" s="59"/>
      <c r="I2" s="59"/>
      <c r="J2" s="59"/>
      <c r="K2" s="59"/>
      <c r="L2" s="59"/>
      <c r="M2" s="59"/>
      <c r="N2" s="59"/>
    </row>
    <row r="3" spans="1:16">
      <c r="A3" s="7"/>
      <c r="B3" s="7"/>
      <c r="C3" s="7"/>
      <c r="D3" s="7"/>
      <c r="E3" s="7"/>
      <c r="F3" s="7"/>
      <c r="G3" s="7"/>
      <c r="H3" s="7"/>
      <c r="I3" s="7"/>
      <c r="J3" s="7"/>
      <c r="K3" s="7"/>
      <c r="L3" s="7"/>
      <c r="M3" s="7"/>
      <c r="N3" s="7"/>
    </row>
    <row r="4" spans="1:16" ht="24">
      <c r="A4" s="11" t="s">
        <v>16</v>
      </c>
      <c r="B4" s="11"/>
      <c r="C4" s="11"/>
      <c r="D4" s="11"/>
      <c r="E4" s="11"/>
      <c r="F4" s="11"/>
      <c r="G4" s="11"/>
      <c r="H4" s="11"/>
      <c r="I4" s="11"/>
      <c r="J4" s="11"/>
      <c r="K4" s="11"/>
      <c r="L4" s="11"/>
      <c r="M4" s="11"/>
      <c r="N4" s="11"/>
    </row>
    <row r="5" spans="1:16" ht="18">
      <c r="A5" s="13"/>
      <c r="B5" s="13"/>
      <c r="C5" s="13"/>
      <c r="D5" s="13"/>
      <c r="E5" s="13"/>
      <c r="F5" s="13"/>
      <c r="G5" s="13"/>
      <c r="H5" s="13"/>
      <c r="I5" s="13"/>
      <c r="J5" s="13"/>
      <c r="K5" s="13"/>
      <c r="L5" s="13"/>
      <c r="M5" s="13"/>
      <c r="N5" s="13"/>
    </row>
    <row r="6" spans="1:16">
      <c r="A6" s="7" t="s">
        <v>110</v>
      </c>
      <c r="B6" s="7"/>
      <c r="C6" s="7"/>
      <c r="D6" s="7"/>
      <c r="E6" s="7"/>
      <c r="F6" s="7"/>
      <c r="G6" s="7"/>
      <c r="H6" s="7"/>
      <c r="I6" s="7"/>
      <c r="J6" s="7"/>
      <c r="K6" s="7"/>
      <c r="L6" s="7"/>
      <c r="M6" s="7"/>
      <c r="N6" s="7"/>
    </row>
    <row r="7" spans="1:16" ht="15" customHeight="1">
      <c r="A7" s="269" t="s">
        <v>129</v>
      </c>
      <c r="B7" s="270"/>
      <c r="C7" s="257">
        <v>45682</v>
      </c>
      <c r="D7" s="257">
        <v>45713</v>
      </c>
      <c r="E7" s="257">
        <v>45741</v>
      </c>
      <c r="F7" s="257">
        <v>45772</v>
      </c>
      <c r="G7" s="257">
        <v>45802</v>
      </c>
      <c r="H7" s="257">
        <v>45833</v>
      </c>
      <c r="I7" s="257">
        <v>45863</v>
      </c>
      <c r="J7" s="257">
        <v>45894</v>
      </c>
      <c r="K7" s="257">
        <v>45925</v>
      </c>
      <c r="L7" s="257">
        <v>45955</v>
      </c>
      <c r="M7" s="257">
        <v>45986</v>
      </c>
      <c r="N7" s="257">
        <v>46016</v>
      </c>
    </row>
    <row r="8" spans="1:16" ht="15" customHeight="1">
      <c r="A8" s="271"/>
      <c r="B8" s="272"/>
      <c r="C8" s="258"/>
      <c r="D8" s="258"/>
      <c r="E8" s="258"/>
      <c r="F8" s="258"/>
      <c r="G8" s="258"/>
      <c r="H8" s="258"/>
      <c r="I8" s="258"/>
      <c r="J8" s="258"/>
      <c r="K8" s="258"/>
      <c r="L8" s="258"/>
      <c r="M8" s="258"/>
      <c r="N8" s="258"/>
    </row>
    <row r="9" spans="1:16">
      <c r="A9" s="273" t="s">
        <v>130</v>
      </c>
      <c r="B9" s="274"/>
      <c r="C9" s="17"/>
      <c r="D9" s="17"/>
      <c r="E9" s="17"/>
      <c r="F9" s="17"/>
      <c r="G9" s="17"/>
      <c r="H9" s="17"/>
      <c r="I9" s="17"/>
      <c r="J9" s="17"/>
      <c r="K9" s="17"/>
      <c r="L9" s="17"/>
      <c r="M9" s="17"/>
      <c r="N9" s="17"/>
    </row>
    <row r="10" spans="1:16">
      <c r="A10" s="259" t="s">
        <v>131</v>
      </c>
      <c r="B10" s="260"/>
      <c r="C10" s="18">
        <v>157</v>
      </c>
      <c r="D10" s="18">
        <v>317</v>
      </c>
      <c r="E10" s="143">
        <v>516</v>
      </c>
      <c r="F10" s="18">
        <v>653</v>
      </c>
      <c r="G10" s="18">
        <v>837</v>
      </c>
      <c r="H10" s="120"/>
      <c r="I10" s="120"/>
      <c r="J10" s="120"/>
      <c r="K10" s="120"/>
      <c r="L10" s="120"/>
      <c r="M10" s="120"/>
      <c r="N10" s="120"/>
      <c r="O10" s="178"/>
      <c r="P10" s="178"/>
    </row>
    <row r="11" spans="1:16">
      <c r="A11" s="275" t="s">
        <v>132</v>
      </c>
      <c r="B11" s="276"/>
      <c r="C11" s="121">
        <v>567045</v>
      </c>
      <c r="D11" s="121">
        <v>1099102</v>
      </c>
      <c r="E11" s="209">
        <v>1581244</v>
      </c>
      <c r="F11" s="121">
        <v>2050864</v>
      </c>
      <c r="G11" s="121">
        <v>2564477</v>
      </c>
      <c r="H11" s="121"/>
      <c r="I11" s="121"/>
      <c r="J11" s="121"/>
      <c r="K11" s="121"/>
      <c r="L11" s="121"/>
      <c r="M11" s="121"/>
      <c r="N11" s="121"/>
      <c r="O11" s="178"/>
      <c r="P11" s="178"/>
    </row>
    <row r="12" spans="1:16">
      <c r="A12" s="277" t="s">
        <v>133</v>
      </c>
      <c r="B12" s="278"/>
      <c r="C12" s="207">
        <v>2227863</v>
      </c>
      <c r="D12" s="207">
        <v>4250342</v>
      </c>
      <c r="E12" s="143">
        <v>6109281</v>
      </c>
      <c r="F12" s="207">
        <v>7898755</v>
      </c>
      <c r="G12" s="207">
        <v>9817896</v>
      </c>
      <c r="H12" s="120"/>
      <c r="I12" s="120"/>
      <c r="J12" s="120"/>
      <c r="K12" s="120"/>
      <c r="L12" s="120"/>
      <c r="M12" s="120"/>
      <c r="N12" s="120"/>
      <c r="O12" s="178"/>
      <c r="P12" s="178"/>
    </row>
    <row r="13" spans="1:16">
      <c r="A13" s="279"/>
      <c r="B13" s="280"/>
      <c r="C13" s="17"/>
      <c r="D13" s="17"/>
      <c r="E13" s="17"/>
      <c r="F13" s="17"/>
      <c r="G13" s="17"/>
      <c r="H13" s="17"/>
      <c r="I13" s="17"/>
      <c r="J13" s="17"/>
      <c r="K13" s="17"/>
      <c r="L13" s="17"/>
      <c r="M13" s="17"/>
      <c r="N13" s="17"/>
      <c r="O13" s="178"/>
      <c r="P13" s="178"/>
    </row>
    <row r="14" spans="1:16">
      <c r="A14" s="283" t="s">
        <v>134</v>
      </c>
      <c r="B14" s="284"/>
      <c r="C14" s="18"/>
      <c r="D14" s="18"/>
      <c r="E14" s="18"/>
      <c r="F14" s="18"/>
      <c r="G14" s="120"/>
      <c r="H14" s="120"/>
      <c r="I14" s="120"/>
      <c r="J14" s="120"/>
      <c r="K14" s="120"/>
      <c r="L14" s="120"/>
      <c r="M14" s="120"/>
      <c r="N14" s="120"/>
      <c r="O14" s="178"/>
      <c r="P14" s="178"/>
    </row>
    <row r="15" spans="1:16">
      <c r="A15" s="267" t="s">
        <v>135</v>
      </c>
      <c r="B15" s="268"/>
      <c r="C15" s="17"/>
      <c r="D15" s="17"/>
      <c r="E15" s="17"/>
      <c r="F15" s="17"/>
      <c r="G15" s="17"/>
      <c r="H15" s="17"/>
      <c r="I15" s="17"/>
      <c r="J15" s="17"/>
      <c r="K15" s="17"/>
      <c r="L15" s="17"/>
      <c r="M15" s="17"/>
      <c r="N15" s="17"/>
      <c r="O15" s="178"/>
      <c r="P15" s="178"/>
    </row>
    <row r="16" spans="1:16">
      <c r="A16" s="277" t="s">
        <v>131</v>
      </c>
      <c r="B16" s="278"/>
      <c r="C16" s="18">
        <v>47</v>
      </c>
      <c r="D16" s="18">
        <v>99</v>
      </c>
      <c r="E16" s="143">
        <v>159</v>
      </c>
      <c r="F16" s="18">
        <v>202</v>
      </c>
      <c r="G16" s="18">
        <v>260</v>
      </c>
      <c r="H16" s="120"/>
      <c r="I16" s="120"/>
      <c r="J16" s="120"/>
      <c r="K16" s="120"/>
      <c r="L16" s="120"/>
      <c r="M16" s="120"/>
      <c r="N16" s="120"/>
      <c r="O16" s="178"/>
      <c r="P16" s="178"/>
    </row>
    <row r="17" spans="1:16">
      <c r="A17" s="281" t="s">
        <v>136</v>
      </c>
      <c r="B17" s="282"/>
      <c r="C17" s="206">
        <v>2578404</v>
      </c>
      <c r="D17" s="206">
        <v>4647927</v>
      </c>
      <c r="E17" s="209">
        <v>6928725</v>
      </c>
      <c r="F17" s="206">
        <v>8575191</v>
      </c>
      <c r="G17" s="121">
        <v>11399415</v>
      </c>
      <c r="H17" s="121"/>
      <c r="I17" s="121"/>
      <c r="J17" s="121"/>
      <c r="K17" s="121"/>
      <c r="L17" s="121"/>
      <c r="M17" s="121"/>
      <c r="N17" s="121"/>
      <c r="O17" s="178"/>
      <c r="P17" s="178"/>
    </row>
    <row r="18" spans="1:16">
      <c r="A18" s="19" t="s">
        <v>137</v>
      </c>
      <c r="B18" s="122"/>
      <c r="C18" s="18"/>
      <c r="D18" s="18"/>
      <c r="E18" s="18"/>
      <c r="F18" s="18"/>
      <c r="G18" s="18"/>
      <c r="H18" s="120"/>
      <c r="I18" s="120"/>
      <c r="J18" s="120"/>
      <c r="K18" s="120"/>
      <c r="L18" s="120"/>
      <c r="M18" s="120"/>
      <c r="N18" s="120"/>
      <c r="O18" s="178"/>
      <c r="P18" s="178"/>
    </row>
    <row r="19" spans="1:16">
      <c r="A19" s="281" t="s">
        <v>131</v>
      </c>
      <c r="B19" s="282"/>
      <c r="C19" s="205">
        <v>58</v>
      </c>
      <c r="D19" s="205">
        <v>128</v>
      </c>
      <c r="E19" s="209">
        <v>202</v>
      </c>
      <c r="F19" s="205">
        <v>251</v>
      </c>
      <c r="G19" s="17">
        <v>319</v>
      </c>
      <c r="H19" s="17"/>
      <c r="I19" s="17"/>
      <c r="J19" s="17"/>
      <c r="K19" s="17"/>
      <c r="L19" s="17"/>
      <c r="M19" s="17"/>
      <c r="N19" s="17"/>
      <c r="O19" s="178"/>
      <c r="P19" s="178"/>
    </row>
    <row r="20" spans="1:16">
      <c r="A20" s="277" t="s">
        <v>136</v>
      </c>
      <c r="B20" s="278"/>
      <c r="C20" s="207">
        <v>38188</v>
      </c>
      <c r="D20" s="207">
        <v>211218</v>
      </c>
      <c r="E20" s="143">
        <v>258684</v>
      </c>
      <c r="F20" s="207">
        <v>283397</v>
      </c>
      <c r="G20" s="207">
        <v>354268</v>
      </c>
      <c r="H20" s="120"/>
      <c r="I20" s="120"/>
      <c r="J20" s="120"/>
      <c r="K20" s="120"/>
      <c r="L20" s="120"/>
      <c r="M20" s="120"/>
      <c r="N20" s="120"/>
      <c r="O20" s="178"/>
      <c r="P20" s="178"/>
    </row>
    <row r="21" spans="1:16">
      <c r="A21" s="64" t="s">
        <v>138</v>
      </c>
      <c r="B21" s="123"/>
      <c r="C21" s="205"/>
      <c r="D21" s="205"/>
      <c r="E21" s="205"/>
      <c r="F21" s="205"/>
      <c r="G21" s="17"/>
      <c r="H21" s="17"/>
      <c r="I21" s="17"/>
      <c r="J21" s="17"/>
      <c r="K21" s="17"/>
      <c r="L21" s="17"/>
      <c r="M21" s="17"/>
      <c r="N21" s="17"/>
      <c r="O21" s="178"/>
      <c r="P21" s="178"/>
    </row>
    <row r="22" spans="1:16">
      <c r="A22" s="277" t="s">
        <v>131</v>
      </c>
      <c r="B22" s="278"/>
      <c r="C22" s="18">
        <v>23</v>
      </c>
      <c r="D22" s="18">
        <v>67</v>
      </c>
      <c r="E22" s="143">
        <v>98</v>
      </c>
      <c r="F22" s="18">
        <v>126</v>
      </c>
      <c r="G22" s="18">
        <v>191</v>
      </c>
      <c r="H22" s="120"/>
      <c r="I22" s="120"/>
      <c r="J22" s="120"/>
      <c r="K22" s="120"/>
      <c r="L22" s="120"/>
      <c r="M22" s="120"/>
      <c r="N22" s="120"/>
      <c r="O22" s="178"/>
      <c r="P22" s="178"/>
    </row>
    <row r="23" spans="1:16">
      <c r="A23" s="281" t="s">
        <v>136</v>
      </c>
      <c r="B23" s="282"/>
      <c r="C23" s="206">
        <v>600682</v>
      </c>
      <c r="D23" s="206">
        <v>1168713</v>
      </c>
      <c r="E23" s="209">
        <v>1736038</v>
      </c>
      <c r="F23" s="206">
        <v>2283049</v>
      </c>
      <c r="G23" s="121">
        <v>2932803</v>
      </c>
      <c r="H23" s="121"/>
      <c r="I23" s="121"/>
      <c r="J23" s="121"/>
      <c r="K23" s="121"/>
      <c r="L23" s="121"/>
      <c r="M23" s="121"/>
      <c r="N23" s="121"/>
      <c r="O23" s="178"/>
      <c r="P23" s="178"/>
    </row>
    <row r="24" spans="1:16">
      <c r="A24" s="259" t="s">
        <v>139</v>
      </c>
      <c r="B24" s="260"/>
      <c r="C24" s="18"/>
      <c r="D24" s="18"/>
      <c r="E24" s="18"/>
      <c r="F24" s="18"/>
      <c r="G24" s="18"/>
      <c r="H24" s="120"/>
      <c r="I24" s="120"/>
      <c r="J24" s="120"/>
      <c r="K24" s="120"/>
      <c r="L24" s="120"/>
      <c r="M24" s="120"/>
      <c r="N24" s="120"/>
      <c r="O24" s="178"/>
      <c r="P24" s="178"/>
    </row>
    <row r="25" spans="1:16">
      <c r="A25" s="281" t="s">
        <v>131</v>
      </c>
      <c r="B25" s="282"/>
      <c r="C25" s="205">
        <v>63</v>
      </c>
      <c r="D25" s="205">
        <v>138</v>
      </c>
      <c r="E25" s="209">
        <v>209</v>
      </c>
      <c r="F25" s="205">
        <v>260</v>
      </c>
      <c r="G25" s="17">
        <v>328</v>
      </c>
      <c r="H25" s="17"/>
      <c r="I25" s="17"/>
      <c r="J25" s="17"/>
      <c r="K25" s="17"/>
      <c r="L25" s="17"/>
      <c r="M25" s="17"/>
      <c r="N25" s="17"/>
      <c r="O25" s="178"/>
      <c r="P25" s="178"/>
    </row>
    <row r="26" spans="1:16">
      <c r="A26" s="277" t="s">
        <v>136</v>
      </c>
      <c r="B26" s="278"/>
      <c r="C26" s="207">
        <v>1109447</v>
      </c>
      <c r="D26" s="207">
        <v>1233861</v>
      </c>
      <c r="E26" s="143">
        <v>1427726</v>
      </c>
      <c r="F26" s="207">
        <v>1558714</v>
      </c>
      <c r="G26" s="207">
        <v>3605781</v>
      </c>
      <c r="H26" s="120"/>
      <c r="I26" s="120"/>
      <c r="J26" s="120"/>
      <c r="K26" s="120"/>
      <c r="L26" s="120"/>
      <c r="M26" s="120"/>
      <c r="N26" s="120"/>
      <c r="O26" s="178"/>
      <c r="P26" s="178"/>
    </row>
    <row r="27" spans="1:16">
      <c r="A27" s="285" t="s">
        <v>140</v>
      </c>
      <c r="B27" s="286"/>
      <c r="C27" s="17"/>
      <c r="D27" s="17"/>
      <c r="E27" s="17"/>
      <c r="F27" s="17"/>
      <c r="G27" s="17"/>
      <c r="H27" s="17"/>
      <c r="I27" s="17"/>
      <c r="J27" s="17"/>
      <c r="K27" s="17"/>
      <c r="L27" s="17"/>
      <c r="M27" s="17"/>
      <c r="N27" s="17"/>
      <c r="O27" s="178"/>
      <c r="P27" s="178"/>
    </row>
    <row r="28" spans="1:16">
      <c r="A28" s="277" t="s">
        <v>131</v>
      </c>
      <c r="B28" s="278"/>
      <c r="C28" s="18">
        <v>33</v>
      </c>
      <c r="D28" s="18">
        <v>72</v>
      </c>
      <c r="E28" s="143">
        <v>120</v>
      </c>
      <c r="F28" s="18">
        <v>156</v>
      </c>
      <c r="G28" s="18">
        <v>208</v>
      </c>
      <c r="H28" s="120"/>
      <c r="I28" s="120"/>
      <c r="J28" s="120"/>
      <c r="K28" s="120"/>
      <c r="L28" s="120"/>
      <c r="M28" s="120"/>
      <c r="N28" s="120"/>
      <c r="O28" s="178"/>
      <c r="P28" s="178"/>
    </row>
    <row r="29" spans="1:16">
      <c r="A29" s="281" t="s">
        <v>136</v>
      </c>
      <c r="B29" s="282"/>
      <c r="C29" s="206">
        <v>481000</v>
      </c>
      <c r="D29" s="206">
        <v>846000</v>
      </c>
      <c r="E29" s="209">
        <v>1442000</v>
      </c>
      <c r="F29" s="206">
        <v>2070000</v>
      </c>
      <c r="G29" s="121">
        <v>2844000</v>
      </c>
      <c r="H29" s="121"/>
      <c r="I29" s="121"/>
      <c r="J29" s="121"/>
      <c r="K29" s="121"/>
      <c r="L29" s="121"/>
      <c r="M29" s="121"/>
      <c r="N29" s="121"/>
      <c r="O29" s="178"/>
      <c r="P29" s="178"/>
    </row>
    <row r="30" spans="1:16">
      <c r="A30" s="277"/>
      <c r="B30" s="278"/>
      <c r="C30" s="183"/>
      <c r="D30" s="183"/>
      <c r="E30" s="183"/>
      <c r="F30" s="183"/>
      <c r="G30" s="120"/>
      <c r="H30" s="120"/>
      <c r="I30" s="120"/>
      <c r="J30" s="120"/>
      <c r="K30" s="120"/>
      <c r="L30" s="120"/>
      <c r="M30" s="120"/>
      <c r="N30" s="120"/>
      <c r="O30" s="178"/>
      <c r="P30" s="178"/>
    </row>
    <row r="31" spans="1:16">
      <c r="A31" s="265" t="s">
        <v>141</v>
      </c>
      <c r="B31" s="266"/>
      <c r="C31" s="17"/>
      <c r="D31" s="17"/>
      <c r="E31" s="17"/>
      <c r="F31" s="17"/>
      <c r="G31" s="17"/>
      <c r="H31" s="17"/>
      <c r="I31" s="17"/>
      <c r="J31" s="17"/>
      <c r="K31" s="17"/>
      <c r="L31" s="17"/>
      <c r="M31" s="17"/>
      <c r="N31" s="17"/>
      <c r="O31" s="178"/>
      <c r="P31" s="178"/>
    </row>
    <row r="32" spans="1:16">
      <c r="A32" s="259" t="s">
        <v>131</v>
      </c>
      <c r="B32" s="260"/>
      <c r="C32" s="184">
        <v>25</v>
      </c>
      <c r="D32" s="185">
        <v>52</v>
      </c>
      <c r="E32" s="185">
        <v>80</v>
      </c>
      <c r="F32" s="185">
        <v>106</v>
      </c>
      <c r="G32" s="120">
        <v>137</v>
      </c>
      <c r="H32" s="120"/>
      <c r="I32" s="120"/>
      <c r="J32" s="120"/>
      <c r="K32" s="120"/>
      <c r="L32" s="120"/>
      <c r="M32" s="120"/>
      <c r="N32" s="120"/>
      <c r="O32" s="178"/>
      <c r="P32" s="178"/>
    </row>
    <row r="33" spans="1:16">
      <c r="A33" s="267" t="s">
        <v>142</v>
      </c>
      <c r="B33" s="268"/>
      <c r="C33" s="186">
        <v>120358</v>
      </c>
      <c r="D33" s="187">
        <v>220874</v>
      </c>
      <c r="E33" s="187">
        <v>373193</v>
      </c>
      <c r="F33" s="187">
        <v>514770</v>
      </c>
      <c r="G33" s="206">
        <v>790287</v>
      </c>
      <c r="H33" s="121"/>
      <c r="I33" s="121"/>
      <c r="J33" s="121"/>
      <c r="K33" s="121"/>
      <c r="L33" s="121"/>
      <c r="M33" s="121"/>
      <c r="N33" s="121"/>
      <c r="O33" s="178"/>
      <c r="P33" s="178"/>
    </row>
    <row r="34" spans="1:16">
      <c r="A34" s="277"/>
      <c r="B34" s="278"/>
      <c r="C34" s="184"/>
      <c r="D34" s="185"/>
      <c r="E34" s="185"/>
      <c r="F34" s="185"/>
      <c r="G34" s="120"/>
      <c r="H34" s="120"/>
      <c r="I34" s="120"/>
      <c r="J34" s="120"/>
      <c r="K34" s="120"/>
      <c r="L34" s="120"/>
      <c r="M34" s="120"/>
      <c r="N34" s="120"/>
      <c r="O34" s="178"/>
      <c r="P34" s="178"/>
    </row>
    <row r="35" spans="1:16">
      <c r="A35" s="265" t="s">
        <v>143</v>
      </c>
      <c r="B35" s="266"/>
      <c r="C35" s="188"/>
      <c r="D35" s="189"/>
      <c r="E35" s="189"/>
      <c r="F35" s="189"/>
      <c r="G35" s="17"/>
      <c r="H35" s="17"/>
      <c r="I35" s="17"/>
      <c r="J35" s="17"/>
      <c r="K35" s="17"/>
      <c r="L35" s="17"/>
      <c r="M35" s="17"/>
      <c r="N35" s="17"/>
      <c r="O35" s="178"/>
      <c r="P35" s="178"/>
    </row>
    <row r="36" spans="1:16">
      <c r="A36" s="259" t="s">
        <v>144</v>
      </c>
      <c r="B36" s="260"/>
      <c r="C36" s="184">
        <v>1587</v>
      </c>
      <c r="D36" s="185">
        <v>3336</v>
      </c>
      <c r="E36" s="185">
        <v>4424</v>
      </c>
      <c r="F36" s="185">
        <v>5858</v>
      </c>
      <c r="G36" s="120">
        <v>11332</v>
      </c>
      <c r="H36" s="120"/>
      <c r="I36" s="120"/>
      <c r="J36" s="120"/>
      <c r="K36" s="120"/>
      <c r="L36" s="120"/>
      <c r="M36" s="120"/>
      <c r="N36" s="120"/>
      <c r="O36" s="178"/>
      <c r="P36" s="178"/>
    </row>
    <row r="37" spans="1:16">
      <c r="A37" s="287" t="s">
        <v>145</v>
      </c>
      <c r="B37" s="288"/>
      <c r="C37" s="186">
        <v>1349</v>
      </c>
      <c r="D37" s="187">
        <v>1573</v>
      </c>
      <c r="E37" s="187">
        <v>1999</v>
      </c>
      <c r="F37" s="187">
        <v>3004</v>
      </c>
      <c r="G37" s="121">
        <v>4283</v>
      </c>
      <c r="H37" s="121"/>
      <c r="I37" s="121"/>
      <c r="J37" s="121"/>
      <c r="K37" s="121"/>
      <c r="L37" s="121"/>
      <c r="M37" s="121"/>
      <c r="N37" s="121"/>
      <c r="O37" s="178"/>
      <c r="P37" s="178"/>
    </row>
    <row r="38" spans="1:16">
      <c r="A38" s="289" t="s">
        <v>146</v>
      </c>
      <c r="B38" s="290"/>
      <c r="C38" s="184">
        <v>491</v>
      </c>
      <c r="D38" s="185">
        <v>567</v>
      </c>
      <c r="E38" s="185">
        <v>755</v>
      </c>
      <c r="F38" s="185">
        <v>1178</v>
      </c>
      <c r="G38" s="120">
        <v>1615</v>
      </c>
      <c r="H38" s="120"/>
      <c r="I38" s="120"/>
      <c r="J38" s="120"/>
      <c r="K38" s="120"/>
      <c r="L38" s="120"/>
      <c r="M38" s="120"/>
      <c r="N38" s="120"/>
      <c r="O38" s="178"/>
      <c r="P38" s="178"/>
    </row>
    <row r="40" spans="1:16">
      <c r="J40" s="178"/>
    </row>
  </sheetData>
  <mergeCells count="41">
    <mergeCell ref="A36:B36"/>
    <mergeCell ref="A37:B37"/>
    <mergeCell ref="A38:B38"/>
    <mergeCell ref="A30:B30"/>
    <mergeCell ref="A31:B31"/>
    <mergeCell ref="A32:B32"/>
    <mergeCell ref="A33:B33"/>
    <mergeCell ref="A34:B34"/>
    <mergeCell ref="A35:B35"/>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9:B9"/>
    <mergeCell ref="A10:B10"/>
    <mergeCell ref="A11:B11"/>
    <mergeCell ref="A12:B12"/>
    <mergeCell ref="A13:B13"/>
    <mergeCell ref="E7:E8"/>
    <mergeCell ref="F7:F8"/>
    <mergeCell ref="C7:C8"/>
    <mergeCell ref="D7:D8"/>
    <mergeCell ref="A7:B8"/>
    <mergeCell ref="K7:K8"/>
    <mergeCell ref="L7:L8"/>
    <mergeCell ref="M7:M8"/>
    <mergeCell ref="N7:N8"/>
    <mergeCell ref="G7:G8"/>
    <mergeCell ref="H7:H8"/>
    <mergeCell ref="I7:I8"/>
    <mergeCell ref="J7:J8"/>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5"/>
  <sheetViews>
    <sheetView showGridLines="0" zoomScale="106" workbookViewId="0"/>
  </sheetViews>
  <sheetFormatPr defaultColWidth="8.85546875" defaultRowHeight="15" customHeight="1"/>
  <cols>
    <col min="1" max="1" width="8.7109375" customWidth="1"/>
    <col min="2" max="2" width="29.85546875" customWidth="1"/>
    <col min="3" max="3" width="18.42578125" customWidth="1"/>
    <col min="4" max="4" width="10.42578125" customWidth="1"/>
    <col min="5" max="5" width="11.7109375" bestFit="1" customWidth="1"/>
    <col min="6" max="6" width="8.85546875" bestFit="1" customWidth="1"/>
  </cols>
  <sheetData>
    <row r="1" spans="1:5">
      <c r="A1" s="12" t="s">
        <v>147</v>
      </c>
      <c r="B1" s="7"/>
      <c r="C1" s="7"/>
      <c r="D1" s="9" t="s">
        <v>148</v>
      </c>
      <c r="E1" s="71" t="s">
        <v>51</v>
      </c>
    </row>
    <row r="2" spans="1:5" ht="4.5" customHeight="1">
      <c r="A2" s="57"/>
      <c r="B2" s="57"/>
      <c r="C2" s="57"/>
      <c r="D2" s="58"/>
      <c r="E2" s="59"/>
    </row>
    <row r="3" spans="1:5">
      <c r="A3" s="7"/>
      <c r="B3" s="7"/>
      <c r="C3" s="7"/>
      <c r="D3" s="7"/>
      <c r="E3" s="7"/>
    </row>
    <row r="4" spans="1:5" ht="24">
      <c r="A4" s="11" t="s">
        <v>18</v>
      </c>
      <c r="B4" s="11"/>
      <c r="C4" s="11"/>
      <c r="D4" s="11"/>
      <c r="E4" s="11"/>
    </row>
    <row r="5" spans="1:5" ht="18.75">
      <c r="A5" s="13"/>
      <c r="B5" s="13"/>
      <c r="C5" s="13"/>
      <c r="D5" s="13"/>
      <c r="E5" s="13"/>
    </row>
    <row r="6" spans="1:5">
      <c r="A6" s="7" t="s">
        <v>149</v>
      </c>
      <c r="B6" s="7"/>
      <c r="C6" s="7"/>
      <c r="D6" s="7"/>
      <c r="E6" s="7"/>
    </row>
    <row r="7" spans="1:5" ht="14.45" customHeight="1">
      <c r="A7" s="261" t="s">
        <v>122</v>
      </c>
      <c r="B7" s="262"/>
      <c r="C7" s="301" t="s">
        <v>150</v>
      </c>
      <c r="D7" s="291" t="s">
        <v>151</v>
      </c>
      <c r="E7" s="292"/>
    </row>
    <row r="8" spans="1:5" ht="14.45" customHeight="1">
      <c r="A8" s="263"/>
      <c r="B8" s="264"/>
      <c r="C8" s="302"/>
      <c r="D8" s="293"/>
      <c r="E8" s="294"/>
    </row>
    <row r="9" spans="1:5">
      <c r="A9" s="283" t="s">
        <v>152</v>
      </c>
      <c r="B9" s="284"/>
      <c r="C9" s="181"/>
      <c r="D9" s="299"/>
      <c r="E9" s="300"/>
    </row>
    <row r="10" spans="1:5" ht="14.45" customHeight="1">
      <c r="A10" s="267" t="s">
        <v>124</v>
      </c>
      <c r="B10" s="268"/>
      <c r="C10" s="221">
        <v>3526</v>
      </c>
      <c r="D10" s="295">
        <v>7871</v>
      </c>
      <c r="E10" s="296"/>
    </row>
    <row r="11" spans="1:5" ht="14.45" customHeight="1">
      <c r="A11" s="259" t="s">
        <v>125</v>
      </c>
      <c r="B11" s="260"/>
      <c r="C11" s="196">
        <v>625</v>
      </c>
      <c r="D11" s="297">
        <v>1348</v>
      </c>
      <c r="E11" s="298"/>
    </row>
    <row r="12" spans="1:5" ht="14.45" customHeight="1">
      <c r="A12" s="267" t="s">
        <v>153</v>
      </c>
      <c r="B12" s="268"/>
      <c r="C12" s="195">
        <v>153</v>
      </c>
      <c r="D12" s="295">
        <v>334</v>
      </c>
      <c r="E12" s="296"/>
    </row>
    <row r="13" spans="1:5">
      <c r="A13" s="230" t="s">
        <v>154</v>
      </c>
    </row>
    <row r="14" spans="1:5" ht="15" customHeight="1">
      <c r="A14" s="230" t="s">
        <v>155</v>
      </c>
    </row>
    <row r="15" spans="1:5" ht="15" customHeight="1">
      <c r="A15" s="230" t="s">
        <v>156</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8"/>
  <sheetViews>
    <sheetView showGridLines="0" zoomScale="83" workbookViewId="0"/>
  </sheetViews>
  <sheetFormatPr defaultColWidth="8.85546875" defaultRowHeight="15"/>
  <cols>
    <col min="1" max="1" width="8.85546875" bestFit="1" customWidth="1"/>
    <col min="2" max="2" width="29.85546875" bestFit="1" customWidth="1"/>
    <col min="3" max="3" width="17.7109375" customWidth="1"/>
    <col min="4" max="4" width="13.7109375" customWidth="1"/>
    <col min="5" max="13" width="15.7109375" customWidth="1"/>
    <col min="14" max="14" width="8.85546875" bestFit="1" customWidth="1"/>
  </cols>
  <sheetData>
    <row r="1" spans="1:13">
      <c r="A1" s="12" t="s">
        <v>157</v>
      </c>
      <c r="B1" s="7"/>
      <c r="C1" s="8"/>
      <c r="D1" s="8"/>
      <c r="E1" s="8"/>
      <c r="F1" s="8"/>
      <c r="G1" s="8"/>
      <c r="H1" s="8"/>
      <c r="I1" s="8"/>
      <c r="J1" s="8"/>
      <c r="K1" s="8"/>
      <c r="L1" s="9" t="s">
        <v>148</v>
      </c>
      <c r="M1" s="71" t="s">
        <v>51</v>
      </c>
    </row>
    <row r="2" spans="1:13" ht="4.5" customHeight="1">
      <c r="A2" s="57"/>
      <c r="B2" s="58"/>
      <c r="C2" s="59"/>
      <c r="D2" s="59"/>
      <c r="E2" s="59"/>
      <c r="F2" s="59"/>
      <c r="G2" s="59"/>
      <c r="H2" s="59"/>
      <c r="I2" s="59"/>
      <c r="J2" s="59"/>
      <c r="K2" s="59"/>
      <c r="L2" s="59"/>
      <c r="M2" s="59"/>
    </row>
    <row r="3" spans="1:13">
      <c r="A3" s="7"/>
      <c r="B3" s="7"/>
      <c r="C3" s="8"/>
      <c r="D3" s="8"/>
      <c r="E3" s="8"/>
      <c r="F3" s="8"/>
      <c r="G3" s="8"/>
      <c r="H3" s="8"/>
      <c r="I3" s="8"/>
      <c r="J3" s="8"/>
      <c r="K3" s="8"/>
      <c r="L3" s="8"/>
      <c r="M3" s="8"/>
    </row>
    <row r="4" spans="1:13" ht="24">
      <c r="A4" s="11" t="s">
        <v>21</v>
      </c>
      <c r="B4" s="7"/>
      <c r="C4" s="8"/>
      <c r="D4" s="8"/>
      <c r="E4" s="8"/>
      <c r="F4" s="8"/>
      <c r="G4" s="8"/>
      <c r="H4" s="8"/>
      <c r="I4" s="8"/>
      <c r="J4" s="8"/>
      <c r="K4" s="8"/>
      <c r="L4" s="8"/>
      <c r="M4" s="8"/>
    </row>
    <row r="5" spans="1:13" ht="18">
      <c r="A5" s="13"/>
      <c r="B5" s="7"/>
      <c r="C5" s="8"/>
      <c r="D5" s="8"/>
      <c r="E5" s="8"/>
      <c r="F5" s="8"/>
      <c r="G5" s="8"/>
      <c r="H5" s="8"/>
      <c r="I5" s="8"/>
      <c r="J5" s="8"/>
      <c r="K5" s="8"/>
      <c r="L5" s="8"/>
      <c r="M5" s="8"/>
    </row>
    <row r="6" spans="1:13">
      <c r="A6" s="7" t="s">
        <v>158</v>
      </c>
      <c r="B6" s="7"/>
      <c r="C6" s="8"/>
      <c r="D6" s="8"/>
      <c r="E6" s="8"/>
      <c r="F6" s="8"/>
      <c r="G6" s="8"/>
      <c r="H6" s="8"/>
      <c r="I6" s="8"/>
      <c r="J6" s="8"/>
      <c r="K6" s="8"/>
      <c r="L6" s="8"/>
      <c r="M6" s="8"/>
    </row>
    <row r="7" spans="1:13">
      <c r="A7" s="253" t="s">
        <v>53</v>
      </c>
      <c r="B7" s="255" t="s">
        <v>54</v>
      </c>
      <c r="C7" s="252" t="s">
        <v>159</v>
      </c>
      <c r="D7" s="252"/>
      <c r="E7" s="252"/>
      <c r="F7" s="252"/>
      <c r="G7" s="252"/>
      <c r="H7" s="252"/>
      <c r="I7" s="252"/>
      <c r="J7" s="252"/>
      <c r="K7" s="252"/>
      <c r="L7" s="252"/>
      <c r="M7" s="252"/>
    </row>
    <row r="8" spans="1:13">
      <c r="A8" s="254"/>
      <c r="B8" s="256"/>
      <c r="C8" s="68" t="s">
        <v>160</v>
      </c>
      <c r="D8" s="68" t="s">
        <v>57</v>
      </c>
      <c r="E8" s="68" t="s">
        <v>58</v>
      </c>
      <c r="F8" s="68" t="s">
        <v>59</v>
      </c>
      <c r="G8" s="68" t="s">
        <v>60</v>
      </c>
      <c r="H8" s="68" t="s">
        <v>61</v>
      </c>
      <c r="I8" s="68" t="s">
        <v>62</v>
      </c>
      <c r="J8" s="68" t="s">
        <v>63</v>
      </c>
      <c r="K8" s="68" t="s">
        <v>64</v>
      </c>
      <c r="L8" s="68" t="s">
        <v>65</v>
      </c>
      <c r="M8" s="68" t="s">
        <v>66</v>
      </c>
    </row>
    <row r="9" spans="1:13">
      <c r="A9" s="1">
        <v>1</v>
      </c>
      <c r="B9" s="2" t="s">
        <v>67</v>
      </c>
      <c r="C9" s="2">
        <v>114</v>
      </c>
      <c r="D9" s="2">
        <v>14</v>
      </c>
      <c r="E9" s="2">
        <v>0</v>
      </c>
      <c r="F9" s="2">
        <v>0</v>
      </c>
      <c r="G9" s="2">
        <v>0</v>
      </c>
      <c r="H9" s="2">
        <v>2</v>
      </c>
      <c r="I9" s="2">
        <v>17</v>
      </c>
      <c r="J9" s="2">
        <v>1</v>
      </c>
      <c r="K9" s="2">
        <v>22</v>
      </c>
      <c r="L9" s="66">
        <v>2</v>
      </c>
      <c r="M9" s="2">
        <v>15</v>
      </c>
    </row>
    <row r="10" spans="1:13">
      <c r="A10" s="3">
        <v>2</v>
      </c>
      <c r="B10" s="4" t="s">
        <v>83</v>
      </c>
      <c r="C10" s="4">
        <v>266</v>
      </c>
      <c r="D10" s="4">
        <v>44</v>
      </c>
      <c r="E10" s="4">
        <v>21</v>
      </c>
      <c r="F10" s="4">
        <v>4</v>
      </c>
      <c r="G10" s="4">
        <v>0</v>
      </c>
      <c r="H10" s="4">
        <v>15</v>
      </c>
      <c r="I10" s="4">
        <v>73</v>
      </c>
      <c r="J10" s="4">
        <v>12</v>
      </c>
      <c r="K10" s="4">
        <v>38</v>
      </c>
      <c r="L10" s="65">
        <v>38</v>
      </c>
      <c r="M10" s="4">
        <v>98</v>
      </c>
    </row>
    <row r="11" spans="1:13">
      <c r="A11" s="1">
        <v>3</v>
      </c>
      <c r="B11" s="2" t="s">
        <v>77</v>
      </c>
      <c r="C11" s="2">
        <v>151</v>
      </c>
      <c r="D11" s="2">
        <v>23</v>
      </c>
      <c r="E11" s="2">
        <v>2</v>
      </c>
      <c r="F11" s="2">
        <v>2</v>
      </c>
      <c r="G11" s="2">
        <v>0</v>
      </c>
      <c r="H11" s="2">
        <v>17</v>
      </c>
      <c r="I11" s="2">
        <v>59</v>
      </c>
      <c r="J11" s="2">
        <v>1</v>
      </c>
      <c r="K11" s="2">
        <v>56</v>
      </c>
      <c r="L11" s="66">
        <v>52</v>
      </c>
      <c r="M11" s="2">
        <v>102</v>
      </c>
    </row>
    <row r="12" spans="1:13">
      <c r="A12" s="3">
        <v>4</v>
      </c>
      <c r="B12" s="4" t="s">
        <v>74</v>
      </c>
      <c r="C12" s="4">
        <v>10</v>
      </c>
      <c r="D12" s="4">
        <v>8</v>
      </c>
      <c r="E12" s="4">
        <v>2</v>
      </c>
      <c r="F12" s="4">
        <v>0</v>
      </c>
      <c r="G12" s="4">
        <v>0</v>
      </c>
      <c r="H12" s="4">
        <v>0</v>
      </c>
      <c r="I12" s="4">
        <v>5</v>
      </c>
      <c r="J12" s="4">
        <v>0</v>
      </c>
      <c r="K12" s="4">
        <v>3</v>
      </c>
      <c r="L12" s="65">
        <v>5</v>
      </c>
      <c r="M12" s="4">
        <v>10</v>
      </c>
    </row>
    <row r="13" spans="1:13">
      <c r="A13" s="1">
        <v>5</v>
      </c>
      <c r="B13" s="2" t="s">
        <v>161</v>
      </c>
      <c r="C13" s="2">
        <v>133</v>
      </c>
      <c r="D13" s="2">
        <v>37</v>
      </c>
      <c r="E13" s="2">
        <v>13</v>
      </c>
      <c r="F13" s="2">
        <v>1</v>
      </c>
      <c r="G13" s="2">
        <v>1</v>
      </c>
      <c r="H13" s="2">
        <v>12</v>
      </c>
      <c r="I13" s="2">
        <v>107</v>
      </c>
      <c r="J13" s="2">
        <v>4</v>
      </c>
      <c r="K13" s="2">
        <v>66</v>
      </c>
      <c r="L13" s="66">
        <v>38</v>
      </c>
      <c r="M13" s="2">
        <v>144</v>
      </c>
    </row>
    <row r="14" spans="1:13">
      <c r="A14" s="3">
        <v>6</v>
      </c>
      <c r="B14" s="4" t="s">
        <v>162</v>
      </c>
      <c r="C14" s="4">
        <v>625</v>
      </c>
      <c r="D14" s="4">
        <v>222</v>
      </c>
      <c r="E14" s="4">
        <v>3</v>
      </c>
      <c r="F14" s="4">
        <v>5</v>
      </c>
      <c r="G14" s="4">
        <v>7</v>
      </c>
      <c r="H14" s="4">
        <v>123</v>
      </c>
      <c r="I14" s="4">
        <v>340</v>
      </c>
      <c r="J14" s="4">
        <v>16</v>
      </c>
      <c r="K14" s="4">
        <v>489</v>
      </c>
      <c r="L14" s="65">
        <v>144</v>
      </c>
      <c r="M14" s="4">
        <v>1631</v>
      </c>
    </row>
    <row r="15" spans="1:13">
      <c r="A15" s="1">
        <v>7</v>
      </c>
      <c r="B15" s="2" t="s">
        <v>91</v>
      </c>
      <c r="C15" s="2">
        <v>7</v>
      </c>
      <c r="D15" s="2">
        <v>4</v>
      </c>
      <c r="E15" s="2">
        <v>0</v>
      </c>
      <c r="F15" s="2">
        <v>0</v>
      </c>
      <c r="G15" s="2">
        <v>0</v>
      </c>
      <c r="H15" s="2">
        <v>0</v>
      </c>
      <c r="I15" s="2">
        <v>0</v>
      </c>
      <c r="J15" s="2">
        <v>1</v>
      </c>
      <c r="K15" s="2">
        <v>2</v>
      </c>
      <c r="L15" s="66">
        <v>0</v>
      </c>
      <c r="M15" s="2">
        <v>2</v>
      </c>
    </row>
    <row r="16" spans="1:13">
      <c r="A16" s="3">
        <v>8</v>
      </c>
      <c r="B16" s="4" t="s">
        <v>73</v>
      </c>
      <c r="C16" s="4">
        <v>26</v>
      </c>
      <c r="D16" s="4">
        <v>6</v>
      </c>
      <c r="E16" s="4">
        <v>6</v>
      </c>
      <c r="F16" s="4">
        <v>0</v>
      </c>
      <c r="G16" s="4">
        <v>0</v>
      </c>
      <c r="H16" s="4">
        <v>1</v>
      </c>
      <c r="I16" s="4">
        <v>22</v>
      </c>
      <c r="J16" s="4">
        <v>1</v>
      </c>
      <c r="K16" s="4">
        <v>3</v>
      </c>
      <c r="L16" s="65">
        <v>4</v>
      </c>
      <c r="M16" s="4">
        <v>26</v>
      </c>
    </row>
    <row r="17" spans="1:13">
      <c r="A17" s="1">
        <v>9</v>
      </c>
      <c r="B17" s="2" t="s">
        <v>78</v>
      </c>
      <c r="C17" s="2">
        <v>457</v>
      </c>
      <c r="D17" s="2">
        <v>120</v>
      </c>
      <c r="E17" s="2">
        <v>15</v>
      </c>
      <c r="F17" s="2">
        <v>4</v>
      </c>
      <c r="G17" s="2">
        <v>1</v>
      </c>
      <c r="H17" s="2">
        <v>34</v>
      </c>
      <c r="I17" s="2">
        <v>273</v>
      </c>
      <c r="J17" s="2">
        <v>9</v>
      </c>
      <c r="K17" s="2">
        <v>162</v>
      </c>
      <c r="L17" s="66">
        <v>91</v>
      </c>
      <c r="M17" s="2">
        <v>409</v>
      </c>
    </row>
    <row r="18" spans="1:13">
      <c r="A18" s="3">
        <v>10</v>
      </c>
      <c r="B18" s="4" t="s">
        <v>79</v>
      </c>
      <c r="C18" s="4">
        <v>437</v>
      </c>
      <c r="D18" s="4">
        <v>127</v>
      </c>
      <c r="E18" s="4">
        <v>29</v>
      </c>
      <c r="F18" s="4">
        <v>8</v>
      </c>
      <c r="G18" s="4">
        <v>0</v>
      </c>
      <c r="H18" s="4">
        <v>44</v>
      </c>
      <c r="I18" s="4">
        <v>253</v>
      </c>
      <c r="J18" s="4">
        <v>4</v>
      </c>
      <c r="K18" s="4">
        <v>87</v>
      </c>
      <c r="L18" s="65">
        <v>72</v>
      </c>
      <c r="M18" s="4">
        <v>293</v>
      </c>
    </row>
    <row r="19" spans="1:13">
      <c r="A19" s="1">
        <v>11</v>
      </c>
      <c r="B19" s="2" t="s">
        <v>80</v>
      </c>
      <c r="C19" s="2">
        <v>299</v>
      </c>
      <c r="D19" s="2">
        <v>73</v>
      </c>
      <c r="E19" s="2">
        <v>29</v>
      </c>
      <c r="F19" s="2">
        <v>3</v>
      </c>
      <c r="G19" s="2">
        <v>0</v>
      </c>
      <c r="H19" s="2">
        <v>27</v>
      </c>
      <c r="I19" s="2">
        <v>189</v>
      </c>
      <c r="J19" s="2">
        <v>3</v>
      </c>
      <c r="K19" s="2">
        <v>98</v>
      </c>
      <c r="L19" s="66">
        <v>75</v>
      </c>
      <c r="M19" s="2">
        <v>349</v>
      </c>
    </row>
    <row r="20" spans="1:13">
      <c r="A20" s="3">
        <v>12</v>
      </c>
      <c r="B20" s="4" t="s">
        <v>86</v>
      </c>
      <c r="C20" s="4">
        <v>27</v>
      </c>
      <c r="D20" s="4">
        <v>9</v>
      </c>
      <c r="E20" s="4">
        <v>1</v>
      </c>
      <c r="F20" s="4">
        <v>0</v>
      </c>
      <c r="G20" s="4">
        <v>0</v>
      </c>
      <c r="H20" s="4">
        <v>2</v>
      </c>
      <c r="I20" s="4">
        <v>7</v>
      </c>
      <c r="J20" s="4">
        <v>0</v>
      </c>
      <c r="K20" s="4">
        <v>4</v>
      </c>
      <c r="L20" s="65">
        <v>4</v>
      </c>
      <c r="M20" s="4">
        <v>47</v>
      </c>
    </row>
    <row r="21" spans="1:13">
      <c r="A21" s="1">
        <v>13</v>
      </c>
      <c r="B21" s="2" t="s">
        <v>87</v>
      </c>
      <c r="C21" s="2">
        <v>75</v>
      </c>
      <c r="D21" s="2">
        <v>29</v>
      </c>
      <c r="E21" s="2">
        <v>5</v>
      </c>
      <c r="F21" s="2">
        <v>0</v>
      </c>
      <c r="G21" s="2">
        <v>0</v>
      </c>
      <c r="H21" s="2">
        <v>6</v>
      </c>
      <c r="I21" s="2">
        <v>25</v>
      </c>
      <c r="J21" s="2">
        <v>4</v>
      </c>
      <c r="K21" s="2">
        <v>23</v>
      </c>
      <c r="L21" s="66">
        <v>8</v>
      </c>
      <c r="M21" s="2">
        <v>55</v>
      </c>
    </row>
    <row r="22" spans="1:13">
      <c r="A22" s="3">
        <v>14</v>
      </c>
      <c r="B22" s="4" t="s">
        <v>88</v>
      </c>
      <c r="C22" s="4">
        <v>25</v>
      </c>
      <c r="D22" s="4">
        <v>14</v>
      </c>
      <c r="E22" s="4">
        <v>1</v>
      </c>
      <c r="F22" s="4">
        <v>0</v>
      </c>
      <c r="G22" s="4">
        <v>0</v>
      </c>
      <c r="H22" s="4">
        <v>2</v>
      </c>
      <c r="I22" s="4">
        <v>4</v>
      </c>
      <c r="J22" s="4">
        <v>1</v>
      </c>
      <c r="K22" s="4">
        <v>6</v>
      </c>
      <c r="L22" s="65">
        <v>3</v>
      </c>
      <c r="M22" s="4">
        <v>10</v>
      </c>
    </row>
    <row r="23" spans="1:13">
      <c r="A23" s="1">
        <v>15</v>
      </c>
      <c r="B23" s="2" t="s">
        <v>89</v>
      </c>
      <c r="C23" s="2">
        <v>33</v>
      </c>
      <c r="D23" s="2">
        <v>10</v>
      </c>
      <c r="E23" s="2">
        <v>1</v>
      </c>
      <c r="F23" s="2">
        <v>0</v>
      </c>
      <c r="G23" s="2">
        <v>1</v>
      </c>
      <c r="H23" s="2">
        <v>3</v>
      </c>
      <c r="I23" s="2">
        <v>15</v>
      </c>
      <c r="J23" s="2">
        <v>0</v>
      </c>
      <c r="K23" s="2">
        <v>13</v>
      </c>
      <c r="L23" s="66">
        <v>1</v>
      </c>
      <c r="M23" s="2">
        <v>151</v>
      </c>
    </row>
    <row r="24" spans="1:13">
      <c r="A24" s="3">
        <v>16</v>
      </c>
      <c r="B24" s="4" t="s">
        <v>90</v>
      </c>
      <c r="C24" s="4">
        <v>4</v>
      </c>
      <c r="D24" s="4">
        <v>2</v>
      </c>
      <c r="E24" s="4">
        <v>0</v>
      </c>
      <c r="F24" s="4">
        <v>0</v>
      </c>
      <c r="G24" s="4">
        <v>0</v>
      </c>
      <c r="H24" s="4">
        <v>0</v>
      </c>
      <c r="I24" s="4">
        <v>3</v>
      </c>
      <c r="J24" s="4">
        <v>0</v>
      </c>
      <c r="K24" s="4">
        <v>3</v>
      </c>
      <c r="L24" s="65">
        <v>0</v>
      </c>
      <c r="M24" s="4">
        <v>45</v>
      </c>
    </row>
    <row r="25" spans="1:13">
      <c r="A25" s="1">
        <v>17</v>
      </c>
      <c r="B25" s="2" t="s">
        <v>75</v>
      </c>
      <c r="C25" s="2">
        <v>4</v>
      </c>
      <c r="D25" s="2">
        <v>4</v>
      </c>
      <c r="E25" s="2">
        <v>4</v>
      </c>
      <c r="F25" s="2">
        <v>0</v>
      </c>
      <c r="G25" s="2">
        <v>1</v>
      </c>
      <c r="H25" s="2">
        <v>0</v>
      </c>
      <c r="I25" s="2">
        <v>9</v>
      </c>
      <c r="J25" s="2">
        <v>0</v>
      </c>
      <c r="K25" s="2">
        <v>1</v>
      </c>
      <c r="L25" s="66">
        <v>2</v>
      </c>
      <c r="M25" s="2">
        <v>6</v>
      </c>
    </row>
    <row r="26" spans="1:13">
      <c r="A26" s="3">
        <v>18</v>
      </c>
      <c r="B26" s="4" t="s">
        <v>72</v>
      </c>
      <c r="C26" s="4">
        <v>83</v>
      </c>
      <c r="D26" s="4">
        <v>14</v>
      </c>
      <c r="E26" s="4">
        <v>2</v>
      </c>
      <c r="F26" s="4">
        <v>0</v>
      </c>
      <c r="G26" s="4">
        <v>1</v>
      </c>
      <c r="H26" s="4">
        <v>4</v>
      </c>
      <c r="I26" s="4">
        <v>41</v>
      </c>
      <c r="J26" s="4">
        <v>0</v>
      </c>
      <c r="K26" s="4">
        <v>12</v>
      </c>
      <c r="L26" s="65">
        <v>13</v>
      </c>
      <c r="M26" s="4">
        <v>65</v>
      </c>
    </row>
    <row r="27" spans="1:13">
      <c r="A27" s="1">
        <v>19</v>
      </c>
      <c r="B27" s="2" t="s">
        <v>76</v>
      </c>
      <c r="C27" s="2">
        <v>84</v>
      </c>
      <c r="D27" s="2">
        <v>10</v>
      </c>
      <c r="E27" s="2">
        <v>6</v>
      </c>
      <c r="F27" s="2">
        <v>0</v>
      </c>
      <c r="G27" s="2">
        <v>0</v>
      </c>
      <c r="H27" s="2">
        <v>2</v>
      </c>
      <c r="I27" s="2">
        <v>33</v>
      </c>
      <c r="J27" s="2">
        <v>0</v>
      </c>
      <c r="K27" s="2">
        <v>9</v>
      </c>
      <c r="L27" s="66">
        <v>12</v>
      </c>
      <c r="M27" s="2">
        <v>39</v>
      </c>
    </row>
    <row r="28" spans="1:13">
      <c r="A28" s="3">
        <v>20</v>
      </c>
      <c r="B28" s="4" t="s">
        <v>97</v>
      </c>
      <c r="C28" s="4">
        <v>6</v>
      </c>
      <c r="D28" s="4">
        <v>1</v>
      </c>
      <c r="E28" s="4">
        <v>1</v>
      </c>
      <c r="F28" s="4">
        <v>0</v>
      </c>
      <c r="G28" s="4">
        <v>0</v>
      </c>
      <c r="H28" s="4">
        <v>1</v>
      </c>
      <c r="I28" s="4">
        <v>1</v>
      </c>
      <c r="J28" s="4">
        <v>1</v>
      </c>
      <c r="K28" s="4">
        <v>0</v>
      </c>
      <c r="L28" s="65">
        <v>0</v>
      </c>
      <c r="M28" s="4">
        <v>3</v>
      </c>
    </row>
    <row r="29" spans="1:13">
      <c r="A29" s="1">
        <v>21</v>
      </c>
      <c r="B29" s="2" t="s">
        <v>98</v>
      </c>
      <c r="C29" s="2">
        <v>9</v>
      </c>
      <c r="D29" s="2">
        <v>1</v>
      </c>
      <c r="E29" s="2">
        <v>1</v>
      </c>
      <c r="F29" s="2">
        <v>0</v>
      </c>
      <c r="G29" s="2">
        <v>0</v>
      </c>
      <c r="H29" s="2">
        <v>1</v>
      </c>
      <c r="I29" s="2">
        <v>2</v>
      </c>
      <c r="J29" s="2">
        <v>0</v>
      </c>
      <c r="K29" s="2">
        <v>2</v>
      </c>
      <c r="L29" s="66">
        <v>0</v>
      </c>
      <c r="M29" s="2">
        <v>3</v>
      </c>
    </row>
    <row r="30" spans="1:13">
      <c r="A30" s="3">
        <v>22</v>
      </c>
      <c r="B30" s="4" t="s">
        <v>84</v>
      </c>
      <c r="C30" s="4">
        <v>22</v>
      </c>
      <c r="D30" s="4">
        <v>21</v>
      </c>
      <c r="E30" s="4">
        <v>5</v>
      </c>
      <c r="F30" s="4">
        <v>4</v>
      </c>
      <c r="G30" s="4">
        <v>1</v>
      </c>
      <c r="H30" s="4">
        <v>1</v>
      </c>
      <c r="I30" s="4">
        <v>33</v>
      </c>
      <c r="J30" s="4">
        <v>1</v>
      </c>
      <c r="K30" s="4">
        <v>26</v>
      </c>
      <c r="L30" s="65">
        <v>6</v>
      </c>
      <c r="M30" s="4">
        <v>47</v>
      </c>
    </row>
    <row r="31" spans="1:13">
      <c r="A31" s="1">
        <v>23</v>
      </c>
      <c r="B31" s="2" t="s">
        <v>85</v>
      </c>
      <c r="C31" s="2">
        <v>16</v>
      </c>
      <c r="D31" s="2">
        <v>6</v>
      </c>
      <c r="E31" s="2">
        <v>3</v>
      </c>
      <c r="F31" s="2">
        <v>0</v>
      </c>
      <c r="G31" s="2">
        <v>1</v>
      </c>
      <c r="H31" s="2">
        <v>0</v>
      </c>
      <c r="I31" s="2">
        <v>9</v>
      </c>
      <c r="J31" s="2">
        <v>0</v>
      </c>
      <c r="K31" s="2">
        <v>4</v>
      </c>
      <c r="L31" s="66">
        <v>1</v>
      </c>
      <c r="M31" s="2">
        <v>16</v>
      </c>
    </row>
    <row r="32" spans="1:13">
      <c r="A32" s="3">
        <v>24</v>
      </c>
      <c r="B32" s="4" t="s">
        <v>99</v>
      </c>
      <c r="C32" s="4">
        <v>15</v>
      </c>
      <c r="D32" s="4">
        <v>5</v>
      </c>
      <c r="E32" s="4">
        <v>0</v>
      </c>
      <c r="F32" s="4">
        <v>0</v>
      </c>
      <c r="G32" s="4">
        <v>0</v>
      </c>
      <c r="H32" s="4">
        <v>2</v>
      </c>
      <c r="I32" s="4">
        <v>9</v>
      </c>
      <c r="J32" s="4">
        <v>1</v>
      </c>
      <c r="K32" s="4">
        <v>4</v>
      </c>
      <c r="L32" s="65">
        <v>1</v>
      </c>
      <c r="M32" s="4">
        <v>10</v>
      </c>
    </row>
    <row r="33" spans="1:13">
      <c r="A33" s="1">
        <v>25</v>
      </c>
      <c r="B33" s="2" t="s">
        <v>100</v>
      </c>
      <c r="C33" s="2">
        <v>8</v>
      </c>
      <c r="D33" s="2">
        <v>0</v>
      </c>
      <c r="E33" s="2">
        <v>2</v>
      </c>
      <c r="F33" s="2">
        <v>0</v>
      </c>
      <c r="G33" s="2">
        <v>0</v>
      </c>
      <c r="H33" s="2">
        <v>1</v>
      </c>
      <c r="I33" s="2">
        <v>9</v>
      </c>
      <c r="J33" s="2">
        <v>0</v>
      </c>
      <c r="K33" s="2">
        <v>2</v>
      </c>
      <c r="L33" s="66">
        <v>0</v>
      </c>
      <c r="M33" s="2">
        <v>2</v>
      </c>
    </row>
    <row r="34" spans="1:13">
      <c r="A34" s="3">
        <v>26</v>
      </c>
      <c r="B34" s="4" t="s">
        <v>71</v>
      </c>
      <c r="C34" s="4">
        <v>77</v>
      </c>
      <c r="D34" s="4">
        <v>18</v>
      </c>
      <c r="E34" s="4">
        <v>6</v>
      </c>
      <c r="F34" s="4">
        <v>0</v>
      </c>
      <c r="G34" s="4">
        <v>0</v>
      </c>
      <c r="H34" s="4">
        <v>2</v>
      </c>
      <c r="I34" s="4">
        <v>24</v>
      </c>
      <c r="J34" s="4">
        <v>1</v>
      </c>
      <c r="K34" s="4">
        <v>6</v>
      </c>
      <c r="L34" s="65">
        <v>6</v>
      </c>
      <c r="M34" s="4">
        <v>52</v>
      </c>
    </row>
    <row r="35" spans="1:13">
      <c r="A35" s="1">
        <v>27</v>
      </c>
      <c r="B35" s="2" t="s">
        <v>96</v>
      </c>
      <c r="C35" s="2">
        <v>2</v>
      </c>
      <c r="D35" s="2">
        <v>2</v>
      </c>
      <c r="E35" s="2">
        <v>0</v>
      </c>
      <c r="F35" s="2">
        <v>0</v>
      </c>
      <c r="G35" s="2">
        <v>0</v>
      </c>
      <c r="H35" s="2">
        <v>0</v>
      </c>
      <c r="I35" s="2">
        <v>0</v>
      </c>
      <c r="J35" s="2">
        <v>0</v>
      </c>
      <c r="K35" s="2">
        <v>2</v>
      </c>
      <c r="L35" s="66">
        <v>0</v>
      </c>
      <c r="M35" s="2">
        <v>4</v>
      </c>
    </row>
    <row r="36" spans="1:13">
      <c r="A36" s="3">
        <v>28</v>
      </c>
      <c r="B36" s="4" t="s">
        <v>92</v>
      </c>
      <c r="C36" s="4">
        <v>56</v>
      </c>
      <c r="D36" s="4">
        <v>20</v>
      </c>
      <c r="E36" s="4">
        <v>9</v>
      </c>
      <c r="F36" s="4">
        <v>0</v>
      </c>
      <c r="G36" s="4">
        <v>0</v>
      </c>
      <c r="H36" s="4">
        <v>6</v>
      </c>
      <c r="I36" s="4">
        <v>29</v>
      </c>
      <c r="J36" s="4">
        <v>0</v>
      </c>
      <c r="K36" s="4">
        <v>24</v>
      </c>
      <c r="L36" s="65">
        <v>5</v>
      </c>
      <c r="M36" s="4">
        <v>47</v>
      </c>
    </row>
    <row r="37" spans="1:13">
      <c r="A37" s="1">
        <v>29</v>
      </c>
      <c r="B37" s="2" t="s">
        <v>94</v>
      </c>
      <c r="C37" s="2">
        <v>26</v>
      </c>
      <c r="D37" s="2">
        <v>3</v>
      </c>
      <c r="E37" s="2">
        <v>0</v>
      </c>
      <c r="F37" s="2">
        <v>0</v>
      </c>
      <c r="G37" s="2">
        <v>0</v>
      </c>
      <c r="H37" s="2">
        <v>1</v>
      </c>
      <c r="I37" s="2">
        <v>6</v>
      </c>
      <c r="J37" s="2">
        <v>0</v>
      </c>
      <c r="K37" s="2">
        <v>4</v>
      </c>
      <c r="L37" s="66">
        <v>3</v>
      </c>
      <c r="M37" s="2">
        <v>11</v>
      </c>
    </row>
    <row r="38" spans="1:13">
      <c r="A38" s="3">
        <v>30</v>
      </c>
      <c r="B38" s="4" t="s">
        <v>93</v>
      </c>
      <c r="C38" s="4">
        <v>71</v>
      </c>
      <c r="D38" s="4">
        <v>88</v>
      </c>
      <c r="E38" s="4">
        <v>11</v>
      </c>
      <c r="F38" s="4">
        <v>0</v>
      </c>
      <c r="G38" s="4">
        <v>0</v>
      </c>
      <c r="H38" s="4">
        <v>3</v>
      </c>
      <c r="I38" s="4">
        <v>83</v>
      </c>
      <c r="J38" s="4">
        <v>0</v>
      </c>
      <c r="K38" s="4">
        <v>42</v>
      </c>
      <c r="L38" s="65">
        <v>3</v>
      </c>
      <c r="M38" s="4">
        <v>90</v>
      </c>
    </row>
    <row r="39" spans="1:13">
      <c r="A39" s="1">
        <v>31</v>
      </c>
      <c r="B39" s="2" t="s">
        <v>95</v>
      </c>
      <c r="C39" s="2">
        <v>30</v>
      </c>
      <c r="D39" s="2">
        <v>6</v>
      </c>
      <c r="E39" s="2">
        <v>1</v>
      </c>
      <c r="F39" s="2">
        <v>0</v>
      </c>
      <c r="G39" s="2">
        <v>0</v>
      </c>
      <c r="H39" s="2">
        <v>2</v>
      </c>
      <c r="I39" s="2">
        <v>7</v>
      </c>
      <c r="J39" s="2">
        <v>3</v>
      </c>
      <c r="K39" s="2">
        <v>4</v>
      </c>
      <c r="L39" s="66">
        <v>3</v>
      </c>
      <c r="M39" s="2">
        <v>34</v>
      </c>
    </row>
    <row r="40" spans="1:13">
      <c r="A40" s="3">
        <v>32</v>
      </c>
      <c r="B40" s="4" t="s">
        <v>69</v>
      </c>
      <c r="C40" s="4">
        <v>90</v>
      </c>
      <c r="D40" s="4">
        <v>8</v>
      </c>
      <c r="E40" s="4">
        <v>4</v>
      </c>
      <c r="F40" s="4">
        <v>0</v>
      </c>
      <c r="G40" s="4">
        <v>1</v>
      </c>
      <c r="H40" s="4">
        <v>4</v>
      </c>
      <c r="I40" s="4">
        <v>34</v>
      </c>
      <c r="J40" s="4">
        <v>0</v>
      </c>
      <c r="K40" s="4">
        <v>6</v>
      </c>
      <c r="L40" s="65">
        <v>10</v>
      </c>
      <c r="M40" s="4">
        <v>32</v>
      </c>
    </row>
    <row r="41" spans="1:13">
      <c r="A41" s="1">
        <v>33</v>
      </c>
      <c r="B41" s="2" t="s">
        <v>70</v>
      </c>
      <c r="C41" s="2">
        <v>41</v>
      </c>
      <c r="D41" s="2">
        <v>16</v>
      </c>
      <c r="E41" s="2">
        <v>12</v>
      </c>
      <c r="F41" s="2">
        <v>0</v>
      </c>
      <c r="G41" s="2">
        <v>0</v>
      </c>
      <c r="H41" s="2">
        <v>0</v>
      </c>
      <c r="I41" s="2">
        <v>19</v>
      </c>
      <c r="J41" s="2">
        <v>1</v>
      </c>
      <c r="K41" s="2">
        <v>24</v>
      </c>
      <c r="L41" s="66">
        <v>6</v>
      </c>
      <c r="M41" s="2">
        <v>44</v>
      </c>
    </row>
    <row r="42" spans="1:13">
      <c r="A42" s="3">
        <v>34</v>
      </c>
      <c r="B42" s="4" t="s">
        <v>68</v>
      </c>
      <c r="C42" s="4">
        <v>90</v>
      </c>
      <c r="D42" s="4">
        <v>21</v>
      </c>
      <c r="E42" s="4">
        <v>16</v>
      </c>
      <c r="F42" s="4">
        <v>0</v>
      </c>
      <c r="G42" s="4">
        <v>2</v>
      </c>
      <c r="H42" s="4">
        <v>11</v>
      </c>
      <c r="I42" s="4">
        <v>43</v>
      </c>
      <c r="J42" s="4">
        <v>1</v>
      </c>
      <c r="K42" s="4">
        <v>19</v>
      </c>
      <c r="L42" s="65">
        <v>34</v>
      </c>
      <c r="M42" s="4">
        <v>90</v>
      </c>
    </row>
    <row r="43" spans="1:13">
      <c r="A43" s="1">
        <v>35</v>
      </c>
      <c r="B43" s="2" t="s">
        <v>106</v>
      </c>
      <c r="C43" s="2">
        <v>5</v>
      </c>
      <c r="D43" s="2">
        <v>2</v>
      </c>
      <c r="E43" s="2">
        <v>0</v>
      </c>
      <c r="F43" s="2">
        <v>7</v>
      </c>
      <c r="G43" s="2">
        <v>0</v>
      </c>
      <c r="H43" s="2">
        <v>3</v>
      </c>
      <c r="I43" s="2">
        <v>3</v>
      </c>
      <c r="J43" s="2">
        <v>0</v>
      </c>
      <c r="K43" s="2">
        <v>0</v>
      </c>
      <c r="L43" s="66">
        <v>0</v>
      </c>
      <c r="M43" s="2">
        <v>2</v>
      </c>
    </row>
    <row r="44" spans="1:13">
      <c r="A44" s="429" t="s">
        <v>107</v>
      </c>
      <c r="B44" s="430"/>
      <c r="C44" s="5">
        <f t="shared" ref="C44:M44" si="0">SUM(C9:C43)</f>
        <v>3424</v>
      </c>
      <c r="D44" s="5">
        <f t="shared" si="0"/>
        <v>988</v>
      </c>
      <c r="E44" s="5">
        <f t="shared" si="0"/>
        <v>211</v>
      </c>
      <c r="F44" s="5">
        <f t="shared" si="0"/>
        <v>38</v>
      </c>
      <c r="G44" s="5">
        <f t="shared" si="0"/>
        <v>17</v>
      </c>
      <c r="H44" s="5">
        <f t="shared" si="0"/>
        <v>332</v>
      </c>
      <c r="I44" s="5">
        <f t="shared" si="0"/>
        <v>1786</v>
      </c>
      <c r="J44" s="5">
        <f t="shared" si="0"/>
        <v>66</v>
      </c>
      <c r="K44" s="5">
        <f t="shared" si="0"/>
        <v>1266</v>
      </c>
      <c r="L44" s="5">
        <f t="shared" si="0"/>
        <v>642</v>
      </c>
      <c r="M44" s="5">
        <f t="shared" si="0"/>
        <v>3984</v>
      </c>
    </row>
    <row r="45" spans="1:13">
      <c r="A45" s="230" t="s">
        <v>154</v>
      </c>
    </row>
    <row r="46" spans="1:13">
      <c r="A46" s="230" t="s">
        <v>163</v>
      </c>
    </row>
    <row r="47" spans="1:13">
      <c r="A47" s="230" t="s">
        <v>164</v>
      </c>
    </row>
    <row r="48" spans="1:13">
      <c r="A48" s="230" t="s">
        <v>156</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86C58A9ADD764198E32F7C0CC83883" ma:contentTypeVersion="1" ma:contentTypeDescription="Create a new document." ma:contentTypeScope="" ma:versionID="a4c0e98a583f5e8674c5e8a066d5dd3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21D83A5-697B-499C-AF02-2305EBAD62B0}"/>
</file>

<file path=customXml/itemProps2.xml><?xml version="1.0" encoding="utf-8"?>
<ds:datastoreItem xmlns:ds="http://schemas.openxmlformats.org/officeDocument/2006/customXml" ds:itemID="{EE120668-A5F9-4D23-BAF9-09BE2937FA89}"/>
</file>

<file path=customXml/itemProps3.xml><?xml version="1.0" encoding="utf-8"?>
<ds:datastoreItem xmlns:ds="http://schemas.openxmlformats.org/officeDocument/2006/customXml" ds:itemID="{C24E6061-2E51-4C5B-8185-A0342512A3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
  <cp:revision/>
  <dcterms:created xsi:type="dcterms:W3CDTF">2024-04-22T04:39:59Z</dcterms:created>
  <dcterms:modified xsi:type="dcterms:W3CDTF">2025-07-31T06:29:06Z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0x0101006486C58A9ADD764198E32F7C0CC83883</vt:lpwstr>
  </property>
</Properties>
</file>