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oksid\Documents\OKSI WFH MALANG part 2\OKSI WFH\DSIN\Publikasi Website\"/>
    </mc:Choice>
  </mc:AlternateContent>
  <xr:revisionPtr revIDLastSave="0" documentId="13_ncr:1_{E6C87107-20C6-49C6-AA26-BD42E84684C4}" xr6:coauthVersionLast="45" xr6:coauthVersionMax="45" xr10:uidLastSave="{00000000-0000-0000-0000-000000000000}"/>
  <bookViews>
    <workbookView xWindow="-110" yWindow="-110" windowWidth="19420" windowHeight="10420" tabRatio="907" xr2:uid="{00000000-000D-0000-FFFF-FFFF00000000}"/>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<sst xmlns="http://schemas.openxmlformats.org/spreadsheetml/2006/main" count="1040" uniqueCount="451">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</sst>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52">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8" fontId="71" fillId="0" borderId="0" xfId="1" applyFont="1" applyFill="1" applyBorder="1" applyAlignment="1">
      <alignment horizontal="right" vertical="center"/>
    </xf>
    <xf numFmtId="168" fontId="71" fillId="0" borderId="0" xfId="1" applyFont="1" applyFill="1" applyBorder="1" applyAlignment="1">
      <alignment vertical="center"/>
    </xf>
    <xf numFmtId="168" fontId="13" fillId="0" borderId="0" xfId="1" applyNumberFormat="1" applyFont="1" applyFill="1" applyBorder="1" applyAlignment="1">
      <alignment vertical="center"/>
    </xf>
    <xf numFmtId="168" fontId="71" fillId="0" borderId="0" xfId="1" applyNumberFormat="1" applyFont="1" applyFill="1" applyBorder="1" applyAlignment="1">
      <alignment vertical="center"/>
    </xf>
    <xf numFmtId="168"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J19"/>
  <sheetViews>
    <sheetView showGridLines="0" tabSelected="1" view="pageBreakPreview" zoomScale="60" zoomScaleNormal="100" workbookViewId="0"/>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0" t="s">
        <v>450</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100" t="s">
        <v>411</v>
      </c>
    </row>
    <row r="2" spans="1:15" ht="22.5" thickBot="1">
      <c r="A2" s="144" t="s">
        <v>115</v>
      </c>
      <c r="B2" s="145"/>
      <c r="C2" s="145"/>
      <c r="D2" s="145"/>
      <c r="E2" s="145"/>
      <c r="F2" s="145"/>
      <c r="G2" s="145"/>
      <c r="H2" s="145"/>
      <c r="I2" s="145"/>
      <c r="J2" s="145"/>
      <c r="K2" s="145"/>
      <c r="L2" s="145"/>
      <c r="M2" s="145"/>
      <c r="N2" s="145"/>
      <c r="O2" s="145"/>
    </row>
    <row r="3" spans="1:15" ht="22.5" thickBot="1">
      <c r="A3" s="150" t="s">
        <v>161</v>
      </c>
      <c r="B3" s="151"/>
      <c r="C3" s="151"/>
      <c r="D3" s="151"/>
      <c r="E3" s="151"/>
      <c r="F3" s="151"/>
      <c r="G3" s="151"/>
      <c r="H3" s="151"/>
      <c r="I3" s="151"/>
      <c r="J3" s="151"/>
      <c r="K3" s="151"/>
      <c r="L3" s="151"/>
      <c r="M3" s="151"/>
      <c r="N3" s="151"/>
      <c r="O3" s="151"/>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30">
        <v>15378950</v>
      </c>
      <c r="D5" s="36">
        <v>17489950</v>
      </c>
      <c r="E5" s="36">
        <v>13819100</v>
      </c>
      <c r="F5" s="36">
        <v>14278350</v>
      </c>
      <c r="G5" s="84"/>
      <c r="H5" s="84"/>
      <c r="I5" s="84"/>
      <c r="J5" s="84"/>
      <c r="K5" s="84"/>
      <c r="L5" s="84"/>
      <c r="M5" s="84"/>
      <c r="N5" s="36"/>
      <c r="O5" s="96" t="s">
        <v>162</v>
      </c>
    </row>
    <row r="6" spans="1:15">
      <c r="A6" s="23">
        <v>2</v>
      </c>
      <c r="B6" s="41" t="s">
        <v>147</v>
      </c>
      <c r="C6" s="130">
        <v>9490129.3293999992</v>
      </c>
      <c r="D6" s="36">
        <v>10203791.341739999</v>
      </c>
      <c r="E6" s="36">
        <v>9278647.0513300002</v>
      </c>
      <c r="F6" s="36">
        <v>9854106.0236499999</v>
      </c>
      <c r="G6" s="84"/>
      <c r="H6" s="84"/>
      <c r="I6" s="84"/>
      <c r="J6" s="84"/>
      <c r="K6" s="84"/>
      <c r="L6" s="84"/>
      <c r="M6" s="84"/>
      <c r="N6" s="36"/>
      <c r="O6" s="96" t="s">
        <v>28</v>
      </c>
    </row>
    <row r="7" spans="1:15">
      <c r="A7" s="23">
        <v>3</v>
      </c>
      <c r="B7" s="41" t="s">
        <v>152</v>
      </c>
      <c r="C7" s="130">
        <v>34695775.905139998</v>
      </c>
      <c r="D7" s="36">
        <v>35022301.167650007</v>
      </c>
      <c r="E7" s="36">
        <v>33612903.221779995</v>
      </c>
      <c r="F7" s="36">
        <v>33618940.738369994</v>
      </c>
      <c r="G7" s="84"/>
      <c r="H7" s="84"/>
      <c r="I7" s="84"/>
      <c r="J7" s="84"/>
      <c r="K7" s="84"/>
      <c r="L7" s="84"/>
      <c r="M7" s="84"/>
      <c r="N7" s="36"/>
      <c r="O7" s="96" t="s">
        <v>412</v>
      </c>
    </row>
    <row r="8" spans="1:15">
      <c r="A8" s="23">
        <v>4</v>
      </c>
      <c r="B8" s="41" t="s">
        <v>153</v>
      </c>
      <c r="C8" s="130">
        <v>29386552.47975</v>
      </c>
      <c r="D8" s="36">
        <v>30010508.204159997</v>
      </c>
      <c r="E8" s="36">
        <v>31040423.116890002</v>
      </c>
      <c r="F8" s="36">
        <v>31562890.779010002</v>
      </c>
      <c r="G8" s="84"/>
      <c r="H8" s="84"/>
      <c r="I8" s="84"/>
      <c r="J8" s="84"/>
      <c r="K8" s="84"/>
      <c r="L8" s="84"/>
      <c r="M8" s="84"/>
      <c r="N8" s="36"/>
      <c r="O8" s="96" t="s">
        <v>31</v>
      </c>
    </row>
    <row r="9" spans="1:15">
      <c r="A9" s="23">
        <v>5</v>
      </c>
      <c r="B9" s="41" t="s">
        <v>154</v>
      </c>
      <c r="C9" s="130">
        <v>0</v>
      </c>
      <c r="D9" s="36">
        <v>0</v>
      </c>
      <c r="E9" s="36">
        <v>0</v>
      </c>
      <c r="F9" s="36">
        <v>0</v>
      </c>
      <c r="G9" s="84"/>
      <c r="H9" s="84"/>
      <c r="I9" s="84"/>
      <c r="J9" s="84"/>
      <c r="K9" s="84"/>
      <c r="L9" s="84"/>
      <c r="M9" s="84"/>
      <c r="N9" s="36"/>
      <c r="O9" s="96" t="s">
        <v>34</v>
      </c>
    </row>
    <row r="10" spans="1:15">
      <c r="A10" s="23">
        <v>6</v>
      </c>
      <c r="B10" s="41" t="s">
        <v>155</v>
      </c>
      <c r="C10" s="130">
        <v>0</v>
      </c>
      <c r="D10" s="36">
        <v>0</v>
      </c>
      <c r="E10" s="36">
        <v>0</v>
      </c>
      <c r="F10" s="36">
        <v>0</v>
      </c>
      <c r="G10" s="84"/>
      <c r="H10" s="84"/>
      <c r="I10" s="84"/>
      <c r="J10" s="84"/>
      <c r="K10" s="84"/>
      <c r="L10" s="84"/>
      <c r="M10" s="84"/>
      <c r="N10" s="36"/>
      <c r="O10" s="96" t="s">
        <v>36</v>
      </c>
    </row>
    <row r="11" spans="1:15">
      <c r="A11" s="23">
        <v>7</v>
      </c>
      <c r="B11" s="41" t="s">
        <v>37</v>
      </c>
      <c r="C11" s="130">
        <v>0</v>
      </c>
      <c r="D11" s="36">
        <v>0</v>
      </c>
      <c r="E11" s="36">
        <v>0</v>
      </c>
      <c r="F11" s="36">
        <v>0</v>
      </c>
      <c r="G11" s="84"/>
      <c r="H11" s="84"/>
      <c r="I11" s="84"/>
      <c r="J11" s="84"/>
      <c r="K11" s="84"/>
      <c r="L11" s="84"/>
      <c r="M11" s="84"/>
      <c r="N11" s="36"/>
      <c r="O11" s="96" t="s">
        <v>38</v>
      </c>
    </row>
    <row r="12" spans="1:15">
      <c r="A12" s="23">
        <v>8</v>
      </c>
      <c r="B12" s="41" t="s">
        <v>39</v>
      </c>
      <c r="C12" s="130">
        <v>24136874.898290001</v>
      </c>
      <c r="D12" s="36">
        <v>24642629.65865</v>
      </c>
      <c r="E12" s="36">
        <v>24095132.971889999</v>
      </c>
      <c r="F12" s="36">
        <v>23577741.446180001</v>
      </c>
      <c r="G12" s="84"/>
      <c r="H12" s="84"/>
      <c r="I12" s="84"/>
      <c r="J12" s="84"/>
      <c r="K12" s="84"/>
      <c r="L12" s="84"/>
      <c r="M12" s="84"/>
      <c r="N12" s="36"/>
      <c r="O12" s="96" t="s">
        <v>40</v>
      </c>
    </row>
    <row r="13" spans="1:15">
      <c r="A13" s="23">
        <v>9</v>
      </c>
      <c r="B13" s="41" t="s">
        <v>156</v>
      </c>
      <c r="C13" s="130">
        <v>2517409.5677</v>
      </c>
      <c r="D13" s="36">
        <v>2522125.7417099997</v>
      </c>
      <c r="E13" s="36">
        <v>2793740.7175499997</v>
      </c>
      <c r="F13" s="36">
        <v>2701651.1086799996</v>
      </c>
      <c r="G13" s="84"/>
      <c r="H13" s="84"/>
      <c r="I13" s="84"/>
      <c r="J13" s="84"/>
      <c r="K13" s="84"/>
      <c r="L13" s="84"/>
      <c r="M13" s="84"/>
      <c r="N13" s="36"/>
      <c r="O13" s="96" t="s">
        <v>163</v>
      </c>
    </row>
    <row r="14" spans="1:15">
      <c r="A14" s="23">
        <v>10</v>
      </c>
      <c r="B14" s="41" t="s">
        <v>157</v>
      </c>
      <c r="C14" s="130">
        <v>116590.22</v>
      </c>
      <c r="D14" s="36">
        <v>115280.22</v>
      </c>
      <c r="E14" s="36">
        <v>115280.22</v>
      </c>
      <c r="F14" s="36">
        <v>115280.22</v>
      </c>
      <c r="G14" s="84"/>
      <c r="H14" s="84"/>
      <c r="I14" s="84"/>
      <c r="J14" s="84"/>
      <c r="K14" s="84"/>
      <c r="L14" s="84"/>
      <c r="M14" s="84"/>
      <c r="N14" s="36"/>
      <c r="O14" s="96" t="s">
        <v>43</v>
      </c>
    </row>
    <row r="15" spans="1:15">
      <c r="A15" s="23">
        <v>11</v>
      </c>
      <c r="B15" s="41" t="s">
        <v>119</v>
      </c>
      <c r="C15" s="130">
        <v>3851770.56458</v>
      </c>
      <c r="D15" s="36">
        <v>3533155.4413199998</v>
      </c>
      <c r="E15" s="36">
        <v>3380032.2419199999</v>
      </c>
      <c r="F15" s="36">
        <v>3440204.6420399998</v>
      </c>
      <c r="G15" s="84"/>
      <c r="H15" s="84"/>
      <c r="I15" s="84"/>
      <c r="J15" s="84"/>
      <c r="K15" s="84"/>
      <c r="L15" s="84"/>
      <c r="M15" s="84"/>
      <c r="N15" s="36"/>
      <c r="O15" s="96" t="s">
        <v>45</v>
      </c>
    </row>
    <row r="16" spans="1:15">
      <c r="A16" s="121">
        <v>12</v>
      </c>
      <c r="B16" s="111" t="s">
        <v>158</v>
      </c>
      <c r="C16" s="130">
        <v>547055.42000000004</v>
      </c>
      <c r="D16" s="122">
        <v>545660.39</v>
      </c>
      <c r="E16" s="122">
        <v>543758.24</v>
      </c>
      <c r="F16" s="122">
        <v>542363.21</v>
      </c>
      <c r="G16" s="86"/>
      <c r="H16" s="86"/>
      <c r="I16" s="86"/>
      <c r="J16" s="86"/>
      <c r="K16" s="86"/>
      <c r="L16" s="86"/>
      <c r="M16" s="86"/>
      <c r="N16" s="122"/>
      <c r="O16" s="123" t="s">
        <v>46</v>
      </c>
    </row>
    <row r="17" spans="1:15">
      <c r="A17" s="23">
        <v>13</v>
      </c>
      <c r="B17" s="41" t="s">
        <v>159</v>
      </c>
      <c r="C17" s="130">
        <v>0</v>
      </c>
      <c r="D17" s="36">
        <v>0</v>
      </c>
      <c r="E17" s="36">
        <v>0</v>
      </c>
      <c r="F17" s="36">
        <v>0</v>
      </c>
      <c r="G17" s="84"/>
      <c r="H17" s="84"/>
      <c r="I17" s="84"/>
      <c r="J17" s="84"/>
      <c r="K17" s="84"/>
      <c r="L17" s="84"/>
      <c r="M17" s="84"/>
      <c r="N17" s="36"/>
      <c r="O17" s="96" t="s">
        <v>47</v>
      </c>
    </row>
    <row r="18" spans="1:15">
      <c r="A18" s="23">
        <v>14</v>
      </c>
      <c r="B18" s="41" t="s">
        <v>120</v>
      </c>
      <c r="C18" s="130">
        <v>0</v>
      </c>
      <c r="D18" s="36">
        <v>0</v>
      </c>
      <c r="E18" s="36">
        <v>0</v>
      </c>
      <c r="F18" s="36">
        <v>0</v>
      </c>
      <c r="G18" s="84"/>
      <c r="H18" s="84"/>
      <c r="I18" s="84"/>
      <c r="J18" s="84"/>
      <c r="K18" s="84"/>
      <c r="L18" s="84"/>
      <c r="M18" s="84"/>
      <c r="N18" s="36"/>
      <c r="O18" s="96" t="s">
        <v>49</v>
      </c>
    </row>
    <row r="19" spans="1:15">
      <c r="A19" s="23">
        <v>15</v>
      </c>
      <c r="B19" s="41" t="s">
        <v>160</v>
      </c>
      <c r="C19" s="130">
        <v>0</v>
      </c>
      <c r="D19" s="36">
        <v>0</v>
      </c>
      <c r="E19" s="36">
        <v>0</v>
      </c>
      <c r="F19" s="36">
        <v>0</v>
      </c>
      <c r="G19" s="84"/>
      <c r="H19" s="84"/>
      <c r="I19" s="84"/>
      <c r="J19" s="84"/>
      <c r="K19" s="84"/>
      <c r="L19" s="84"/>
      <c r="M19" s="84"/>
      <c r="N19" s="36"/>
      <c r="O19" s="96" t="s">
        <v>51</v>
      </c>
    </row>
    <row r="20" spans="1:15">
      <c r="A20" s="23">
        <v>16</v>
      </c>
      <c r="B20" s="41" t="s">
        <v>122</v>
      </c>
      <c r="C20" s="130">
        <v>98033.309200000003</v>
      </c>
      <c r="D20" s="36">
        <v>98033.309200000003</v>
      </c>
      <c r="E20" s="36">
        <v>98033.309200000003</v>
      </c>
      <c r="F20" s="36">
        <v>98033.309200000003</v>
      </c>
      <c r="G20" s="84"/>
      <c r="H20" s="84"/>
      <c r="I20" s="84"/>
      <c r="J20" s="84"/>
      <c r="K20" s="84"/>
      <c r="L20" s="84"/>
      <c r="M20" s="84"/>
      <c r="N20" s="36"/>
      <c r="O20" s="96" t="s">
        <v>53</v>
      </c>
    </row>
    <row r="21" spans="1:15" s="76" customFormat="1">
      <c r="A21" s="75">
        <v>17</v>
      </c>
      <c r="B21" s="69" t="s">
        <v>196</v>
      </c>
      <c r="C21" s="134">
        <v>120219141.69408</v>
      </c>
      <c r="D21" s="74">
        <v>124183435.47444001</v>
      </c>
      <c r="E21" s="74">
        <v>118777051.09059</v>
      </c>
      <c r="F21" s="74">
        <v>119789561.47716999</v>
      </c>
      <c r="G21" s="81"/>
      <c r="H21" s="81"/>
      <c r="I21" s="81"/>
      <c r="J21" s="81"/>
      <c r="K21" s="81"/>
      <c r="L21" s="81"/>
      <c r="M21" s="81"/>
      <c r="N21" s="74"/>
      <c r="O21" s="95" t="s">
        <v>55</v>
      </c>
    </row>
    <row r="22" spans="1:15" s="76" customFormat="1">
      <c r="A22" s="75">
        <v>18</v>
      </c>
      <c r="B22" s="69" t="s">
        <v>333</v>
      </c>
      <c r="C22" s="134">
        <v>10792877.432130001</v>
      </c>
      <c r="D22" s="74">
        <v>5503938.1770000001</v>
      </c>
      <c r="E22" s="74">
        <v>5462329.5657399995</v>
      </c>
      <c r="F22" s="74">
        <v>5486576.35678</v>
      </c>
      <c r="G22" s="81"/>
      <c r="H22" s="81"/>
      <c r="I22" s="81"/>
      <c r="J22" s="81"/>
      <c r="K22" s="81"/>
      <c r="L22" s="81"/>
      <c r="M22" s="81"/>
      <c r="N22" s="74"/>
      <c r="O22" s="95" t="s">
        <v>89</v>
      </c>
    </row>
    <row r="23" spans="1:15" s="76" customFormat="1">
      <c r="A23" s="75">
        <v>19</v>
      </c>
      <c r="B23" s="69" t="s">
        <v>22</v>
      </c>
      <c r="C23" s="134">
        <v>131012019.12620999</v>
      </c>
      <c r="D23" s="74">
        <v>129687373.65145001</v>
      </c>
      <c r="E23" s="74">
        <v>124239380.65633</v>
      </c>
      <c r="F23" s="74">
        <v>125276137.83396001</v>
      </c>
      <c r="G23" s="81"/>
      <c r="H23" s="81"/>
      <c r="I23" s="81"/>
      <c r="J23" s="81"/>
      <c r="K23" s="81"/>
      <c r="L23" s="81"/>
      <c r="M23" s="81"/>
      <c r="N23" s="74"/>
      <c r="O23" s="95" t="s">
        <v>90</v>
      </c>
    </row>
    <row r="24" spans="1:15" s="76" customFormat="1">
      <c r="A24" s="75">
        <v>20</v>
      </c>
      <c r="B24" s="69" t="s">
        <v>198</v>
      </c>
      <c r="C24" s="134">
        <v>116136691.54887</v>
      </c>
      <c r="D24" s="74">
        <v>116628695.62706</v>
      </c>
      <c r="E24" s="74">
        <v>117108349.49888</v>
      </c>
      <c r="F24" s="74">
        <v>117176563.27183001</v>
      </c>
      <c r="G24" s="81"/>
      <c r="H24" s="81"/>
      <c r="I24" s="81"/>
      <c r="J24" s="81"/>
      <c r="K24" s="81"/>
      <c r="L24" s="81"/>
      <c r="M24" s="81"/>
      <c r="N24" s="74"/>
      <c r="O24" s="95" t="s">
        <v>164</v>
      </c>
    </row>
    <row r="25" spans="1:15" s="76" customFormat="1">
      <c r="A25" s="75">
        <v>21</v>
      </c>
      <c r="B25" s="69" t="s">
        <v>200</v>
      </c>
      <c r="C25" s="134">
        <v>14875327.577340001</v>
      </c>
      <c r="D25" s="74">
        <v>13058678.024379998</v>
      </c>
      <c r="E25" s="74">
        <v>7131031.1574500008</v>
      </c>
      <c r="F25" s="74">
        <v>8099574.5621300004</v>
      </c>
      <c r="G25" s="81"/>
      <c r="H25" s="81"/>
      <c r="I25" s="81"/>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view="pageBreakPreview" zoomScale="85" zoomScaleNormal="85" zoomScaleSheetLayoutView="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100" t="s">
        <v>411</v>
      </c>
    </row>
    <row r="2" spans="1:15" ht="22.5" thickBot="1">
      <c r="A2" s="144" t="s">
        <v>194</v>
      </c>
      <c r="B2" s="145"/>
      <c r="C2" s="145"/>
      <c r="D2" s="145"/>
      <c r="E2" s="145"/>
      <c r="F2" s="145"/>
      <c r="G2" s="145"/>
      <c r="H2" s="145"/>
      <c r="I2" s="145"/>
      <c r="J2" s="145"/>
      <c r="K2" s="145"/>
      <c r="L2" s="145"/>
      <c r="M2" s="145"/>
      <c r="N2" s="145"/>
      <c r="O2" s="145"/>
    </row>
    <row r="3" spans="1:15" ht="22.5" thickBot="1">
      <c r="A3" s="150" t="s">
        <v>359</v>
      </c>
      <c r="B3" s="151"/>
      <c r="C3" s="151"/>
      <c r="D3" s="151"/>
      <c r="E3" s="151"/>
      <c r="F3" s="151"/>
      <c r="G3" s="151"/>
      <c r="H3" s="151"/>
      <c r="I3" s="151"/>
      <c r="J3" s="151"/>
      <c r="K3" s="151"/>
      <c r="L3" s="151"/>
      <c r="M3" s="151"/>
      <c r="N3" s="151"/>
      <c r="O3" s="151"/>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30">
        <v>15257162.323470004</v>
      </c>
      <c r="D5" s="130">
        <v>28089779.202699997</v>
      </c>
      <c r="E5" s="130">
        <v>40763160.789610013</v>
      </c>
      <c r="F5" s="130">
        <v>51955760.715910017</v>
      </c>
      <c r="G5" s="79"/>
      <c r="H5" s="79"/>
      <c r="I5" s="79"/>
      <c r="J5" s="79"/>
      <c r="K5" s="79"/>
      <c r="L5" s="79"/>
      <c r="M5" s="79"/>
      <c r="N5" s="79"/>
      <c r="O5" s="101" t="s">
        <v>248</v>
      </c>
    </row>
    <row r="6" spans="1:15" ht="15" customHeight="1">
      <c r="A6" s="29">
        <v>2</v>
      </c>
      <c r="B6" s="12" t="s">
        <v>219</v>
      </c>
      <c r="C6" s="130">
        <v>802501.34759999986</v>
      </c>
      <c r="D6" s="130">
        <v>1342945.82223</v>
      </c>
      <c r="E6" s="130">
        <v>1866774.4428399999</v>
      </c>
      <c r="F6" s="130">
        <v>2384566.3228699998</v>
      </c>
      <c r="G6" s="79"/>
      <c r="H6" s="79"/>
      <c r="I6" s="79"/>
      <c r="J6" s="79"/>
      <c r="K6" s="79"/>
      <c r="L6" s="79"/>
      <c r="M6" s="79"/>
      <c r="N6" s="79"/>
      <c r="O6" s="101" t="s">
        <v>249</v>
      </c>
    </row>
    <row r="7" spans="1:15" ht="15" customHeight="1">
      <c r="A7" s="29">
        <v>3</v>
      </c>
      <c r="B7" s="12" t="s">
        <v>220</v>
      </c>
      <c r="C7" s="130">
        <v>-1107975.0094300001</v>
      </c>
      <c r="D7" s="130">
        <v>-1065674.3038700002</v>
      </c>
      <c r="E7" s="130">
        <v>-832174.54734999989</v>
      </c>
      <c r="F7" s="130">
        <v>-1434418.6015399997</v>
      </c>
      <c r="G7" s="79"/>
      <c r="H7" s="79"/>
      <c r="I7" s="79"/>
      <c r="J7" s="79"/>
      <c r="K7" s="79"/>
      <c r="L7" s="79"/>
      <c r="M7" s="79"/>
      <c r="N7" s="79"/>
      <c r="O7" s="101" t="s">
        <v>251</v>
      </c>
    </row>
    <row r="8" spans="1:15" s="11" customFormat="1" ht="15" customHeight="1">
      <c r="A8" s="30">
        <v>4</v>
      </c>
      <c r="B8" s="73" t="s">
        <v>221</v>
      </c>
      <c r="C8" s="134">
        <v>13346685.966170002</v>
      </c>
      <c r="D8" s="134">
        <v>25681159.076339994</v>
      </c>
      <c r="E8" s="134">
        <v>38064211.799200021</v>
      </c>
      <c r="F8" s="134">
        <v>48136775.79125002</v>
      </c>
      <c r="G8" s="80"/>
      <c r="H8" s="80"/>
      <c r="I8" s="80"/>
      <c r="J8" s="80"/>
      <c r="K8" s="80"/>
      <c r="L8" s="80"/>
      <c r="M8" s="80"/>
      <c r="N8" s="80"/>
      <c r="O8" s="103" t="s">
        <v>252</v>
      </c>
    </row>
    <row r="9" spans="1:15" ht="15" customHeight="1">
      <c r="A9" s="29">
        <v>5</v>
      </c>
      <c r="B9" s="12" t="s">
        <v>222</v>
      </c>
      <c r="C9" s="130">
        <v>-6268259.6881200001</v>
      </c>
      <c r="D9" s="130">
        <v>-17490609.052359995</v>
      </c>
      <c r="E9" s="130">
        <v>-43641474.516109996</v>
      </c>
      <c r="F9" s="130">
        <v>-40578512.733800009</v>
      </c>
      <c r="G9" s="79"/>
      <c r="H9" s="79"/>
      <c r="I9" s="79"/>
      <c r="J9" s="79"/>
      <c r="K9" s="79"/>
      <c r="L9" s="79"/>
      <c r="M9" s="79"/>
      <c r="N9" s="79"/>
      <c r="O9" s="101" t="s">
        <v>250</v>
      </c>
    </row>
    <row r="10" spans="1:15" ht="15" customHeight="1">
      <c r="A10" s="29">
        <v>6</v>
      </c>
      <c r="B10" s="12" t="s">
        <v>223</v>
      </c>
      <c r="C10" s="130">
        <v>119961.0153</v>
      </c>
      <c r="D10" s="130">
        <v>217566.24602999995</v>
      </c>
      <c r="E10" s="130">
        <v>244866.12157999998</v>
      </c>
      <c r="F10" s="130">
        <v>328921.43648999999</v>
      </c>
      <c r="G10" s="79"/>
      <c r="H10" s="79"/>
      <c r="I10" s="79"/>
      <c r="J10" s="79"/>
      <c r="K10" s="79"/>
      <c r="L10" s="79"/>
      <c r="M10" s="79"/>
      <c r="N10" s="79"/>
      <c r="O10" s="101" t="s">
        <v>273</v>
      </c>
    </row>
    <row r="11" spans="1:15" ht="15" customHeight="1">
      <c r="A11" s="29">
        <v>7</v>
      </c>
      <c r="B11" s="12" t="s">
        <v>224</v>
      </c>
      <c r="C11" s="130">
        <v>509758.58606000012</v>
      </c>
      <c r="D11" s="130">
        <v>944074.55757000006</v>
      </c>
      <c r="E11" s="130">
        <v>996435.26573999936</v>
      </c>
      <c r="F11" s="130">
        <v>1765474.9002900005</v>
      </c>
      <c r="G11" s="79"/>
      <c r="H11" s="79"/>
      <c r="I11" s="79"/>
      <c r="J11" s="79"/>
      <c r="K11" s="79"/>
      <c r="L11" s="79"/>
      <c r="M11" s="79"/>
      <c r="N11" s="79"/>
      <c r="O11" s="101" t="s">
        <v>254</v>
      </c>
    </row>
    <row r="12" spans="1:15" s="11" customFormat="1" ht="15" customHeight="1">
      <c r="A12" s="30">
        <v>8</v>
      </c>
      <c r="B12" s="73" t="s">
        <v>225</v>
      </c>
      <c r="C12" s="134">
        <v>7708145.8796400009</v>
      </c>
      <c r="D12" s="134">
        <v>9352190.8277299982</v>
      </c>
      <c r="E12" s="134">
        <v>-4335961.3293199986</v>
      </c>
      <c r="F12" s="134">
        <v>9652659.3944499996</v>
      </c>
      <c r="G12" s="80"/>
      <c r="H12" s="80"/>
      <c r="I12" s="80"/>
      <c r="J12" s="80"/>
      <c r="K12" s="80"/>
      <c r="L12" s="80"/>
      <c r="M12" s="80"/>
      <c r="N12" s="80"/>
      <c r="O12" s="103" t="s">
        <v>253</v>
      </c>
    </row>
    <row r="13" spans="1:15" ht="15" customHeight="1">
      <c r="A13" s="29">
        <v>9</v>
      </c>
      <c r="B13" s="12" t="s">
        <v>226</v>
      </c>
      <c r="C13" s="130">
        <v>6211121.9986000014</v>
      </c>
      <c r="D13" s="130">
        <v>11256495.02905</v>
      </c>
      <c r="E13" s="130">
        <v>17168825.198160004</v>
      </c>
      <c r="F13" s="130">
        <v>22538035.986170001</v>
      </c>
      <c r="G13" s="79"/>
      <c r="H13" s="79"/>
      <c r="I13" s="79"/>
      <c r="J13" s="79"/>
      <c r="K13" s="79"/>
      <c r="L13" s="79"/>
      <c r="M13" s="79"/>
      <c r="N13" s="79"/>
      <c r="O13" s="101" t="s">
        <v>261</v>
      </c>
    </row>
    <row r="14" spans="1:15" ht="15" customHeight="1">
      <c r="A14" s="29">
        <v>10</v>
      </c>
      <c r="B14" s="12" t="s">
        <v>388</v>
      </c>
      <c r="C14" s="130">
        <v>7407042.6637400007</v>
      </c>
      <c r="D14" s="130">
        <v>14025720.828839999</v>
      </c>
      <c r="E14" s="130">
        <v>20199889.046750002</v>
      </c>
      <c r="F14" s="130">
        <v>25064251.159019999</v>
      </c>
      <c r="G14" s="79"/>
      <c r="H14" s="79"/>
      <c r="I14" s="79"/>
      <c r="J14" s="79"/>
      <c r="K14" s="79"/>
      <c r="L14" s="79"/>
      <c r="M14" s="79"/>
      <c r="N14" s="79"/>
      <c r="O14" s="101" t="s">
        <v>413</v>
      </c>
    </row>
    <row r="15" spans="1:15" ht="15" customHeight="1">
      <c r="A15" s="29">
        <v>11</v>
      </c>
      <c r="B15" s="12" t="s">
        <v>227</v>
      </c>
      <c r="C15" s="130">
        <v>411504.81021000008</v>
      </c>
      <c r="D15" s="130">
        <v>854957.01336999983</v>
      </c>
      <c r="E15" s="130">
        <v>1358231.55146</v>
      </c>
      <c r="F15" s="130">
        <v>1714984.2743599999</v>
      </c>
      <c r="G15" s="79"/>
      <c r="H15" s="79"/>
      <c r="I15" s="79"/>
      <c r="J15" s="79"/>
      <c r="K15" s="79"/>
      <c r="L15" s="79"/>
      <c r="M15" s="79"/>
      <c r="N15" s="79"/>
      <c r="O15" s="101" t="s">
        <v>263</v>
      </c>
    </row>
    <row r="16" spans="1:15" ht="15" customHeight="1">
      <c r="A16" s="29">
        <v>12</v>
      </c>
      <c r="B16" s="12" t="s">
        <v>228</v>
      </c>
      <c r="C16" s="130">
        <v>675100.76878000016</v>
      </c>
      <c r="D16" s="130">
        <v>1859020.4125899998</v>
      </c>
      <c r="E16" s="130">
        <v>1132762.4053799999</v>
      </c>
      <c r="F16" s="130">
        <v>-7077187.1269999975</v>
      </c>
      <c r="G16" s="79"/>
      <c r="H16" s="79"/>
      <c r="I16" s="79"/>
      <c r="J16" s="79"/>
      <c r="K16" s="79"/>
      <c r="L16" s="79"/>
      <c r="M16" s="79"/>
      <c r="N16" s="79"/>
      <c r="O16" s="101" t="s">
        <v>262</v>
      </c>
    </row>
    <row r="17" spans="1:15" ht="15" customHeight="1">
      <c r="A17" s="29">
        <v>13</v>
      </c>
      <c r="B17" s="12" t="s">
        <v>229</v>
      </c>
      <c r="C17" s="130">
        <v>-39217.461909999976</v>
      </c>
      <c r="D17" s="130">
        <v>-89120.036690000066</v>
      </c>
      <c r="E17" s="130">
        <v>-143310.69425000009</v>
      </c>
      <c r="F17" s="130">
        <v>-254252.56120000003</v>
      </c>
      <c r="G17" s="79"/>
      <c r="H17" s="79"/>
      <c r="I17" s="79"/>
      <c r="J17" s="79"/>
      <c r="K17" s="79"/>
      <c r="L17" s="79"/>
      <c r="M17" s="79"/>
      <c r="N17" s="79"/>
      <c r="O17" s="101" t="s">
        <v>414</v>
      </c>
    </row>
    <row r="18" spans="1:15" ht="29">
      <c r="A18" s="109">
        <v>14</v>
      </c>
      <c r="B18" s="85" t="s">
        <v>393</v>
      </c>
      <c r="C18" s="130">
        <v>-54997.861670000006</v>
      </c>
      <c r="D18" s="130">
        <v>-52256.144489999999</v>
      </c>
      <c r="E18" s="130">
        <v>-52089.845560000009</v>
      </c>
      <c r="F18" s="130">
        <v>-50855.622410000011</v>
      </c>
      <c r="G18" s="79"/>
      <c r="H18" s="79"/>
      <c r="I18" s="79"/>
      <c r="J18" s="79"/>
      <c r="K18" s="79"/>
      <c r="L18" s="79"/>
      <c r="M18" s="79"/>
      <c r="N18" s="79"/>
      <c r="O18" s="104" t="s">
        <v>415</v>
      </c>
    </row>
    <row r="19" spans="1:15" s="11" customFormat="1" ht="15" customHeight="1">
      <c r="A19" s="30">
        <v>15</v>
      </c>
      <c r="B19" s="73" t="s">
        <v>230</v>
      </c>
      <c r="C19" s="134">
        <v>13787545.297380002</v>
      </c>
      <c r="D19" s="134">
        <v>26144903.076100003</v>
      </c>
      <c r="E19" s="134">
        <v>36947844.559169993</v>
      </c>
      <c r="F19" s="134">
        <v>38505007.560269989</v>
      </c>
      <c r="G19" s="80"/>
      <c r="H19" s="80"/>
      <c r="I19" s="80"/>
      <c r="J19" s="80"/>
      <c r="K19" s="80"/>
      <c r="L19" s="80"/>
      <c r="M19" s="80"/>
      <c r="N19" s="79"/>
      <c r="O19" s="103" t="s">
        <v>264</v>
      </c>
    </row>
    <row r="20" spans="1:15" ht="15" customHeight="1">
      <c r="A20" s="29">
        <v>16</v>
      </c>
      <c r="B20" s="12" t="s">
        <v>231</v>
      </c>
      <c r="C20" s="130">
        <v>560084.45411999989</v>
      </c>
      <c r="D20" s="130">
        <v>1140836.63218</v>
      </c>
      <c r="E20" s="130">
        <v>1697673.3456799998</v>
      </c>
      <c r="F20" s="130">
        <v>2114423.9578400003</v>
      </c>
      <c r="G20" s="79"/>
      <c r="H20" s="79"/>
      <c r="I20" s="79"/>
      <c r="J20" s="79"/>
      <c r="K20" s="79"/>
      <c r="L20" s="79"/>
      <c r="M20" s="79"/>
      <c r="N20" s="79"/>
      <c r="O20" s="101" t="s">
        <v>265</v>
      </c>
    </row>
    <row r="21" spans="1:15" ht="15" customHeight="1">
      <c r="A21" s="29">
        <v>17</v>
      </c>
      <c r="B21" s="12" t="s">
        <v>232</v>
      </c>
      <c r="C21" s="130">
        <v>283647.22942999995</v>
      </c>
      <c r="D21" s="130">
        <v>562295.87046000012</v>
      </c>
      <c r="E21" s="130">
        <v>838912.09536000015</v>
      </c>
      <c r="F21" s="130">
        <v>1138872.13787</v>
      </c>
      <c r="G21" s="79"/>
      <c r="H21" s="79"/>
      <c r="I21" s="79"/>
      <c r="J21" s="79"/>
      <c r="K21" s="79"/>
      <c r="L21" s="79"/>
      <c r="M21" s="79"/>
      <c r="N21" s="79"/>
      <c r="O21" s="101" t="s">
        <v>266</v>
      </c>
    </row>
    <row r="22" spans="1:15" ht="15" customHeight="1">
      <c r="A22" s="29">
        <v>18</v>
      </c>
      <c r="B22" s="12" t="s">
        <v>233</v>
      </c>
      <c r="C22" s="130">
        <v>323383.66598000005</v>
      </c>
      <c r="D22" s="130">
        <v>604812.85954999994</v>
      </c>
      <c r="E22" s="130">
        <v>898731.18649999995</v>
      </c>
      <c r="F22" s="130">
        <v>1157146.7913000002</v>
      </c>
      <c r="G22" s="79"/>
      <c r="H22" s="79"/>
      <c r="I22" s="79"/>
      <c r="J22" s="79"/>
      <c r="K22" s="79"/>
      <c r="L22" s="79"/>
      <c r="M22" s="79"/>
      <c r="N22" s="79"/>
      <c r="O22" s="101" t="s">
        <v>267</v>
      </c>
    </row>
    <row r="23" spans="1:15" ht="15" customHeight="1">
      <c r="A23" s="29">
        <v>19</v>
      </c>
      <c r="B23" s="12" t="s">
        <v>234</v>
      </c>
      <c r="C23" s="130">
        <v>394164.10581999994</v>
      </c>
      <c r="D23" s="130">
        <v>889236.49160000007</v>
      </c>
      <c r="E23" s="130">
        <v>1189314.2632399995</v>
      </c>
      <c r="F23" s="130">
        <v>1676116.5609700002</v>
      </c>
      <c r="G23" s="79"/>
      <c r="H23" s="79"/>
      <c r="I23" s="79"/>
      <c r="J23" s="79"/>
      <c r="K23" s="79"/>
      <c r="L23" s="79"/>
      <c r="M23" s="79"/>
      <c r="N23" s="79"/>
      <c r="O23" s="101" t="s">
        <v>268</v>
      </c>
    </row>
    <row r="24" spans="1:15" s="11" customFormat="1" ht="15" customHeight="1">
      <c r="A24" s="30">
        <v>20</v>
      </c>
      <c r="B24" s="73" t="s">
        <v>235</v>
      </c>
      <c r="C24" s="134">
        <v>1561279.4558099997</v>
      </c>
      <c r="D24" s="134">
        <v>3197181.8541300003</v>
      </c>
      <c r="E24" s="134">
        <v>4624630.891280001</v>
      </c>
      <c r="F24" s="134">
        <v>6086559.4485000018</v>
      </c>
      <c r="G24" s="80"/>
      <c r="H24" s="80"/>
      <c r="I24" s="80"/>
      <c r="J24" s="80"/>
      <c r="K24" s="80"/>
      <c r="L24" s="80"/>
      <c r="M24" s="80"/>
      <c r="N24" s="80"/>
      <c r="O24" s="103" t="s">
        <v>269</v>
      </c>
    </row>
    <row r="25" spans="1:15" s="11" customFormat="1" ht="15" customHeight="1">
      <c r="A25" s="30">
        <v>21</v>
      </c>
      <c r="B25" s="73" t="s">
        <v>236</v>
      </c>
      <c r="C25" s="134">
        <v>15348824.753369998</v>
      </c>
      <c r="D25" s="134">
        <v>29342084.930449996</v>
      </c>
      <c r="E25" s="134">
        <v>41572475.450630017</v>
      </c>
      <c r="F25" s="134">
        <v>44591567.00894998</v>
      </c>
      <c r="G25" s="80"/>
      <c r="H25" s="80"/>
      <c r="I25" s="80"/>
      <c r="J25" s="80"/>
      <c r="K25" s="80"/>
      <c r="L25" s="80"/>
      <c r="M25" s="80"/>
      <c r="N25" s="80"/>
      <c r="O25" s="103" t="s">
        <v>420</v>
      </c>
    </row>
    <row r="26" spans="1:15" ht="15" customHeight="1">
      <c r="A26" s="29">
        <v>22</v>
      </c>
      <c r="B26" s="12" t="s">
        <v>237</v>
      </c>
      <c r="C26" s="130">
        <v>227717.60488000003</v>
      </c>
      <c r="D26" s="130">
        <v>389583.31851000001</v>
      </c>
      <c r="E26" s="130">
        <v>672408.77289000014</v>
      </c>
      <c r="F26" s="130">
        <v>825478.74161000026</v>
      </c>
      <c r="G26" s="79"/>
      <c r="H26" s="79"/>
      <c r="I26" s="79"/>
      <c r="J26" s="79"/>
      <c r="K26" s="79"/>
      <c r="L26" s="79"/>
      <c r="M26" s="79"/>
      <c r="N26" s="79"/>
      <c r="O26" s="101" t="s">
        <v>260</v>
      </c>
    </row>
    <row r="27" spans="1:15" ht="15" customHeight="1">
      <c r="A27" s="29">
        <v>23</v>
      </c>
      <c r="B27" s="12" t="s">
        <v>238</v>
      </c>
      <c r="C27" s="130">
        <v>649216.94574000011</v>
      </c>
      <c r="D27" s="130">
        <v>1275088.4792699998</v>
      </c>
      <c r="E27" s="130">
        <v>1834328.1423800001</v>
      </c>
      <c r="F27" s="130">
        <v>2494460.6898800004</v>
      </c>
      <c r="G27" s="79"/>
      <c r="H27" s="79"/>
      <c r="I27" s="79"/>
      <c r="J27" s="79"/>
      <c r="K27" s="79"/>
      <c r="L27" s="79"/>
      <c r="M27" s="79"/>
      <c r="N27" s="79"/>
      <c r="O27" s="101" t="s">
        <v>271</v>
      </c>
    </row>
    <row r="28" spans="1:15" ht="15" customHeight="1">
      <c r="A28" s="29">
        <v>24</v>
      </c>
      <c r="B28" s="12" t="s">
        <v>239</v>
      </c>
      <c r="C28" s="130">
        <v>32012.498209999998</v>
      </c>
      <c r="D28" s="130">
        <v>51314.351109999996</v>
      </c>
      <c r="E28" s="130">
        <v>73649.118049999975</v>
      </c>
      <c r="F28" s="130">
        <v>84625.800040000002</v>
      </c>
      <c r="G28" s="79"/>
      <c r="H28" s="79"/>
      <c r="I28" s="79"/>
      <c r="J28" s="79"/>
      <c r="K28" s="79"/>
      <c r="L28" s="79"/>
      <c r="M28" s="79"/>
      <c r="N28" s="79"/>
      <c r="O28" s="101" t="s">
        <v>270</v>
      </c>
    </row>
    <row r="29" spans="1:15" ht="15" customHeight="1">
      <c r="A29" s="29">
        <v>25</v>
      </c>
      <c r="B29" s="12" t="s">
        <v>240</v>
      </c>
      <c r="C29" s="130">
        <v>664934.92940000002</v>
      </c>
      <c r="D29" s="130">
        <v>1145865.0345799993</v>
      </c>
      <c r="E29" s="130">
        <v>1482625.8915199998</v>
      </c>
      <c r="F29" s="130">
        <v>2365625.80865</v>
      </c>
      <c r="G29" s="79"/>
      <c r="H29" s="79"/>
      <c r="I29" s="79"/>
      <c r="J29" s="79"/>
      <c r="K29" s="79"/>
      <c r="L29" s="79"/>
      <c r="M29" s="79"/>
      <c r="N29" s="79"/>
      <c r="O29" s="101" t="s">
        <v>272</v>
      </c>
    </row>
    <row r="30" spans="1:15" ht="15" customHeight="1">
      <c r="A30" s="29">
        <v>26</v>
      </c>
      <c r="B30" s="12" t="s">
        <v>389</v>
      </c>
      <c r="C30" s="130">
        <v>121425.38097000001</v>
      </c>
      <c r="D30" s="130">
        <v>51892.682700000005</v>
      </c>
      <c r="E30" s="130">
        <v>86081.890709999992</v>
      </c>
      <c r="F30" s="130">
        <v>114480.48473000001</v>
      </c>
      <c r="G30" s="79"/>
      <c r="H30" s="79"/>
      <c r="I30" s="79"/>
      <c r="J30" s="79"/>
      <c r="K30" s="79"/>
      <c r="L30" s="79"/>
      <c r="M30" s="79"/>
      <c r="N30" s="79"/>
      <c r="O30" s="101" t="s">
        <v>416</v>
      </c>
    </row>
    <row r="31" spans="1:15" ht="15" customHeight="1">
      <c r="A31" s="29">
        <v>27</v>
      </c>
      <c r="B31" s="12" t="s">
        <v>394</v>
      </c>
      <c r="C31" s="130">
        <v>41824.604229999997</v>
      </c>
      <c r="D31" s="130">
        <v>323386.82878000004</v>
      </c>
      <c r="E31" s="130">
        <v>504428.01877000008</v>
      </c>
      <c r="F31" s="130">
        <v>708183.57426000002</v>
      </c>
      <c r="G31" s="79"/>
      <c r="H31" s="79"/>
      <c r="I31" s="79"/>
      <c r="J31" s="79"/>
      <c r="K31" s="79"/>
      <c r="L31" s="79"/>
      <c r="M31" s="79"/>
      <c r="N31" s="79"/>
      <c r="O31" s="101" t="s">
        <v>417</v>
      </c>
    </row>
    <row r="32" spans="1:15" ht="15" customHeight="1">
      <c r="A32" s="29">
        <v>28</v>
      </c>
      <c r="B32" s="12" t="s">
        <v>390</v>
      </c>
      <c r="C32" s="130">
        <v>17345.024430000009</v>
      </c>
      <c r="D32" s="130">
        <v>-128809.71653999995</v>
      </c>
      <c r="E32" s="130">
        <v>-655590.59821999993</v>
      </c>
      <c r="F32" s="130">
        <v>-318721.60799000011</v>
      </c>
      <c r="G32" s="79"/>
      <c r="H32" s="79"/>
      <c r="I32" s="79"/>
      <c r="J32" s="79"/>
      <c r="K32" s="79"/>
      <c r="L32" s="79"/>
      <c r="M32" s="79"/>
      <c r="N32" s="79"/>
      <c r="O32" s="101" t="s">
        <v>418</v>
      </c>
    </row>
    <row r="33" spans="1:15" ht="15" customHeight="1">
      <c r="A33" s="30">
        <v>29</v>
      </c>
      <c r="B33" s="73" t="s">
        <v>337</v>
      </c>
      <c r="C33" s="134">
        <v>1754476.9884999997</v>
      </c>
      <c r="D33" s="134">
        <v>3108320.9789700005</v>
      </c>
      <c r="E33" s="134">
        <v>3997931.2366499999</v>
      </c>
      <c r="F33" s="134">
        <v>6274133.49187</v>
      </c>
      <c r="G33" s="80"/>
      <c r="H33" s="80"/>
      <c r="I33" s="80"/>
      <c r="J33" s="80"/>
      <c r="K33" s="80"/>
      <c r="L33" s="80"/>
      <c r="M33" s="80"/>
      <c r="N33" s="80"/>
      <c r="O33" s="103" t="s">
        <v>419</v>
      </c>
    </row>
    <row r="34" spans="1:15" s="11" customFormat="1" ht="15" customHeight="1">
      <c r="A34" s="30">
        <v>30</v>
      </c>
      <c r="B34" s="73" t="s">
        <v>242</v>
      </c>
      <c r="C34" s="134">
        <v>17103301.742070001</v>
      </c>
      <c r="D34" s="134">
        <v>32450405.909580015</v>
      </c>
      <c r="E34" s="134">
        <v>45570406.687519997</v>
      </c>
      <c r="F34" s="134">
        <v>50865700.501049988</v>
      </c>
      <c r="G34" s="80"/>
      <c r="H34" s="80"/>
      <c r="I34" s="80"/>
      <c r="J34" s="80"/>
      <c r="K34" s="80"/>
      <c r="L34" s="80"/>
      <c r="M34" s="80"/>
      <c r="N34" s="80"/>
      <c r="O34" s="103" t="s">
        <v>259</v>
      </c>
    </row>
    <row r="35" spans="1:15" s="11" customFormat="1" ht="15" customHeight="1">
      <c r="A35" s="29">
        <v>31</v>
      </c>
      <c r="B35" s="12" t="s">
        <v>391</v>
      </c>
      <c r="C35" s="130">
        <v>-8434912.2351999991</v>
      </c>
      <c r="D35" s="130">
        <v>-21718772.405940004</v>
      </c>
      <c r="E35" s="130">
        <v>-49484722.436790004</v>
      </c>
      <c r="F35" s="130">
        <v>-42074030.830740005</v>
      </c>
      <c r="G35" s="79"/>
      <c r="H35" s="79"/>
      <c r="I35" s="79"/>
      <c r="J35" s="79"/>
      <c r="K35" s="79"/>
      <c r="L35" s="79"/>
      <c r="M35" s="79"/>
      <c r="N35" s="79"/>
      <c r="O35" s="101" t="s">
        <v>421</v>
      </c>
    </row>
    <row r="36" spans="1:15" ht="15" customHeight="1">
      <c r="A36" s="29">
        <v>32</v>
      </c>
      <c r="B36" s="12" t="s">
        <v>243</v>
      </c>
      <c r="C36" s="130">
        <v>-960243.62720000034</v>
      </c>
      <c r="D36" s="130">
        <v>-1379442.6758699983</v>
      </c>
      <c r="E36" s="130">
        <v>-421645.57997999975</v>
      </c>
      <c r="F36" s="130">
        <v>860989.72420999978</v>
      </c>
      <c r="G36" s="79"/>
      <c r="H36" s="79"/>
      <c r="I36" s="79"/>
      <c r="J36" s="79"/>
      <c r="K36" s="79"/>
      <c r="L36" s="79"/>
      <c r="M36" s="79"/>
      <c r="N36" s="79"/>
      <c r="O36" s="101" t="s">
        <v>258</v>
      </c>
    </row>
    <row r="37" spans="1:15" ht="15" customHeight="1">
      <c r="A37" s="29">
        <v>33</v>
      </c>
      <c r="B37" s="12" t="s">
        <v>244</v>
      </c>
      <c r="C37" s="130">
        <v>180741.90420000005</v>
      </c>
      <c r="D37" s="130">
        <v>309175.12037000002</v>
      </c>
      <c r="E37" s="130">
        <v>423220.53975999996</v>
      </c>
      <c r="F37" s="130">
        <v>701323.69053000002</v>
      </c>
      <c r="G37" s="79"/>
      <c r="H37" s="79"/>
      <c r="I37" s="79"/>
      <c r="J37" s="79"/>
      <c r="K37" s="79"/>
      <c r="L37" s="79"/>
      <c r="M37" s="79"/>
      <c r="N37" s="79"/>
      <c r="O37" s="101" t="s">
        <v>257</v>
      </c>
    </row>
    <row r="38" spans="1:15" ht="15" customHeight="1">
      <c r="A38" s="29">
        <v>34</v>
      </c>
      <c r="B38" s="12" t="s">
        <v>245</v>
      </c>
      <c r="C38" s="130">
        <v>-1140985.5314400005</v>
      </c>
      <c r="D38" s="130">
        <v>-1688617.7962999982</v>
      </c>
      <c r="E38" s="130">
        <v>-844866.11975999991</v>
      </c>
      <c r="F38" s="130">
        <v>159666.03362999938</v>
      </c>
      <c r="G38" s="79"/>
      <c r="H38" s="79"/>
      <c r="I38" s="79"/>
      <c r="J38" s="79"/>
      <c r="K38" s="79"/>
      <c r="L38" s="79"/>
      <c r="M38" s="79"/>
      <c r="N38" s="79"/>
      <c r="O38" s="101" t="s">
        <v>256</v>
      </c>
    </row>
    <row r="39" spans="1:15" ht="15" customHeight="1">
      <c r="A39" s="29">
        <v>35</v>
      </c>
      <c r="B39" s="12" t="s">
        <v>246</v>
      </c>
      <c r="C39" s="130">
        <v>1934644.9775500002</v>
      </c>
      <c r="D39" s="130">
        <v>-243512.76274000006</v>
      </c>
      <c r="E39" s="130">
        <v>-6208046.6741000023</v>
      </c>
      <c r="F39" s="130">
        <v>-5874433.4578099996</v>
      </c>
      <c r="G39" s="79"/>
      <c r="H39" s="79"/>
      <c r="I39" s="79"/>
      <c r="J39" s="79"/>
      <c r="K39" s="79"/>
      <c r="L39" s="79"/>
      <c r="M39" s="79"/>
      <c r="N39" s="79"/>
      <c r="O39" s="101" t="s">
        <v>255</v>
      </c>
    </row>
    <row r="40" spans="1:15" s="11" customFormat="1" ht="15" customHeight="1">
      <c r="A40" s="29">
        <v>36</v>
      </c>
      <c r="B40" s="73" t="s">
        <v>247</v>
      </c>
      <c r="C40" s="134">
        <v>793659.44612999994</v>
      </c>
      <c r="D40" s="134">
        <v>-1932130.5589999992</v>
      </c>
      <c r="E40" s="134">
        <v>-7052912.7938599996</v>
      </c>
      <c r="F40" s="134">
        <v>-5714767.424159999</v>
      </c>
      <c r="G40" s="80"/>
      <c r="H40" s="80"/>
      <c r="I40" s="80"/>
      <c r="J40" s="80"/>
      <c r="K40" s="80"/>
      <c r="L40" s="80"/>
      <c r="M40" s="80"/>
      <c r="N40" s="80"/>
      <c r="O40" s="103" t="s">
        <v>306</v>
      </c>
    </row>
    <row r="41" spans="1:15">
      <c r="D41" s="28"/>
      <c r="E41" s="28"/>
      <c r="K41" s="124"/>
    </row>
    <row r="42" spans="1:15">
      <c r="B42" s="90" t="s">
        <v>392</v>
      </c>
      <c r="D42" s="28"/>
      <c r="E42" s="28"/>
      <c r="K42" s="125"/>
    </row>
    <row r="43" spans="1:15" ht="15.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100" t="s">
        <v>411</v>
      </c>
    </row>
    <row r="2" spans="1:15" ht="22.5" thickBot="1">
      <c r="A2" s="144" t="s">
        <v>194</v>
      </c>
      <c r="B2" s="145"/>
      <c r="C2" s="145"/>
      <c r="D2" s="145"/>
      <c r="E2" s="145"/>
      <c r="F2" s="145"/>
      <c r="G2" s="145"/>
      <c r="H2" s="145"/>
      <c r="I2" s="145"/>
      <c r="J2" s="145"/>
      <c r="K2" s="145"/>
      <c r="L2" s="145"/>
      <c r="M2" s="145"/>
      <c r="N2" s="145"/>
      <c r="O2" s="145"/>
    </row>
    <row r="3" spans="1:15" ht="22.5" thickBot="1">
      <c r="A3" s="150" t="s">
        <v>363</v>
      </c>
      <c r="B3" s="151"/>
      <c r="C3" s="151"/>
      <c r="D3" s="151"/>
      <c r="E3" s="151"/>
      <c r="F3" s="151"/>
      <c r="G3" s="151"/>
      <c r="H3" s="151"/>
      <c r="I3" s="151"/>
      <c r="J3" s="151"/>
      <c r="K3" s="151"/>
      <c r="L3" s="151"/>
      <c r="M3" s="151"/>
      <c r="N3" s="151"/>
      <c r="O3" s="151"/>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30">
        <v>7695619.8651900021</v>
      </c>
      <c r="D5" s="130">
        <v>13082041.130530003</v>
      </c>
      <c r="E5" s="130">
        <v>18817598.587979998</v>
      </c>
      <c r="F5" s="133">
        <v>23753064.332089998</v>
      </c>
      <c r="G5" s="79"/>
      <c r="H5" s="67"/>
      <c r="I5" s="79"/>
      <c r="J5" s="67"/>
      <c r="K5" s="79"/>
      <c r="L5" s="67"/>
      <c r="M5" s="79"/>
      <c r="N5" s="67"/>
      <c r="O5" s="105" t="s">
        <v>293</v>
      </c>
    </row>
    <row r="6" spans="1:15" ht="15" customHeight="1">
      <c r="A6" s="29">
        <v>2</v>
      </c>
      <c r="B6" s="41" t="s">
        <v>275</v>
      </c>
      <c r="C6" s="130">
        <v>291525.26185999997</v>
      </c>
      <c r="D6" s="130">
        <v>481887.46999000007</v>
      </c>
      <c r="E6" s="130">
        <v>1356289.1218499998</v>
      </c>
      <c r="F6" s="133">
        <v>1942656.4870300004</v>
      </c>
      <c r="G6" s="79"/>
      <c r="H6" s="67"/>
      <c r="I6" s="79"/>
      <c r="J6" s="67"/>
      <c r="K6" s="79"/>
      <c r="L6" s="67"/>
      <c r="M6" s="79"/>
      <c r="N6" s="67"/>
      <c r="O6" s="105" t="s">
        <v>422</v>
      </c>
    </row>
    <row r="7" spans="1:15" ht="15" customHeight="1">
      <c r="A7" s="30">
        <v>3</v>
      </c>
      <c r="B7" s="69" t="s">
        <v>395</v>
      </c>
      <c r="C7" s="134">
        <v>7987145.1273000007</v>
      </c>
      <c r="D7" s="134">
        <v>13563928.600709993</v>
      </c>
      <c r="E7" s="134">
        <v>20173887.710009996</v>
      </c>
      <c r="F7" s="139">
        <v>25695720.819329996</v>
      </c>
      <c r="G7" s="80"/>
      <c r="H7" s="70"/>
      <c r="I7" s="80"/>
      <c r="J7" s="70"/>
      <c r="K7" s="80"/>
      <c r="L7" s="70"/>
      <c r="M7" s="80"/>
      <c r="N7" s="70"/>
      <c r="O7" s="106" t="s">
        <v>423</v>
      </c>
    </row>
    <row r="8" spans="1:15" ht="15" customHeight="1">
      <c r="A8" s="29">
        <v>4</v>
      </c>
      <c r="B8" s="41" t="s">
        <v>276</v>
      </c>
      <c r="C8" s="130">
        <v>988715.82941999997</v>
      </c>
      <c r="D8" s="130">
        <v>1827949.1600000004</v>
      </c>
      <c r="E8" s="130">
        <v>2566825.0218400001</v>
      </c>
      <c r="F8" s="133">
        <v>3257430.6581199989</v>
      </c>
      <c r="G8" s="79"/>
      <c r="H8" s="67"/>
      <c r="I8" s="79"/>
      <c r="J8" s="67"/>
      <c r="K8" s="79"/>
      <c r="L8" s="67"/>
      <c r="M8" s="79"/>
      <c r="N8" s="67"/>
      <c r="O8" s="105" t="s">
        <v>424</v>
      </c>
    </row>
    <row r="9" spans="1:15" s="11" customFormat="1" ht="15" customHeight="1">
      <c r="A9" s="30">
        <v>5</v>
      </c>
      <c r="B9" s="69" t="s">
        <v>277</v>
      </c>
      <c r="C9" s="134">
        <v>6998429.2976300009</v>
      </c>
      <c r="D9" s="134">
        <v>11735979.440499999</v>
      </c>
      <c r="E9" s="134">
        <v>17607062.68792</v>
      </c>
      <c r="F9" s="139">
        <v>22438290.160959993</v>
      </c>
      <c r="G9" s="80"/>
      <c r="H9" s="70"/>
      <c r="I9" s="80"/>
      <c r="J9" s="70"/>
      <c r="K9" s="80"/>
      <c r="L9" s="70"/>
      <c r="M9" s="80"/>
      <c r="N9" s="70"/>
      <c r="O9" s="106" t="s">
        <v>294</v>
      </c>
    </row>
    <row r="10" spans="1:15" ht="15" customHeight="1">
      <c r="A10" s="29">
        <v>6</v>
      </c>
      <c r="B10" s="41" t="s">
        <v>278</v>
      </c>
      <c r="C10" s="130">
        <v>3152303.8183800005</v>
      </c>
      <c r="D10" s="130">
        <v>5481906.6370599987</v>
      </c>
      <c r="E10" s="130">
        <v>8203776.7575100027</v>
      </c>
      <c r="F10" s="133">
        <v>10888739.289030004</v>
      </c>
      <c r="G10" s="79"/>
      <c r="H10" s="67"/>
      <c r="I10" s="79"/>
      <c r="J10" s="67"/>
      <c r="K10" s="79"/>
      <c r="L10" s="67"/>
      <c r="M10" s="79"/>
      <c r="N10" s="67"/>
      <c r="O10" s="105" t="s">
        <v>295</v>
      </c>
    </row>
    <row r="11" spans="1:15" ht="15" customHeight="1">
      <c r="A11" s="29">
        <v>7</v>
      </c>
      <c r="B11" s="41" t="s">
        <v>279</v>
      </c>
      <c r="C11" s="130">
        <v>497825.83699000004</v>
      </c>
      <c r="D11" s="130">
        <v>944886.83579000016</v>
      </c>
      <c r="E11" s="130">
        <v>1360975.6881299999</v>
      </c>
      <c r="F11" s="133">
        <v>1813322.5093300003</v>
      </c>
      <c r="G11" s="79"/>
      <c r="H11" s="67"/>
      <c r="I11" s="79"/>
      <c r="J11" s="67"/>
      <c r="K11" s="79"/>
      <c r="L11" s="67"/>
      <c r="M11" s="79"/>
      <c r="N11" s="67"/>
      <c r="O11" s="105" t="s">
        <v>296</v>
      </c>
    </row>
    <row r="12" spans="1:15" s="77" customFormat="1" ht="15" customHeight="1">
      <c r="A12" s="29">
        <v>8</v>
      </c>
      <c r="B12" s="41" t="s">
        <v>280</v>
      </c>
      <c r="C12" s="130">
        <v>2654477.9810900004</v>
      </c>
      <c r="D12" s="130">
        <v>4537019.8010499999</v>
      </c>
      <c r="E12" s="130">
        <v>6842801.0691199973</v>
      </c>
      <c r="F12" s="133">
        <v>9075416.7795199994</v>
      </c>
      <c r="G12" s="79"/>
      <c r="H12" s="67"/>
      <c r="I12" s="79"/>
      <c r="J12" s="67"/>
      <c r="K12" s="79"/>
      <c r="L12" s="67"/>
      <c r="M12" s="79"/>
      <c r="N12" s="67"/>
      <c r="O12" s="105" t="s">
        <v>297</v>
      </c>
    </row>
    <row r="13" spans="1:15" ht="15" customHeight="1">
      <c r="A13" s="29">
        <v>9</v>
      </c>
      <c r="B13" s="41" t="s">
        <v>281</v>
      </c>
      <c r="C13" s="130">
        <v>4343951.3162599998</v>
      </c>
      <c r="D13" s="130">
        <v>7198959.6391599998</v>
      </c>
      <c r="E13" s="130">
        <v>10764261.618530001</v>
      </c>
      <c r="F13" s="133">
        <v>13362873.381209999</v>
      </c>
      <c r="G13" s="79"/>
      <c r="H13" s="67"/>
      <c r="I13" s="79"/>
      <c r="J13" s="67"/>
      <c r="K13" s="79"/>
      <c r="L13" s="67"/>
      <c r="M13" s="79"/>
      <c r="N13" s="67"/>
      <c r="O13" s="105" t="s">
        <v>298</v>
      </c>
    </row>
    <row r="14" spans="1:15" ht="15" customHeight="1">
      <c r="A14" s="29">
        <v>10</v>
      </c>
      <c r="B14" s="41" t="s">
        <v>282</v>
      </c>
      <c r="C14" s="130">
        <v>-134517.76819999999</v>
      </c>
      <c r="D14" s="130">
        <v>-210962.79869</v>
      </c>
      <c r="E14" s="130">
        <v>244625.88174999997</v>
      </c>
      <c r="F14" s="133">
        <v>610850.94998999999</v>
      </c>
      <c r="G14" s="79"/>
      <c r="H14" s="67"/>
      <c r="I14" s="79"/>
      <c r="J14" s="67"/>
      <c r="K14" s="79"/>
      <c r="L14" s="67"/>
      <c r="M14" s="79"/>
      <c r="N14" s="67"/>
      <c r="O14" s="105" t="s">
        <v>299</v>
      </c>
    </row>
    <row r="15" spans="1:15" ht="15" customHeight="1">
      <c r="A15" s="29">
        <v>11</v>
      </c>
      <c r="B15" s="41" t="s">
        <v>283</v>
      </c>
      <c r="C15" s="130">
        <v>-1198810.7209899996</v>
      </c>
      <c r="D15" s="130">
        <v>-1249477.4544999995</v>
      </c>
      <c r="E15" s="130">
        <v>-1606800.9349699994</v>
      </c>
      <c r="F15" s="133">
        <v>-1582466.5255599997</v>
      </c>
      <c r="G15" s="79"/>
      <c r="H15" s="67"/>
      <c r="I15" s="79"/>
      <c r="J15" s="67"/>
      <c r="K15" s="79"/>
      <c r="L15" s="67"/>
      <c r="M15" s="79"/>
      <c r="N15" s="67"/>
      <c r="O15" s="105" t="s">
        <v>300</v>
      </c>
    </row>
    <row r="16" spans="1:15" ht="15" customHeight="1">
      <c r="A16" s="29">
        <v>12</v>
      </c>
      <c r="B16" s="41" t="s">
        <v>396</v>
      </c>
      <c r="C16" s="130">
        <v>-3174.4556100000004</v>
      </c>
      <c r="D16" s="130">
        <v>-6096.0747300000003</v>
      </c>
      <c r="E16" s="130">
        <v>973.51549</v>
      </c>
      <c r="F16" s="133">
        <v>5793.5601799999995</v>
      </c>
      <c r="G16" s="79"/>
      <c r="H16" s="67"/>
      <c r="I16" s="79"/>
      <c r="J16" s="67"/>
      <c r="K16" s="79"/>
      <c r="L16" s="67"/>
      <c r="M16" s="79"/>
      <c r="N16" s="67"/>
      <c r="O16" s="105" t="s">
        <v>425</v>
      </c>
    </row>
    <row r="17" spans="1:15" ht="15" customHeight="1">
      <c r="A17" s="29">
        <v>13</v>
      </c>
      <c r="B17" s="85" t="s">
        <v>284</v>
      </c>
      <c r="C17" s="130">
        <v>-1336502.9448099998</v>
      </c>
      <c r="D17" s="130">
        <v>-1466536.3279999997</v>
      </c>
      <c r="E17" s="130">
        <v>-1361201.5377699998</v>
      </c>
      <c r="F17" s="133">
        <v>-965822.01539999992</v>
      </c>
      <c r="G17" s="79"/>
      <c r="H17" s="67"/>
      <c r="I17" s="79"/>
      <c r="J17" s="67"/>
      <c r="K17" s="79"/>
      <c r="L17" s="67"/>
      <c r="M17" s="79"/>
      <c r="N17" s="67"/>
      <c r="O17" s="105" t="s">
        <v>301</v>
      </c>
    </row>
    <row r="18" spans="1:15" ht="15" customHeight="1">
      <c r="A18" s="30">
        <v>14</v>
      </c>
      <c r="B18" s="69" t="s">
        <v>221</v>
      </c>
      <c r="C18" s="134">
        <v>3007448.3713499997</v>
      </c>
      <c r="D18" s="134">
        <v>5732423.3111400018</v>
      </c>
      <c r="E18" s="134">
        <v>9403060.0806500018</v>
      </c>
      <c r="F18" s="139">
        <v>12397051.36575</v>
      </c>
      <c r="G18" s="80"/>
      <c r="H18" s="70"/>
      <c r="I18" s="80"/>
      <c r="J18" s="70"/>
      <c r="K18" s="80"/>
      <c r="L18" s="70"/>
      <c r="M18" s="80"/>
      <c r="N18" s="70"/>
      <c r="O18" s="105" t="s">
        <v>252</v>
      </c>
    </row>
    <row r="19" spans="1:15" ht="15" customHeight="1">
      <c r="A19" s="29">
        <v>15</v>
      </c>
      <c r="B19" s="41" t="s">
        <v>285</v>
      </c>
      <c r="C19" s="130">
        <v>4578.9750299999996</v>
      </c>
      <c r="D19" s="130">
        <v>7391.4744299999993</v>
      </c>
      <c r="E19" s="130">
        <v>45768.105680000001</v>
      </c>
      <c r="F19" s="133">
        <v>49329.036189999999</v>
      </c>
      <c r="G19" s="79"/>
      <c r="H19" s="67"/>
      <c r="I19" s="79"/>
      <c r="J19" s="67"/>
      <c r="K19" s="79"/>
      <c r="L19" s="67"/>
      <c r="M19" s="79"/>
      <c r="N19" s="67"/>
      <c r="O19" s="105" t="s">
        <v>302</v>
      </c>
    </row>
    <row r="20" spans="1:15" s="11" customFormat="1" ht="15" customHeight="1">
      <c r="A20" s="30">
        <v>16</v>
      </c>
      <c r="B20" s="69" t="s">
        <v>286</v>
      </c>
      <c r="C20" s="134">
        <v>3012027.3464399995</v>
      </c>
      <c r="D20" s="134">
        <v>5739814.7856200021</v>
      </c>
      <c r="E20" s="134">
        <v>9448828.1863900013</v>
      </c>
      <c r="F20" s="139">
        <v>12446380.40199</v>
      </c>
      <c r="G20" s="80"/>
      <c r="H20" s="70"/>
      <c r="I20" s="80"/>
      <c r="J20" s="70"/>
      <c r="K20" s="80"/>
      <c r="L20" s="70"/>
      <c r="M20" s="80"/>
      <c r="N20" s="70"/>
      <c r="O20" s="106" t="s">
        <v>303</v>
      </c>
    </row>
    <row r="21" spans="1:15" ht="15" customHeight="1">
      <c r="A21" s="29">
        <v>17</v>
      </c>
      <c r="B21" s="41" t="s">
        <v>287</v>
      </c>
      <c r="C21" s="130">
        <v>2917637.9029999999</v>
      </c>
      <c r="D21" s="130">
        <v>5619483.5030199997</v>
      </c>
      <c r="E21" s="130">
        <v>9179228.9516099971</v>
      </c>
      <c r="F21" s="133">
        <v>12457845.6161</v>
      </c>
      <c r="G21" s="79"/>
      <c r="H21" s="67"/>
      <c r="I21" s="79"/>
      <c r="J21" s="67"/>
      <c r="K21" s="79"/>
      <c r="L21" s="67"/>
      <c r="M21" s="79"/>
      <c r="N21" s="67"/>
      <c r="O21" s="105" t="s">
        <v>167</v>
      </c>
    </row>
    <row r="22" spans="1:15" ht="15" customHeight="1">
      <c r="A22" s="29">
        <v>18</v>
      </c>
      <c r="B22" s="41" t="s">
        <v>227</v>
      </c>
      <c r="C22" s="130">
        <v>1164369.4867700003</v>
      </c>
      <c r="D22" s="130">
        <v>2214484.2842600001</v>
      </c>
      <c r="E22" s="130">
        <v>3380005.7509699995</v>
      </c>
      <c r="F22" s="133">
        <v>4933253.3321200013</v>
      </c>
      <c r="G22" s="79"/>
      <c r="H22" s="67"/>
      <c r="I22" s="79"/>
      <c r="J22" s="67"/>
      <c r="K22" s="79"/>
      <c r="L22" s="67"/>
      <c r="M22" s="79"/>
      <c r="N22" s="67"/>
      <c r="O22" s="105" t="s">
        <v>304</v>
      </c>
    </row>
    <row r="23" spans="1:15" ht="15" customHeight="1">
      <c r="A23" s="29">
        <v>19</v>
      </c>
      <c r="B23" s="41" t="s">
        <v>229</v>
      </c>
      <c r="C23" s="130">
        <v>343399.17632999993</v>
      </c>
      <c r="D23" s="130">
        <v>266056.45848999999</v>
      </c>
      <c r="E23" s="130">
        <v>461925.14261000016</v>
      </c>
      <c r="F23" s="133">
        <v>345427.08705000003</v>
      </c>
      <c r="G23" s="79"/>
      <c r="H23" s="67"/>
      <c r="I23" s="79"/>
      <c r="J23" s="67"/>
      <c r="K23" s="79"/>
      <c r="L23" s="67"/>
      <c r="M23" s="79"/>
      <c r="N23" s="67"/>
      <c r="O23" s="105" t="s">
        <v>305</v>
      </c>
    </row>
    <row r="24" spans="1:15" ht="15" customHeight="1">
      <c r="A24" s="29">
        <v>20</v>
      </c>
      <c r="B24" s="41" t="s">
        <v>288</v>
      </c>
      <c r="C24" s="130">
        <v>2096667.59249</v>
      </c>
      <c r="D24" s="130">
        <v>3671055.6770999981</v>
      </c>
      <c r="E24" s="130">
        <v>6261148.3431200013</v>
      </c>
      <c r="F24" s="133">
        <v>7870019.3708999977</v>
      </c>
      <c r="G24" s="79"/>
      <c r="H24" s="67"/>
      <c r="I24" s="79"/>
      <c r="J24" s="67"/>
      <c r="K24" s="79"/>
      <c r="L24" s="67"/>
      <c r="M24" s="79"/>
      <c r="N24" s="67"/>
      <c r="O24" s="105" t="s">
        <v>314</v>
      </c>
    </row>
    <row r="25" spans="1:15" ht="15" customHeight="1">
      <c r="A25" s="29">
        <v>21</v>
      </c>
      <c r="B25" s="41" t="s">
        <v>289</v>
      </c>
      <c r="C25" s="130">
        <v>59761.063829999999</v>
      </c>
      <c r="D25" s="130">
        <v>115087.62400000001</v>
      </c>
      <c r="E25" s="130">
        <v>221029.51606999995</v>
      </c>
      <c r="F25" s="133">
        <v>291585.93538000016</v>
      </c>
      <c r="G25" s="79"/>
      <c r="H25" s="67"/>
      <c r="I25" s="79"/>
      <c r="J25" s="67"/>
      <c r="K25" s="79"/>
      <c r="L25" s="67"/>
      <c r="M25" s="79"/>
      <c r="N25" s="67"/>
      <c r="O25" s="105" t="s">
        <v>315</v>
      </c>
    </row>
    <row r="26" spans="1:15" s="11" customFormat="1" ht="15" customHeight="1">
      <c r="A26" s="29">
        <v>22</v>
      </c>
      <c r="B26" s="69" t="s">
        <v>335</v>
      </c>
      <c r="C26" s="134">
        <v>2156428.65644</v>
      </c>
      <c r="D26" s="134">
        <v>3786143.3012099988</v>
      </c>
      <c r="E26" s="134">
        <v>6482177.8593100011</v>
      </c>
      <c r="F26" s="139">
        <v>8161605.3063899977</v>
      </c>
      <c r="G26" s="80"/>
      <c r="H26" s="70"/>
      <c r="I26" s="80"/>
      <c r="J26" s="70"/>
      <c r="K26" s="80"/>
      <c r="L26" s="70"/>
      <c r="M26" s="80"/>
      <c r="N26" s="70"/>
      <c r="O26" s="106" t="s">
        <v>312</v>
      </c>
    </row>
    <row r="27" spans="1:15" ht="15" customHeight="1">
      <c r="A27" s="29">
        <v>23</v>
      </c>
      <c r="B27" s="69" t="s">
        <v>336</v>
      </c>
      <c r="C27" s="134">
        <v>855598.68975999986</v>
      </c>
      <c r="D27" s="134">
        <v>1953671.4841099998</v>
      </c>
      <c r="E27" s="134">
        <v>2966650.3268300002</v>
      </c>
      <c r="F27" s="139">
        <v>4284775.0953700002</v>
      </c>
      <c r="G27" s="80"/>
      <c r="H27" s="70"/>
      <c r="I27" s="80"/>
      <c r="J27" s="70"/>
      <c r="K27" s="80"/>
      <c r="L27" s="70"/>
      <c r="M27" s="80"/>
      <c r="N27" s="70"/>
      <c r="O27" s="106" t="s">
        <v>313</v>
      </c>
    </row>
    <row r="28" spans="1:15" ht="15" customHeight="1">
      <c r="A28" s="29">
        <v>24</v>
      </c>
      <c r="B28" s="41" t="s">
        <v>222</v>
      </c>
      <c r="C28" s="130">
        <v>337863.47316000005</v>
      </c>
      <c r="D28" s="130">
        <v>616806.67718000023</v>
      </c>
      <c r="E28" s="130">
        <v>915115.39099999983</v>
      </c>
      <c r="F28" s="133">
        <v>1262739.0932799997</v>
      </c>
      <c r="G28" s="79"/>
      <c r="H28" s="67"/>
      <c r="I28" s="79"/>
      <c r="J28" s="67"/>
      <c r="K28" s="79"/>
      <c r="L28" s="67"/>
      <c r="M28" s="79"/>
      <c r="N28" s="67"/>
      <c r="O28" s="105" t="s">
        <v>250</v>
      </c>
    </row>
    <row r="29" spans="1:15" ht="15" customHeight="1">
      <c r="A29" s="29">
        <v>25</v>
      </c>
      <c r="B29" s="41" t="s">
        <v>237</v>
      </c>
      <c r="C29" s="28">
        <v>165708.97811</v>
      </c>
      <c r="D29" s="130">
        <v>361935.62864000001</v>
      </c>
      <c r="E29" s="130">
        <v>523574.50656999991</v>
      </c>
      <c r="F29" s="133">
        <v>664707.02646999981</v>
      </c>
      <c r="G29" s="79"/>
      <c r="H29" s="67"/>
      <c r="I29" s="79"/>
      <c r="J29" s="67"/>
      <c r="K29" s="79"/>
      <c r="L29" s="67"/>
      <c r="M29" s="79"/>
      <c r="N29" s="67"/>
      <c r="O29" s="105" t="s">
        <v>260</v>
      </c>
    </row>
    <row r="30" spans="1:15" ht="15" customHeight="1">
      <c r="A30" s="29">
        <v>26</v>
      </c>
      <c r="B30" s="41" t="s">
        <v>290</v>
      </c>
      <c r="C30" s="130">
        <v>446787.19567000016</v>
      </c>
      <c r="D30" s="130">
        <v>891167.72886999976</v>
      </c>
      <c r="E30" s="130">
        <v>1371345.1543399999</v>
      </c>
      <c r="F30" s="133">
        <v>1900795.5864800001</v>
      </c>
      <c r="G30" s="79"/>
      <c r="H30" s="67"/>
      <c r="I30" s="79"/>
      <c r="J30" s="67"/>
      <c r="K30" s="79"/>
      <c r="L30" s="67"/>
      <c r="M30" s="79"/>
      <c r="N30" s="67"/>
      <c r="O30" s="105" t="s">
        <v>271</v>
      </c>
    </row>
    <row r="31" spans="1:15" ht="15" customHeight="1">
      <c r="A31" s="29">
        <v>27</v>
      </c>
      <c r="B31" s="41" t="s">
        <v>239</v>
      </c>
      <c r="C31" s="130">
        <v>20763.109929999988</v>
      </c>
      <c r="D31" s="130">
        <v>45170.922940000011</v>
      </c>
      <c r="E31" s="130">
        <v>68501.45653000001</v>
      </c>
      <c r="F31" s="133">
        <v>86916.149520000006</v>
      </c>
      <c r="G31" s="79"/>
      <c r="H31" s="67"/>
      <c r="I31" s="79"/>
      <c r="J31" s="67"/>
      <c r="K31" s="79"/>
      <c r="L31" s="67"/>
      <c r="M31" s="79"/>
      <c r="N31" s="67"/>
      <c r="O31" s="105" t="s">
        <v>270</v>
      </c>
    </row>
    <row r="32" spans="1:15" ht="15" customHeight="1">
      <c r="A32" s="29">
        <v>28</v>
      </c>
      <c r="B32" s="41" t="s">
        <v>291</v>
      </c>
      <c r="C32" s="130">
        <v>343272.63200999994</v>
      </c>
      <c r="D32" s="130">
        <v>722967.14180999994</v>
      </c>
      <c r="E32" s="130">
        <v>1006269.7999300002</v>
      </c>
      <c r="F32" s="133">
        <v>1420351.3644600001</v>
      </c>
      <c r="G32" s="79"/>
      <c r="H32" s="67"/>
      <c r="I32" s="79"/>
      <c r="J32" s="67"/>
      <c r="K32" s="79"/>
      <c r="L32" s="67"/>
      <c r="M32" s="79"/>
      <c r="N32" s="67"/>
      <c r="O32" s="105" t="s">
        <v>272</v>
      </c>
    </row>
    <row r="33" spans="1:15" ht="15" customHeight="1">
      <c r="A33" s="29">
        <v>29</v>
      </c>
      <c r="B33" s="41" t="s">
        <v>397</v>
      </c>
      <c r="C33" s="130">
        <v>0</v>
      </c>
      <c r="D33" s="130">
        <v>0</v>
      </c>
      <c r="E33" s="130">
        <v>0</v>
      </c>
      <c r="F33" s="133">
        <v>0</v>
      </c>
      <c r="G33" s="79"/>
      <c r="H33" s="67"/>
      <c r="I33" s="79"/>
      <c r="J33" s="67"/>
      <c r="K33" s="67"/>
      <c r="L33" s="67"/>
      <c r="M33" s="79"/>
      <c r="N33" s="67"/>
      <c r="O33" s="105" t="s">
        <v>427</v>
      </c>
    </row>
    <row r="34" spans="1:15" ht="15" customHeight="1">
      <c r="A34" s="29">
        <v>30</v>
      </c>
      <c r="B34" s="41" t="s">
        <v>398</v>
      </c>
      <c r="C34" s="130">
        <v>0</v>
      </c>
      <c r="D34" s="130">
        <v>0</v>
      </c>
      <c r="E34" s="130">
        <v>0</v>
      </c>
      <c r="F34" s="133">
        <v>0</v>
      </c>
      <c r="G34" s="79"/>
      <c r="H34" s="67"/>
      <c r="I34" s="79"/>
      <c r="J34" s="67"/>
      <c r="K34" s="67"/>
      <c r="L34" s="67"/>
      <c r="M34" s="79"/>
      <c r="N34" s="67"/>
      <c r="O34" s="105" t="s">
        <v>426</v>
      </c>
    </row>
    <row r="35" spans="1:15" s="11" customFormat="1" ht="15" customHeight="1">
      <c r="A35" s="29">
        <v>31</v>
      </c>
      <c r="B35" s="69" t="s">
        <v>337</v>
      </c>
      <c r="C35" s="134">
        <v>976531.91639000014</v>
      </c>
      <c r="D35" s="134">
        <v>2021241.42292</v>
      </c>
      <c r="E35" s="134">
        <v>2969690.9180999999</v>
      </c>
      <c r="F35" s="139">
        <v>4072770.1277799997</v>
      </c>
      <c r="G35" s="80"/>
      <c r="H35" s="70"/>
      <c r="I35" s="80"/>
      <c r="J35" s="70"/>
      <c r="K35" s="80"/>
      <c r="L35" s="70"/>
      <c r="M35" s="80"/>
      <c r="N35" s="70"/>
      <c r="O35" s="106" t="s">
        <v>311</v>
      </c>
    </row>
    <row r="36" spans="1:15" ht="15" customHeight="1">
      <c r="A36" s="29">
        <v>32</v>
      </c>
      <c r="B36" s="41" t="s">
        <v>338</v>
      </c>
      <c r="C36" s="130">
        <v>216930.24668000004</v>
      </c>
      <c r="D36" s="130">
        <v>549236.73855999985</v>
      </c>
      <c r="E36" s="130">
        <v>912074.79986999976</v>
      </c>
      <c r="F36" s="133">
        <v>1474744.0608600001</v>
      </c>
      <c r="G36" s="79"/>
      <c r="H36" s="67"/>
      <c r="I36" s="79"/>
      <c r="J36" s="67"/>
      <c r="K36" s="79"/>
      <c r="L36" s="67"/>
      <c r="M36" s="79"/>
      <c r="N36" s="67"/>
      <c r="O36" s="105" t="s">
        <v>310</v>
      </c>
    </row>
    <row r="37" spans="1:15" ht="15" customHeight="1">
      <c r="A37" s="29">
        <v>33</v>
      </c>
      <c r="B37" s="41" t="s">
        <v>241</v>
      </c>
      <c r="C37" s="130">
        <v>-36755.928849999989</v>
      </c>
      <c r="D37" s="130">
        <v>38721.647389999998</v>
      </c>
      <c r="E37" s="130">
        <v>413779.5851899999</v>
      </c>
      <c r="F37" s="133">
        <v>504849.97977999999</v>
      </c>
      <c r="G37" s="79"/>
      <c r="H37" s="67"/>
      <c r="I37" s="79"/>
      <c r="J37" s="67"/>
      <c r="K37" s="79"/>
      <c r="L37" s="67"/>
      <c r="M37" s="79"/>
      <c r="N37" s="67"/>
      <c r="O37" s="105" t="s">
        <v>309</v>
      </c>
    </row>
    <row r="38" spans="1:15" ht="15" customHeight="1">
      <c r="A38" s="29">
        <v>34</v>
      </c>
      <c r="B38" s="41" t="s">
        <v>243</v>
      </c>
      <c r="C38" s="130">
        <v>180174.31777999998</v>
      </c>
      <c r="D38" s="130">
        <v>587958.38612000016</v>
      </c>
      <c r="E38" s="130">
        <v>1325854.3851400001</v>
      </c>
      <c r="F38" s="133">
        <v>1979594.0408000001</v>
      </c>
      <c r="G38" s="79"/>
      <c r="H38" s="67"/>
      <c r="I38" s="79"/>
      <c r="J38" s="67"/>
      <c r="K38" s="79"/>
      <c r="L38" s="67"/>
      <c r="M38" s="79"/>
      <c r="N38" s="67"/>
      <c r="O38" s="105" t="s">
        <v>258</v>
      </c>
    </row>
    <row r="39" spans="1:15" ht="15" customHeight="1">
      <c r="A39" s="29">
        <v>35</v>
      </c>
      <c r="B39" s="41" t="s">
        <v>292</v>
      </c>
      <c r="C39" s="130">
        <v>45296.32056</v>
      </c>
      <c r="D39" s="130">
        <v>101069.23407000003</v>
      </c>
      <c r="E39" s="130">
        <v>174443.02079999994</v>
      </c>
      <c r="F39" s="133">
        <v>238435.96840000001</v>
      </c>
      <c r="G39" s="79"/>
      <c r="H39" s="67"/>
      <c r="I39" s="79"/>
      <c r="J39" s="67"/>
      <c r="K39" s="79"/>
      <c r="L39" s="67"/>
      <c r="M39" s="79"/>
      <c r="N39" s="67"/>
      <c r="O39" s="105" t="s">
        <v>257</v>
      </c>
    </row>
    <row r="40" spans="1:15" ht="15" customHeight="1">
      <c r="A40" s="29">
        <v>36</v>
      </c>
      <c r="B40" s="41" t="s">
        <v>339</v>
      </c>
      <c r="C40" s="130">
        <v>134877.99719999995</v>
      </c>
      <c r="D40" s="130">
        <v>486889.15197000001</v>
      </c>
      <c r="E40" s="130">
        <v>1151411.3642799999</v>
      </c>
      <c r="F40" s="133">
        <v>1741158.07229</v>
      </c>
      <c r="G40" s="79"/>
      <c r="H40" s="67"/>
      <c r="I40" s="79"/>
      <c r="J40" s="67"/>
      <c r="K40" s="79"/>
      <c r="L40" s="67"/>
      <c r="M40" s="79"/>
      <c r="N40" s="67"/>
      <c r="O40" s="105" t="s">
        <v>308</v>
      </c>
    </row>
    <row r="41" spans="1:15" ht="15" customHeight="1">
      <c r="A41" s="29">
        <v>37</v>
      </c>
      <c r="B41" s="41" t="s">
        <v>246</v>
      </c>
      <c r="C41" s="130">
        <v>-1007.014810000004</v>
      </c>
      <c r="D41" s="130">
        <v>-20794.855370000027</v>
      </c>
      <c r="E41" s="130">
        <v>-843073.94944999996</v>
      </c>
      <c r="F41" s="133">
        <v>-855847.03388999985</v>
      </c>
      <c r="G41" s="79"/>
      <c r="H41" s="67"/>
      <c r="I41" s="79"/>
      <c r="J41" s="67"/>
      <c r="K41" s="79"/>
      <c r="L41" s="67"/>
      <c r="M41" s="79"/>
      <c r="N41" s="67"/>
      <c r="O41" s="105" t="s">
        <v>307</v>
      </c>
    </row>
    <row r="42" spans="1:15" s="11" customFormat="1" ht="15" customHeight="1">
      <c r="A42" s="29">
        <v>38</v>
      </c>
      <c r="B42" s="69" t="s">
        <v>340</v>
      </c>
      <c r="C42" s="134">
        <v>133870.98246999999</v>
      </c>
      <c r="D42" s="134">
        <v>466094.29663000006</v>
      </c>
      <c r="E42" s="134">
        <v>308337.41482999997</v>
      </c>
      <c r="F42" s="139">
        <v>885311.03834999993</v>
      </c>
      <c r="G42" s="80"/>
      <c r="H42" s="70"/>
      <c r="I42" s="80"/>
      <c r="J42" s="70"/>
      <c r="K42" s="80"/>
      <c r="L42" s="70"/>
      <c r="M42" s="80"/>
      <c r="N42" s="70"/>
      <c r="O42" s="106" t="s">
        <v>306</v>
      </c>
    </row>
    <row r="43" spans="1:15">
      <c r="B43" s="62"/>
      <c r="C43" s="20"/>
      <c r="D43" s="61"/>
      <c r="J43" s="124"/>
    </row>
    <row r="44" spans="1:15" ht="15.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3.81640625" bestFit="1" customWidth="1"/>
    <col min="2" max="2" width="62.26953125" bestFit="1" customWidth="1"/>
    <col min="3" max="12" width="17.453125" customWidth="1"/>
    <col min="13" max="13" width="18.7265625" bestFit="1" customWidth="1"/>
    <col min="14" max="14" width="17.453125" customWidth="1"/>
    <col min="15" max="15" width="72.7265625" bestFit="1" customWidth="1"/>
  </cols>
  <sheetData>
    <row r="1" spans="1:15">
      <c r="O1" s="100" t="s">
        <v>411</v>
      </c>
    </row>
    <row r="2" spans="1:15" ht="22.5" thickBot="1">
      <c r="A2" s="144" t="s">
        <v>194</v>
      </c>
      <c r="B2" s="145"/>
      <c r="C2" s="145"/>
      <c r="D2" s="145"/>
      <c r="E2" s="145"/>
      <c r="F2" s="145"/>
      <c r="G2" s="145"/>
      <c r="H2" s="145"/>
      <c r="I2" s="145"/>
      <c r="J2" s="145"/>
      <c r="K2" s="145"/>
      <c r="L2" s="145"/>
      <c r="M2" s="145"/>
      <c r="N2" s="145"/>
      <c r="O2" s="145"/>
    </row>
    <row r="3" spans="1:15" ht="22.5" thickBot="1">
      <c r="A3" s="150" t="s">
        <v>361</v>
      </c>
      <c r="B3" s="151"/>
      <c r="C3" s="151"/>
      <c r="D3" s="151"/>
      <c r="E3" s="151"/>
      <c r="F3" s="151"/>
      <c r="G3" s="151"/>
      <c r="H3" s="151"/>
      <c r="I3" s="151"/>
      <c r="J3" s="151"/>
      <c r="K3" s="151"/>
      <c r="L3" s="151"/>
      <c r="M3" s="151"/>
      <c r="N3" s="151"/>
      <c r="O3" s="151"/>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30">
        <v>0</v>
      </c>
      <c r="D5" s="130">
        <v>0</v>
      </c>
      <c r="E5" s="130">
        <v>0</v>
      </c>
      <c r="F5" s="130">
        <v>0</v>
      </c>
      <c r="G5" s="79"/>
      <c r="H5" s="79"/>
      <c r="I5" s="79"/>
      <c r="J5" s="79"/>
      <c r="K5" s="79"/>
      <c r="L5" s="79"/>
      <c r="M5" s="79"/>
      <c r="N5" s="67"/>
      <c r="O5" s="105" t="s">
        <v>293</v>
      </c>
    </row>
    <row r="6" spans="1:15" ht="15" customHeight="1">
      <c r="A6" s="29">
        <v>2</v>
      </c>
      <c r="B6" s="12" t="s">
        <v>316</v>
      </c>
      <c r="C6" s="130">
        <v>2929992.0188099998</v>
      </c>
      <c r="D6" s="130">
        <v>4887492.5815099999</v>
      </c>
      <c r="E6" s="130">
        <v>7337612.6354199992</v>
      </c>
      <c r="F6" s="130">
        <v>8967205.7182</v>
      </c>
      <c r="G6" s="79"/>
      <c r="H6" s="79"/>
      <c r="I6" s="79"/>
      <c r="J6" s="79"/>
      <c r="K6" s="79"/>
      <c r="L6" s="79"/>
      <c r="M6" s="79"/>
      <c r="N6" s="67"/>
      <c r="O6" s="105" t="s">
        <v>422</v>
      </c>
    </row>
    <row r="7" spans="1:15" ht="15" customHeight="1">
      <c r="A7" s="30">
        <v>3</v>
      </c>
      <c r="B7" s="73" t="s">
        <v>395</v>
      </c>
      <c r="C7" s="134">
        <v>2929992.0188099998</v>
      </c>
      <c r="D7" s="134">
        <v>4887492.5815099999</v>
      </c>
      <c r="E7" s="134">
        <v>7337612.6354199992</v>
      </c>
      <c r="F7" s="134">
        <v>8967205.7182</v>
      </c>
      <c r="G7" s="80"/>
      <c r="H7" s="80"/>
      <c r="I7" s="80"/>
      <c r="J7" s="80"/>
      <c r="K7" s="80"/>
      <c r="L7" s="80"/>
      <c r="M7" s="80"/>
      <c r="N7" s="70"/>
      <c r="O7" s="106" t="s">
        <v>423</v>
      </c>
    </row>
    <row r="8" spans="1:15" ht="15" customHeight="1">
      <c r="A8" s="29">
        <v>4</v>
      </c>
      <c r="B8" s="12" t="s">
        <v>276</v>
      </c>
      <c r="C8" s="130">
        <v>371525.51436000003</v>
      </c>
      <c r="D8" s="130">
        <v>798157.77231999999</v>
      </c>
      <c r="E8" s="130">
        <v>1235909.7139400002</v>
      </c>
      <c r="F8" s="130">
        <v>1571938.82241</v>
      </c>
      <c r="G8" s="79"/>
      <c r="H8" s="79"/>
      <c r="I8" s="79"/>
      <c r="J8" s="79"/>
      <c r="K8" s="79"/>
      <c r="L8" s="79"/>
      <c r="M8" s="79"/>
      <c r="N8" s="67"/>
      <c r="O8" s="105" t="s">
        <v>424</v>
      </c>
    </row>
    <row r="9" spans="1:15" s="11" customFormat="1" ht="15" customHeight="1">
      <c r="A9" s="29">
        <v>5</v>
      </c>
      <c r="B9" s="73" t="s">
        <v>277</v>
      </c>
      <c r="C9" s="134">
        <v>2558466.5044099996</v>
      </c>
      <c r="D9" s="134">
        <v>4089334.8091399996</v>
      </c>
      <c r="E9" s="134">
        <v>6101702.9214500003</v>
      </c>
      <c r="F9" s="134">
        <v>7395266.8957399996</v>
      </c>
      <c r="G9" s="80"/>
      <c r="H9" s="80"/>
      <c r="I9" s="80"/>
      <c r="J9" s="80"/>
      <c r="K9" s="80"/>
      <c r="L9" s="80"/>
      <c r="M9" s="80"/>
      <c r="N9" s="70"/>
      <c r="O9" s="106" t="s">
        <v>294</v>
      </c>
    </row>
    <row r="10" spans="1:15" ht="15" customHeight="1">
      <c r="A10" s="29">
        <v>6</v>
      </c>
      <c r="B10" s="12" t="s">
        <v>317</v>
      </c>
      <c r="C10" s="130">
        <v>1864884.5321500001</v>
      </c>
      <c r="D10" s="130">
        <v>2666001.3761700001</v>
      </c>
      <c r="E10" s="130">
        <v>3819117.2078999998</v>
      </c>
      <c r="F10" s="130">
        <v>4418081.5052900007</v>
      </c>
      <c r="G10" s="79"/>
      <c r="H10" s="79"/>
      <c r="I10" s="79"/>
      <c r="J10" s="79"/>
      <c r="K10" s="79"/>
      <c r="L10" s="79"/>
      <c r="M10" s="79"/>
      <c r="N10" s="67"/>
      <c r="O10" s="105" t="s">
        <v>295</v>
      </c>
    </row>
    <row r="11" spans="1:15" ht="15" customHeight="1">
      <c r="A11" s="29">
        <v>7</v>
      </c>
      <c r="B11" s="12" t="s">
        <v>279</v>
      </c>
      <c r="C11" s="130">
        <v>90232.800480000005</v>
      </c>
      <c r="D11" s="130">
        <v>190311.84377000001</v>
      </c>
      <c r="E11" s="130">
        <v>265811.32504999998</v>
      </c>
      <c r="F11" s="130">
        <v>316115.38185000001</v>
      </c>
      <c r="G11" s="79"/>
      <c r="H11" s="79"/>
      <c r="I11" s="79"/>
      <c r="J11" s="79"/>
      <c r="K11" s="79"/>
      <c r="L11" s="79"/>
      <c r="M11" s="79"/>
      <c r="N11" s="67"/>
      <c r="O11" s="105" t="s">
        <v>296</v>
      </c>
    </row>
    <row r="12" spans="1:15" s="11" customFormat="1" ht="15" customHeight="1">
      <c r="A12" s="29">
        <v>8</v>
      </c>
      <c r="B12" s="73" t="s">
        <v>280</v>
      </c>
      <c r="C12" s="134">
        <v>1774651.73166</v>
      </c>
      <c r="D12" s="134">
        <v>2475689.5323899998</v>
      </c>
      <c r="E12" s="134">
        <v>3553305.8828500002</v>
      </c>
      <c r="F12" s="134">
        <v>4101966.1234300011</v>
      </c>
      <c r="G12" s="80"/>
      <c r="H12" s="80"/>
      <c r="I12" s="80"/>
      <c r="J12" s="80"/>
      <c r="K12" s="80"/>
      <c r="L12" s="80"/>
      <c r="M12" s="80"/>
      <c r="N12" s="70"/>
      <c r="O12" s="105" t="s">
        <v>297</v>
      </c>
    </row>
    <row r="13" spans="1:15" ht="15" customHeight="1">
      <c r="A13" s="29">
        <v>9</v>
      </c>
      <c r="B13" s="12" t="s">
        <v>281</v>
      </c>
      <c r="C13" s="130">
        <v>783814.77273999993</v>
      </c>
      <c r="D13" s="130">
        <v>1613645.27675</v>
      </c>
      <c r="E13" s="130">
        <v>2548397.0385799999</v>
      </c>
      <c r="F13" s="130">
        <v>3293300.7723000003</v>
      </c>
      <c r="G13" s="79"/>
      <c r="H13" s="79"/>
      <c r="I13" s="79"/>
      <c r="J13" s="79"/>
      <c r="K13" s="79"/>
      <c r="L13" s="79"/>
      <c r="M13" s="79"/>
      <c r="N13" s="67"/>
      <c r="O13" s="105" t="s">
        <v>298</v>
      </c>
    </row>
    <row r="14" spans="1:15" ht="15" customHeight="1">
      <c r="A14" s="29">
        <v>10</v>
      </c>
      <c r="B14" s="12" t="s">
        <v>282</v>
      </c>
      <c r="C14" s="130">
        <v>-20380.268609999999</v>
      </c>
      <c r="D14" s="130">
        <v>-56854.048760000005</v>
      </c>
      <c r="E14" s="130">
        <v>-14395.187950000007</v>
      </c>
      <c r="F14" s="130">
        <v>-37913.337620000006</v>
      </c>
      <c r="G14" s="79"/>
      <c r="H14" s="79"/>
      <c r="I14" s="79"/>
      <c r="J14" s="79"/>
      <c r="K14" s="79"/>
      <c r="L14" s="79"/>
      <c r="M14" s="79"/>
      <c r="N14" s="67"/>
      <c r="O14" s="105" t="s">
        <v>299</v>
      </c>
    </row>
    <row r="15" spans="1:15" ht="15" customHeight="1">
      <c r="A15" s="29">
        <v>11</v>
      </c>
      <c r="B15" s="12" t="s">
        <v>283</v>
      </c>
      <c r="C15" s="130">
        <v>-183548.71964000002</v>
      </c>
      <c r="D15" s="130">
        <v>-323605.67397999996</v>
      </c>
      <c r="E15" s="130">
        <v>-325596.58903999999</v>
      </c>
      <c r="F15" s="130">
        <v>-200605.22794000001</v>
      </c>
      <c r="G15" s="79"/>
      <c r="H15" s="79"/>
      <c r="I15" s="79"/>
      <c r="J15" s="79"/>
      <c r="K15" s="79"/>
      <c r="L15" s="79"/>
      <c r="M15" s="79"/>
      <c r="N15" s="67"/>
      <c r="O15" s="105" t="s">
        <v>300</v>
      </c>
    </row>
    <row r="16" spans="1:15" ht="15" customHeight="1">
      <c r="A16" s="29">
        <v>12</v>
      </c>
      <c r="B16" s="12" t="s">
        <v>396</v>
      </c>
      <c r="C16" s="130">
        <v>0</v>
      </c>
      <c r="D16" s="130">
        <v>0</v>
      </c>
      <c r="E16" s="130">
        <v>0</v>
      </c>
      <c r="F16" s="130">
        <v>0</v>
      </c>
      <c r="G16" s="79"/>
      <c r="H16" s="79"/>
      <c r="I16" s="79"/>
      <c r="J16" s="79"/>
      <c r="K16" s="79"/>
      <c r="L16" s="79"/>
      <c r="M16" s="79"/>
      <c r="N16" s="67"/>
      <c r="O16" s="105" t="s">
        <v>425</v>
      </c>
    </row>
    <row r="17" spans="1:15" ht="15" customHeight="1">
      <c r="A17" s="29">
        <v>13</v>
      </c>
      <c r="B17" s="12" t="s">
        <v>284</v>
      </c>
      <c r="C17" s="130">
        <v>-203928.98824999999</v>
      </c>
      <c r="D17" s="130">
        <v>-380459.72273000004</v>
      </c>
      <c r="E17" s="130">
        <v>-339991.77697999997</v>
      </c>
      <c r="F17" s="130">
        <v>-238518.56555999999</v>
      </c>
      <c r="G17" s="79"/>
      <c r="H17" s="79"/>
      <c r="I17" s="79"/>
      <c r="J17" s="79"/>
      <c r="K17" s="79"/>
      <c r="L17" s="79"/>
      <c r="M17" s="79"/>
      <c r="N17" s="67"/>
      <c r="O17" s="105" t="s">
        <v>301</v>
      </c>
    </row>
    <row r="18" spans="1:15" ht="15" customHeight="1">
      <c r="A18" s="29">
        <v>14</v>
      </c>
      <c r="B18" s="12" t="s">
        <v>221</v>
      </c>
      <c r="C18" s="130">
        <v>579885.78447999991</v>
      </c>
      <c r="D18" s="130">
        <v>1233185.5539899999</v>
      </c>
      <c r="E18" s="130">
        <v>2208405.2615800002</v>
      </c>
      <c r="F18" s="130">
        <v>3054782.2067100001</v>
      </c>
      <c r="G18" s="79"/>
      <c r="H18" s="79"/>
      <c r="I18" s="79"/>
      <c r="J18" s="79"/>
      <c r="K18" s="79"/>
      <c r="L18" s="79"/>
      <c r="M18" s="79"/>
      <c r="N18" s="67"/>
      <c r="O18" s="105" t="s">
        <v>252</v>
      </c>
    </row>
    <row r="19" spans="1:15" ht="15" customHeight="1">
      <c r="A19" s="29">
        <v>15</v>
      </c>
      <c r="B19" s="12" t="s">
        <v>285</v>
      </c>
      <c r="C19" s="130">
        <v>38.208329999999997</v>
      </c>
      <c r="D19" s="130">
        <v>274.20467000000002</v>
      </c>
      <c r="E19" s="130">
        <v>425.42613000000006</v>
      </c>
      <c r="F19" s="130">
        <v>513.16869999999994</v>
      </c>
      <c r="G19" s="79"/>
      <c r="H19" s="79"/>
      <c r="I19" s="79"/>
      <c r="J19" s="79"/>
      <c r="K19" s="79"/>
      <c r="L19" s="79"/>
      <c r="M19" s="79"/>
      <c r="N19" s="67"/>
      <c r="O19" s="105" t="s">
        <v>302</v>
      </c>
    </row>
    <row r="20" spans="1:15" s="11" customFormat="1" ht="15" customHeight="1">
      <c r="A20" s="29">
        <v>16</v>
      </c>
      <c r="B20" s="73" t="s">
        <v>341</v>
      </c>
      <c r="C20" s="134">
        <v>579923.99281999993</v>
      </c>
      <c r="D20" s="134">
        <v>1233459.7586600001</v>
      </c>
      <c r="E20" s="134">
        <v>2208830.6877200003</v>
      </c>
      <c r="F20" s="134">
        <v>3055295.3754099999</v>
      </c>
      <c r="G20" s="80"/>
      <c r="H20" s="80"/>
      <c r="I20" s="80"/>
      <c r="J20" s="80"/>
      <c r="K20" s="80"/>
      <c r="L20" s="80"/>
      <c r="M20" s="80"/>
      <c r="N20" s="70"/>
      <c r="O20" s="106" t="s">
        <v>303</v>
      </c>
    </row>
    <row r="21" spans="1:15" ht="15" customHeight="1">
      <c r="A21" s="29">
        <v>17</v>
      </c>
      <c r="B21" s="12" t="s">
        <v>287</v>
      </c>
      <c r="C21" s="130">
        <v>746714.62676999997</v>
      </c>
      <c r="D21" s="130">
        <v>1735435.35745</v>
      </c>
      <c r="E21" s="130">
        <v>3131010.9417599998</v>
      </c>
      <c r="F21" s="130">
        <v>4064517.9720799997</v>
      </c>
      <c r="G21" s="79"/>
      <c r="H21" s="79"/>
      <c r="I21" s="79"/>
      <c r="J21" s="79"/>
      <c r="K21" s="79"/>
      <c r="L21" s="79"/>
      <c r="M21" s="79"/>
      <c r="N21" s="67"/>
      <c r="O21" s="105" t="s">
        <v>167</v>
      </c>
    </row>
    <row r="22" spans="1:15" ht="15" customHeight="1">
      <c r="A22" s="29">
        <v>18</v>
      </c>
      <c r="B22" s="12" t="s">
        <v>227</v>
      </c>
      <c r="C22" s="130">
        <v>256833.24982999999</v>
      </c>
      <c r="D22" s="130">
        <v>484061.47488999995</v>
      </c>
      <c r="E22" s="130">
        <v>1183071.1033400001</v>
      </c>
      <c r="F22" s="130">
        <v>1448510.5583299999</v>
      </c>
      <c r="G22" s="79"/>
      <c r="H22" s="79"/>
      <c r="I22" s="79"/>
      <c r="J22" s="79"/>
      <c r="K22" s="79"/>
      <c r="L22" s="79"/>
      <c r="M22" s="79"/>
      <c r="N22" s="67"/>
      <c r="O22" s="105" t="s">
        <v>304</v>
      </c>
    </row>
    <row r="23" spans="1:15" ht="15" customHeight="1">
      <c r="A23" s="29">
        <v>19</v>
      </c>
      <c r="B23" s="12" t="s">
        <v>229</v>
      </c>
      <c r="C23" s="130">
        <v>31726.174899999998</v>
      </c>
      <c r="D23" s="130">
        <v>53445.41801999999</v>
      </c>
      <c r="E23" s="130">
        <v>218962.61588</v>
      </c>
      <c r="F23" s="130">
        <v>286295.48663</v>
      </c>
      <c r="G23" s="79"/>
      <c r="H23" s="79"/>
      <c r="I23" s="79"/>
      <c r="J23" s="79"/>
      <c r="K23" s="79"/>
      <c r="L23" s="79"/>
      <c r="M23" s="79"/>
      <c r="N23" s="67"/>
      <c r="O23" s="105" t="s">
        <v>305</v>
      </c>
    </row>
    <row r="24" spans="1:15" ht="15" customHeight="1">
      <c r="A24" s="29">
        <v>20</v>
      </c>
      <c r="B24" s="12" t="s">
        <v>318</v>
      </c>
      <c r="C24" s="130">
        <v>521607.55183999991</v>
      </c>
      <c r="D24" s="130">
        <v>1304819.30057</v>
      </c>
      <c r="E24" s="130">
        <v>2166902.45426</v>
      </c>
      <c r="F24" s="130">
        <v>2902302.9003600003</v>
      </c>
      <c r="G24" s="79"/>
      <c r="H24" s="79"/>
      <c r="I24" s="79"/>
      <c r="J24" s="79"/>
      <c r="K24" s="79"/>
      <c r="L24" s="79"/>
      <c r="M24" s="79"/>
      <c r="N24" s="67"/>
      <c r="O24" s="105" t="s">
        <v>314</v>
      </c>
    </row>
    <row r="25" spans="1:15" ht="15" customHeight="1">
      <c r="A25" s="29">
        <v>21</v>
      </c>
      <c r="B25" s="12" t="s">
        <v>289</v>
      </c>
      <c r="C25" s="130">
        <v>1559.1735000000001</v>
      </c>
      <c r="D25" s="130">
        <v>3712.49964</v>
      </c>
      <c r="E25" s="130">
        <v>5686.1058800000001</v>
      </c>
      <c r="F25" s="130">
        <v>6967.2475799999993</v>
      </c>
      <c r="G25" s="79"/>
      <c r="H25" s="79"/>
      <c r="I25" s="79"/>
      <c r="J25" s="79"/>
      <c r="K25" s="79"/>
      <c r="L25" s="79"/>
      <c r="M25" s="79"/>
      <c r="N25" s="67"/>
      <c r="O25" s="105" t="s">
        <v>315</v>
      </c>
    </row>
    <row r="26" spans="1:15" s="11" customFormat="1" ht="15" customHeight="1">
      <c r="A26" s="29">
        <v>22</v>
      </c>
      <c r="B26" s="73" t="s">
        <v>342</v>
      </c>
      <c r="C26" s="134">
        <v>523166.72533999995</v>
      </c>
      <c r="D26" s="134">
        <v>1308531.8002199999</v>
      </c>
      <c r="E26" s="134">
        <v>2172588.5601600003</v>
      </c>
      <c r="F26" s="134">
        <v>2909270.1479600002</v>
      </c>
      <c r="G26" s="80"/>
      <c r="H26" s="80"/>
      <c r="I26" s="80"/>
      <c r="J26" s="80"/>
      <c r="K26" s="80"/>
      <c r="L26" s="80"/>
      <c r="M26" s="80"/>
      <c r="N26" s="70"/>
      <c r="O26" s="106" t="s">
        <v>312</v>
      </c>
    </row>
    <row r="27" spans="1:15" ht="15" customHeight="1">
      <c r="A27" s="29">
        <v>23</v>
      </c>
      <c r="B27" s="73" t="s">
        <v>336</v>
      </c>
      <c r="C27" s="134">
        <v>56757.267440000003</v>
      </c>
      <c r="D27" s="134">
        <v>-75072.041559999998</v>
      </c>
      <c r="E27" s="134">
        <v>36242.127550000012</v>
      </c>
      <c r="F27" s="134">
        <v>146025.22745000001</v>
      </c>
      <c r="G27" s="80"/>
      <c r="H27" s="80"/>
      <c r="I27" s="80"/>
      <c r="J27" s="80"/>
      <c r="K27" s="80"/>
      <c r="L27" s="80"/>
      <c r="M27" s="80"/>
      <c r="N27" s="70"/>
      <c r="O27" s="106" t="s">
        <v>313</v>
      </c>
    </row>
    <row r="28" spans="1:15" ht="15" customHeight="1">
      <c r="A28" s="29">
        <v>24</v>
      </c>
      <c r="B28" s="12" t="s">
        <v>319</v>
      </c>
      <c r="C28" s="130">
        <v>9428.1151299999983</v>
      </c>
      <c r="D28" s="130">
        <v>15696.497350000001</v>
      </c>
      <c r="E28" s="130">
        <v>122374.32147</v>
      </c>
      <c r="F28" s="130">
        <v>147206.87526</v>
      </c>
      <c r="G28" s="79"/>
      <c r="H28" s="79"/>
      <c r="I28" s="79"/>
      <c r="J28" s="79"/>
      <c r="K28" s="79"/>
      <c r="L28" s="79"/>
      <c r="M28" s="79"/>
      <c r="N28" s="67"/>
      <c r="O28" s="105" t="s">
        <v>250</v>
      </c>
    </row>
    <row r="29" spans="1:15" ht="15" customHeight="1">
      <c r="A29" s="29">
        <v>25</v>
      </c>
      <c r="B29" s="12" t="s">
        <v>237</v>
      </c>
      <c r="C29" s="130">
        <v>1176.20766</v>
      </c>
      <c r="D29" s="130">
        <v>2714.6559299999999</v>
      </c>
      <c r="E29" s="130">
        <v>4377.6764199999998</v>
      </c>
      <c r="F29" s="130">
        <v>4851.2561700000006</v>
      </c>
      <c r="G29" s="79"/>
      <c r="H29" s="79"/>
      <c r="I29" s="79"/>
      <c r="J29" s="79"/>
      <c r="K29" s="79"/>
      <c r="L29" s="79"/>
      <c r="M29" s="79"/>
      <c r="N29" s="67"/>
      <c r="O29" s="105" t="s">
        <v>260</v>
      </c>
    </row>
    <row r="30" spans="1:15" ht="15" customHeight="1">
      <c r="A30" s="29">
        <v>26</v>
      </c>
      <c r="B30" s="12" t="s">
        <v>290</v>
      </c>
      <c r="C30" s="130">
        <v>28086.211939999997</v>
      </c>
      <c r="D30" s="130">
        <v>46567.242890000001</v>
      </c>
      <c r="E30" s="130">
        <v>79054.95027999999</v>
      </c>
      <c r="F30" s="130">
        <v>104443.55226999999</v>
      </c>
      <c r="G30" s="79"/>
      <c r="H30" s="79"/>
      <c r="I30" s="79"/>
      <c r="J30" s="79"/>
      <c r="K30" s="79"/>
      <c r="L30" s="79"/>
      <c r="M30" s="79"/>
      <c r="N30" s="67"/>
      <c r="O30" s="105" t="s">
        <v>271</v>
      </c>
    </row>
    <row r="31" spans="1:15" ht="15" customHeight="1">
      <c r="A31" s="29">
        <v>27</v>
      </c>
      <c r="B31" s="12" t="s">
        <v>320</v>
      </c>
      <c r="C31" s="130">
        <v>274.57916999999998</v>
      </c>
      <c r="D31" s="130">
        <v>1205.7422099999999</v>
      </c>
      <c r="E31" s="130">
        <v>3621.4791500000001</v>
      </c>
      <c r="F31" s="130">
        <v>3851.11085</v>
      </c>
      <c r="G31" s="79"/>
      <c r="H31" s="79"/>
      <c r="I31" s="79"/>
      <c r="J31" s="79"/>
      <c r="K31" s="79"/>
      <c r="L31" s="79"/>
      <c r="M31" s="79"/>
      <c r="N31" s="67"/>
      <c r="O31" s="105" t="s">
        <v>270</v>
      </c>
    </row>
    <row r="32" spans="1:15" ht="15" customHeight="1">
      <c r="A32" s="29">
        <v>28</v>
      </c>
      <c r="B32" s="12" t="s">
        <v>291</v>
      </c>
      <c r="C32" s="130">
        <v>12851.575379999998</v>
      </c>
      <c r="D32" s="130">
        <v>39220.60656</v>
      </c>
      <c r="E32" s="130">
        <v>57369.650219999996</v>
      </c>
      <c r="F32" s="130">
        <v>77407.735580000008</v>
      </c>
      <c r="G32" s="79"/>
      <c r="H32" s="79"/>
      <c r="I32" s="79"/>
      <c r="J32" s="79"/>
      <c r="K32" s="79"/>
      <c r="L32" s="79"/>
      <c r="M32" s="79"/>
      <c r="N32" s="67"/>
      <c r="O32" s="105" t="s">
        <v>272</v>
      </c>
    </row>
    <row r="33" spans="1:15" ht="15" customHeight="1">
      <c r="A33" s="29">
        <v>29</v>
      </c>
      <c r="B33" s="12" t="s">
        <v>397</v>
      </c>
      <c r="C33" s="130">
        <v>0</v>
      </c>
      <c r="D33" s="130">
        <v>0</v>
      </c>
      <c r="E33" s="130">
        <v>0</v>
      </c>
      <c r="F33" s="130">
        <v>0</v>
      </c>
      <c r="G33" s="79"/>
      <c r="H33" s="79"/>
      <c r="I33" s="79"/>
      <c r="J33" s="79"/>
      <c r="K33" s="79"/>
      <c r="L33" s="79"/>
      <c r="M33" s="79"/>
      <c r="N33" s="67"/>
      <c r="O33" s="105" t="s">
        <v>427</v>
      </c>
    </row>
    <row r="34" spans="1:15" ht="15" customHeight="1">
      <c r="A34" s="29">
        <v>30</v>
      </c>
      <c r="B34" s="12" t="s">
        <v>398</v>
      </c>
      <c r="C34" s="130">
        <v>0</v>
      </c>
      <c r="D34" s="130">
        <v>0</v>
      </c>
      <c r="E34" s="130">
        <v>0</v>
      </c>
      <c r="F34" s="130">
        <v>0</v>
      </c>
      <c r="G34" s="79"/>
      <c r="H34" s="79"/>
      <c r="I34" s="79"/>
      <c r="J34" s="79"/>
      <c r="K34" s="79"/>
      <c r="L34" s="79"/>
      <c r="M34" s="79"/>
      <c r="N34" s="67"/>
      <c r="O34" s="105" t="s">
        <v>426</v>
      </c>
    </row>
    <row r="35" spans="1:15" s="11" customFormat="1" ht="15" customHeight="1">
      <c r="A35" s="29">
        <v>31</v>
      </c>
      <c r="B35" s="73" t="s">
        <v>337</v>
      </c>
      <c r="C35" s="134">
        <v>42388.574209999999</v>
      </c>
      <c r="D35" s="134">
        <v>89708.247640000001</v>
      </c>
      <c r="E35" s="134">
        <v>144423.75612999999</v>
      </c>
      <c r="F35" s="134">
        <v>190553.65493000002</v>
      </c>
      <c r="G35" s="80"/>
      <c r="H35" s="80"/>
      <c r="I35" s="80"/>
      <c r="J35" s="80"/>
      <c r="K35" s="80"/>
      <c r="L35" s="80"/>
      <c r="M35" s="80"/>
      <c r="N35" s="70"/>
      <c r="O35" s="106" t="s">
        <v>311</v>
      </c>
    </row>
    <row r="36" spans="1:15" ht="15" customHeight="1">
      <c r="A36" s="29">
        <v>32</v>
      </c>
      <c r="B36" s="12" t="s">
        <v>338</v>
      </c>
      <c r="C36" s="130">
        <v>23796.808320000007</v>
      </c>
      <c r="D36" s="130">
        <v>-149083.79188</v>
      </c>
      <c r="E36" s="130">
        <v>14192.692880000001</v>
      </c>
      <c r="F36" s="130">
        <v>102678.44777999999</v>
      </c>
      <c r="G36" s="79"/>
      <c r="H36" s="79"/>
      <c r="I36" s="79"/>
      <c r="J36" s="79"/>
      <c r="K36" s="79"/>
      <c r="L36" s="79"/>
      <c r="M36" s="79"/>
      <c r="N36" s="67"/>
      <c r="O36" s="105" t="s">
        <v>310</v>
      </c>
    </row>
    <row r="37" spans="1:15" ht="15" customHeight="1">
      <c r="A37" s="29">
        <v>33</v>
      </c>
      <c r="B37" s="12" t="s">
        <v>241</v>
      </c>
      <c r="C37" s="130">
        <v>-24938.648130000001</v>
      </c>
      <c r="D37" s="130">
        <v>-3651.9142700000011</v>
      </c>
      <c r="E37" s="130">
        <v>26547.975299999998</v>
      </c>
      <c r="F37" s="130">
        <v>66804.179139999993</v>
      </c>
      <c r="G37" s="79"/>
      <c r="H37" s="79"/>
      <c r="I37" s="79"/>
      <c r="J37" s="79"/>
      <c r="K37" s="79"/>
      <c r="L37" s="79"/>
      <c r="M37" s="79"/>
      <c r="N37" s="67"/>
      <c r="O37" s="105" t="s">
        <v>309</v>
      </c>
    </row>
    <row r="38" spans="1:15" ht="15" customHeight="1">
      <c r="A38" s="29">
        <v>34</v>
      </c>
      <c r="B38" s="12" t="s">
        <v>243</v>
      </c>
      <c r="C38" s="130">
        <v>-1141.8398400000005</v>
      </c>
      <c r="D38" s="130">
        <v>-152735.70613000001</v>
      </c>
      <c r="E38" s="130">
        <v>40740.668179999993</v>
      </c>
      <c r="F38" s="130">
        <v>169482.62692999997</v>
      </c>
      <c r="G38" s="79"/>
      <c r="H38" s="79"/>
      <c r="I38" s="79"/>
      <c r="J38" s="79"/>
      <c r="K38" s="79"/>
      <c r="L38" s="79"/>
      <c r="M38" s="79"/>
      <c r="N38" s="67"/>
      <c r="O38" s="105" t="s">
        <v>258</v>
      </c>
    </row>
    <row r="39" spans="1:15" ht="15" customHeight="1">
      <c r="A39" s="29">
        <v>35</v>
      </c>
      <c r="B39" s="12" t="s">
        <v>244</v>
      </c>
      <c r="C39" s="130">
        <v>-3240.7673</v>
      </c>
      <c r="D39" s="130">
        <v>12744.06077</v>
      </c>
      <c r="E39" s="130">
        <v>26095.257079999999</v>
      </c>
      <c r="F39" s="130">
        <v>41965.784450000006</v>
      </c>
      <c r="G39" s="79"/>
      <c r="H39" s="79"/>
      <c r="I39" s="79"/>
      <c r="J39" s="79"/>
      <c r="K39" s="79"/>
      <c r="L39" s="79"/>
      <c r="M39" s="79"/>
      <c r="N39" s="67"/>
      <c r="O39" s="105" t="s">
        <v>257</v>
      </c>
    </row>
    <row r="40" spans="1:15" ht="15" customHeight="1">
      <c r="A40" s="29">
        <v>36</v>
      </c>
      <c r="B40" s="12" t="s">
        <v>339</v>
      </c>
      <c r="C40" s="130">
        <v>2098.9274500000047</v>
      </c>
      <c r="D40" s="130">
        <v>-165479.76691999999</v>
      </c>
      <c r="E40" s="130">
        <v>14645.411099999998</v>
      </c>
      <c r="F40" s="130">
        <v>127516.84244999998</v>
      </c>
      <c r="G40" s="79"/>
      <c r="H40" s="79"/>
      <c r="I40" s="79"/>
      <c r="J40" s="79"/>
      <c r="K40" s="79"/>
      <c r="L40" s="79"/>
      <c r="M40" s="79"/>
      <c r="N40" s="67"/>
      <c r="O40" s="105" t="s">
        <v>308</v>
      </c>
    </row>
    <row r="41" spans="1:15" ht="15" customHeight="1">
      <c r="A41" s="29">
        <v>37</v>
      </c>
      <c r="B41" s="12" t="s">
        <v>246</v>
      </c>
      <c r="C41" s="130">
        <v>72409.457569999999</v>
      </c>
      <c r="D41" s="130">
        <v>24796.372640000001</v>
      </c>
      <c r="E41" s="130">
        <v>-426696.81255999999</v>
      </c>
      <c r="F41" s="130">
        <v>-364866.76173000003</v>
      </c>
      <c r="G41" s="79"/>
      <c r="H41" s="79"/>
      <c r="I41" s="79"/>
      <c r="J41" s="79"/>
      <c r="K41" s="79"/>
      <c r="L41" s="79"/>
      <c r="M41" s="79"/>
      <c r="N41" s="67"/>
      <c r="O41" s="105" t="s">
        <v>307</v>
      </c>
    </row>
    <row r="42" spans="1:15" s="11" customFormat="1" ht="15" customHeight="1">
      <c r="A42" s="29">
        <v>38</v>
      </c>
      <c r="B42" s="73" t="s">
        <v>340</v>
      </c>
      <c r="C42" s="134">
        <v>74508.385039999994</v>
      </c>
      <c r="D42" s="134">
        <v>-140683.39428000001</v>
      </c>
      <c r="E42" s="134">
        <v>-412051.40142999997</v>
      </c>
      <c r="F42" s="134">
        <v>-237349.91927000001</v>
      </c>
      <c r="G42" s="80"/>
      <c r="H42" s="80"/>
      <c r="I42" s="80"/>
      <c r="J42" s="80"/>
      <c r="K42" s="80"/>
      <c r="L42" s="80"/>
      <c r="M42" s="80"/>
      <c r="N42" s="70"/>
      <c r="O42" s="106" t="s">
        <v>306</v>
      </c>
    </row>
    <row r="44" spans="1:15" ht="15.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120" zoomScaleNormal="120"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100" t="s">
        <v>411</v>
      </c>
    </row>
    <row r="2" spans="1:15" ht="22.5" thickBot="1">
      <c r="A2" s="144" t="s">
        <v>194</v>
      </c>
      <c r="B2" s="145"/>
      <c r="C2" s="145"/>
      <c r="D2" s="145"/>
      <c r="E2" s="145"/>
      <c r="F2" s="145"/>
      <c r="G2" s="145"/>
      <c r="H2" s="145"/>
      <c r="I2" s="145"/>
      <c r="J2" s="145"/>
      <c r="K2" s="145"/>
      <c r="L2" s="145"/>
      <c r="M2" s="145"/>
      <c r="N2" s="145"/>
      <c r="O2" s="145"/>
    </row>
    <row r="3" spans="1:15" ht="22.5" thickBot="1">
      <c r="A3" s="150" t="s">
        <v>0</v>
      </c>
      <c r="B3" s="151"/>
      <c r="C3" s="151"/>
      <c r="D3" s="151"/>
      <c r="E3" s="151"/>
      <c r="F3" s="151"/>
      <c r="G3" s="151"/>
      <c r="H3" s="151"/>
      <c r="I3" s="151"/>
      <c r="J3" s="151"/>
      <c r="K3" s="151"/>
      <c r="L3" s="151"/>
      <c r="M3" s="151"/>
      <c r="N3" s="151"/>
      <c r="O3" s="151"/>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3">
        <v>35059282.331818298</v>
      </c>
      <c r="E5" s="129">
        <v>53623832.774746254</v>
      </c>
      <c r="F5" s="130">
        <v>72891350.833588302</v>
      </c>
      <c r="G5" s="79"/>
      <c r="H5" s="67"/>
      <c r="I5" s="79"/>
      <c r="J5" s="67"/>
      <c r="K5" s="67"/>
      <c r="L5" s="79"/>
      <c r="M5" s="79"/>
      <c r="N5" s="67"/>
      <c r="O5" s="101" t="s">
        <v>166</v>
      </c>
    </row>
    <row r="6" spans="1:15">
      <c r="A6">
        <v>2</v>
      </c>
      <c r="B6" s="12" t="s">
        <v>287</v>
      </c>
      <c r="C6" s="129">
        <v>10411534.373090386</v>
      </c>
      <c r="D6" s="133">
        <v>22857880.485724229</v>
      </c>
      <c r="E6" s="129">
        <v>35816963.706454873</v>
      </c>
      <c r="F6" s="130">
        <v>48268478.106889956</v>
      </c>
      <c r="G6" s="79"/>
      <c r="H6" s="67"/>
      <c r="I6" s="79"/>
      <c r="J6" s="67"/>
      <c r="K6" s="67"/>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100" t="s">
        <v>411</v>
      </c>
    </row>
    <row r="2" spans="1:15" ht="22.5" thickBot="1">
      <c r="A2" s="144" t="s">
        <v>194</v>
      </c>
      <c r="B2" s="145"/>
      <c r="C2" s="145"/>
      <c r="D2" s="145"/>
      <c r="E2" s="145"/>
      <c r="F2" s="145"/>
      <c r="G2" s="145"/>
      <c r="H2" s="145"/>
      <c r="I2" s="145"/>
      <c r="J2" s="145"/>
      <c r="K2" s="145"/>
      <c r="L2" s="145"/>
      <c r="M2" s="145"/>
      <c r="N2" s="145"/>
      <c r="O2" s="145"/>
    </row>
    <row r="3" spans="1:15" ht="22.5" thickBot="1">
      <c r="A3" s="150" t="s">
        <v>195</v>
      </c>
      <c r="B3" s="151"/>
      <c r="C3" s="151"/>
      <c r="D3" s="151"/>
      <c r="E3" s="151"/>
      <c r="F3" s="151"/>
      <c r="G3" s="151"/>
      <c r="H3" s="151"/>
      <c r="I3" s="151"/>
      <c r="J3" s="151"/>
      <c r="K3" s="151"/>
      <c r="L3" s="151"/>
      <c r="M3" s="151"/>
      <c r="N3" s="151"/>
      <c r="O3" s="151"/>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3">
        <v>1968556.11931</v>
      </c>
      <c r="E5" s="129">
        <v>2914367.7752499999</v>
      </c>
      <c r="F5" s="130">
        <v>3754232.5947000002</v>
      </c>
      <c r="G5" s="79"/>
      <c r="H5" s="67"/>
      <c r="I5" s="79"/>
      <c r="J5" s="67"/>
      <c r="K5" s="67"/>
      <c r="L5" s="67"/>
      <c r="M5" s="79"/>
      <c r="N5" s="67"/>
      <c r="O5" s="101" t="s">
        <v>166</v>
      </c>
    </row>
    <row r="6" spans="1:15">
      <c r="A6" s="29">
        <v>2</v>
      </c>
      <c r="B6" s="12" t="s">
        <v>287</v>
      </c>
      <c r="C6" s="129">
        <v>1764347.34396</v>
      </c>
      <c r="D6" s="133">
        <v>2996367.4226500001</v>
      </c>
      <c r="E6" s="129">
        <v>4149236.7083500004</v>
      </c>
      <c r="F6" s="130">
        <v>5338724.3752699997</v>
      </c>
      <c r="G6" s="79"/>
      <c r="H6" s="67"/>
      <c r="I6" s="79"/>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showGridLines="0" view="pageBreakPreview" zoomScale="60" zoomScaleNormal="100" workbookViewId="0">
      <selection activeCell="C16" sqref="C16"/>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60" zoomScaleNormal="100"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2" sqref="C2"/>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Insurance'!L60+'FP- Reinsurance'!L60+'FP-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B2" sqref="B2"/>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5" customHeight="1">
      <c r="C14" s="50"/>
      <c r="D14" s="66"/>
      <c r="E14" s="66"/>
      <c r="F14" s="66"/>
      <c r="G14" s="66"/>
      <c r="H14" s="66"/>
      <c r="I14" s="66"/>
      <c r="J14" s="66"/>
      <c r="K14" s="66"/>
      <c r="L14" s="66"/>
      <c r="M14" s="66"/>
      <c r="N14" s="66"/>
      <c r="O14" s="66"/>
      <c r="P14" s="93"/>
    </row>
    <row r="15" spans="1:30" s="20" customFormat="1" ht="20.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t="str">
        <f>IFERROR(('IS-General Insurance'!G5+'IS-General Insurance'!G6)/('IS-General Insurance'!G21),"-")</f>
        <v>-</v>
      </c>
      <c r="I16" s="94" t="str">
        <f>IFERROR(('IS-General Insurance'!H5+'IS-General Insurance'!H6)/('IS-General Insurance'!H21),"-")</f>
        <v>-</v>
      </c>
      <c r="J16" s="94" t="str">
        <f>IFERROR(('IS-General Insurance'!I5+'IS-General Insurance'!I6)/('IS-General Insurance'!I21),"-")</f>
        <v>-</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t="str">
        <f>IFERROR(('IS-General Insurance'!G5+'IS-General Insurance'!G6)/('IS-General Insurance'!G21+'IS-General Insurance'!G29+'IS-General Insurance'!G30+'IS-General Insurance'!G31+'IS-General Insurance'!G32),"-")</f>
        <v>-</v>
      </c>
      <c r="I17" s="94" t="str">
        <f>IFERROR(('IS-General Insurance'!H5+'IS-General Insurance'!H6)/('IS-General Insurance'!H21+'IS-General Insurance'!H29+'IS-General Insurance'!H30+'IS-General Insurance'!H31+'IS-General Insurance'!H32),"-")</f>
        <v>-</v>
      </c>
      <c r="J17" s="94" t="str">
        <f>IFERROR(('IS-General Insurance'!I5+'IS-General Insurance'!I6)/('IS-General Insurance'!I21+'IS-General Insurance'!I29+'IS-General Insurance'!I30+'IS-General Insurance'!I31+'IS-General Insurance'!I32),"-")</f>
        <v>-</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t="str">
        <f>IFERROR(('IS-General Insurance'!G5+'IS-General Insurance'!G6+'IS-General Insurance'!G28)/'IS-General Insurance'!G21,"-")</f>
        <v>-</v>
      </c>
      <c r="I18" s="94" t="str">
        <f>IFERROR(('IS-General Insurance'!H5+'IS-General Insurance'!H6+'IS-General Insurance'!H28)/'IS-General Insurance'!H21,"-")</f>
        <v>-</v>
      </c>
      <c r="J18" s="94" t="str">
        <f>IFERROR(('IS-General Insurance'!I5+'IS-General Insurance'!I6+'IS-General Insurance'!I28)/'IS-General Insurance'!I21,"-")</f>
        <v>-</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t="str">
        <f>IFERROR(('IS-General Insurance'!G5+'IS-General Insurance'!G6+'IS-General Insurance'!G28)/('IS-General Insurance'!G21+'IS-General Insurance'!G29+'IS-General Insurance'!G30+'IS-General Insurance'!G31+'IS-General Insurance'!G32),"-")</f>
        <v>-</v>
      </c>
      <c r="I19" s="94" t="str">
        <f>IFERROR(('IS-General Insurance'!H5+'IS-General Insurance'!H6+'IS-General Insurance'!H28)/('IS-General Insurance'!H21+'IS-General Insurance'!H29+'IS-General Insurance'!H30+'IS-General Insurance'!H31+'IS-General Insurance'!H32),"-")</f>
        <v>-</v>
      </c>
      <c r="J19" s="94" t="str">
        <f>IFERROR(('IS-General Insurance'!I5+'IS-General Insurance'!I6+'IS-General Insurance'!I28)/('IS-General Insurance'!I21+'IS-General Insurance'!I29+'IS-General Insurance'!I30+'IS-General Insurance'!I31+'IS-General Insurance'!I32),"-")</f>
        <v>-</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t="str">
        <f>IFERROR('IS-General Insurance'!G10/('IS-General Insurance'!G5+'IS-General Insurance'!G6),"-")</f>
        <v>-</v>
      </c>
      <c r="I20" s="94" t="str">
        <f>IFERROR('IS-General Insurance'!H10/('IS-General Insurance'!H5+'IS-General Insurance'!H6),"-")</f>
        <v>-</v>
      </c>
      <c r="J20" s="94" t="str">
        <f>IFERROR('IS-General Insurance'!I10/('IS-General Insurance'!I5+'IS-General Insurance'!I6),"-")</f>
        <v>-</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t="str">
        <f>IFERROR('FP-General Insurance'!G27/'FP-General Insurance'!G54,"-")</f>
        <v>-</v>
      </c>
      <c r="I21" s="94" t="str">
        <f>IFERROR('FP-General Insurance'!H27/'FP-General Insurance'!H54,"-")</f>
        <v>-</v>
      </c>
      <c r="J21" s="94" t="str">
        <f>IFERROR('FP-General Insurance'!I27/'FP-General Insurance'!I54,"-")</f>
        <v>-</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5" customHeight="1">
      <c r="A26" s="18"/>
      <c r="B26"/>
      <c r="C26" s="50"/>
      <c r="D26" s="94"/>
      <c r="E26" s="94"/>
      <c r="F26" s="94"/>
      <c r="G26" s="94"/>
      <c r="H26" s="94"/>
      <c r="I26" s="94"/>
      <c r="J26" s="94"/>
      <c r="K26" s="94"/>
      <c r="L26" s="94"/>
      <c r="M26" s="94"/>
      <c r="N26" s="94"/>
      <c r="O26" s="94"/>
      <c r="P26" s="93"/>
    </row>
    <row r="27" spans="1:16" s="20" customFormat="1" ht="20.5" customHeight="1">
      <c r="A27" s="18"/>
      <c r="B27"/>
      <c r="C27" s="65" t="s">
        <v>212</v>
      </c>
      <c r="D27" s="66"/>
      <c r="E27" s="66"/>
      <c r="F27" s="66"/>
      <c r="G27" s="66"/>
      <c r="H27" s="66"/>
      <c r="I27" s="66"/>
      <c r="J27" s="66"/>
      <c r="K27" s="66"/>
      <c r="L27" s="66"/>
      <c r="M27" s="66"/>
      <c r="N27" s="66"/>
      <c r="O27" s="66"/>
      <c r="P27" s="93"/>
    </row>
    <row r="28" spans="1:16" s="20" customFormat="1" ht="20.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t="str">
        <f>IFERROR('IS-Reinsurance'!G6/'IS-Reinsurance'!G21,"-")</f>
        <v>-</v>
      </c>
      <c r="I28" s="94" t="str">
        <f>IFERROR('IS-Reinsurance'!H6/'IS-Reinsurance'!H21,"-")</f>
        <v>-</v>
      </c>
      <c r="J28" s="94" t="str">
        <f>IFERROR('IS-Reinsurance'!I6/'IS-Reinsurance'!I21,"-")</f>
        <v>-</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t="str">
        <f>IFERROR('IS-Reinsurance'!G6/('IS-Reinsurance'!G21+'IS-Reinsurance'!G29+'IS-Reinsurance'!G30+'IS-Reinsurance'!G31+'IS-Reinsurance'!G32),"-")</f>
        <v>-</v>
      </c>
      <c r="I29" s="94" t="str">
        <f>IFERROR('IS-Reinsurance'!H6/('IS-Reinsurance'!H21+'IS-Reinsurance'!H29+'IS-Reinsurance'!H30+'IS-Reinsurance'!H31+'IS-Reinsurance'!H32),"-")</f>
        <v>-</v>
      </c>
      <c r="J29" s="94" t="str">
        <f>IFERROR('IS-Reinsurance'!I6/('IS-Reinsurance'!I21+'IS-Reinsurance'!I29+'IS-Reinsurance'!I30+'IS-Reinsurance'!I31+'IS-Reinsurance'!I32),"-")</f>
        <v>-</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t="str">
        <f>IFERROR(('IS-Reinsurance'!G6+'IS-Reinsurance'!G28)/('IS-Reinsurance'!G21),"-")</f>
        <v>-</v>
      </c>
      <c r="I30" s="94" t="str">
        <f>IFERROR(('IS-Reinsurance'!H6+'IS-Reinsurance'!H28)/('IS-Reinsurance'!H21),"-")</f>
        <v>-</v>
      </c>
      <c r="J30" s="94" t="str">
        <f>IFERROR(('IS-Reinsurance'!I6+'IS-Reinsurance'!I28)/('IS-Reinsurance'!I21),"-")</f>
        <v>-</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t="str">
        <f>IFERROR(('IS-Reinsurance'!G6+'IS-Reinsurance'!G28)/('IS-Reinsurance'!G21+'IS-Reinsurance'!G29+'IS-Reinsurance'!G30+'IS-Reinsurance'!G31+'IS-Reinsurance'!G32),"-")</f>
        <v>-</v>
      </c>
      <c r="I31" s="94" t="str">
        <f>IFERROR(('IS-Reinsurance'!H6+'IS-Reinsurance'!H28)/('IS-Reinsurance'!H21+'IS-Reinsurance'!H29+'IS-Reinsurance'!H30+'IS-Reinsurance'!H31+'IS-Reinsurance'!H32),"-")</f>
        <v>-</v>
      </c>
      <c r="J31" s="94" t="str">
        <f>IFERROR(('IS-Reinsurance'!I6+'IS-Reinsurance'!I28)/('IS-Reinsurance'!I21+'IS-Reinsurance'!I29+'IS-Reinsurance'!I30+'IS-Reinsurance'!I31+'IS-Reinsurance'!I32),"-")</f>
        <v>-</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t="str">
        <f>IFERROR('IS-Reinsurance'!G10/'IS-Reinsurance'!G6,"-")</f>
        <v>-</v>
      </c>
      <c r="I32" s="94" t="str">
        <f>IFERROR('IS-Reinsurance'!H10/'IS-Reinsurance'!H6,"-")</f>
        <v>-</v>
      </c>
      <c r="J32" s="94" t="str">
        <f>IFERROR('IS-Reinsurance'!I10/'IS-Reinsurance'!I6,"-")</f>
        <v>-</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t="str">
        <f>IFERROR('FP- Reinsurance'!G27/'FP- Reinsurance'!G54,"-")</f>
        <v>-</v>
      </c>
      <c r="I33" s="94" t="str">
        <f>IFERROR('FP- Reinsurance'!H27/'FP- Reinsurance'!H54,"-")</f>
        <v>-</v>
      </c>
      <c r="J33" s="94" t="str">
        <f>IFERROR('FP- Reinsurance'!I27/'FP- Reinsurance'!I54,"-")</f>
        <v>-</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0" zoomScaleNormal="80" zoomScaleSheetLayoutView="70" workbookViewId="0">
      <pane xSplit="2" ySplit="4" topLeftCell="D5" activePane="bottomRight" state="frozen"/>
      <selection activeCell="D6" sqref="D6"/>
      <selection pane="topRight" activeCell="D6" sqref="D6"/>
      <selection pane="bottomLeft" activeCell="D6" sqref="D6"/>
      <selection pane="bottomRight" activeCell="D6" sqref="D6"/>
    </sheetView>
  </sheetViews>
  <sheetFormatPr defaultColWidth="9.1796875" defaultRowHeight="14.5"/>
  <cols>
    <col min="1" max="1" width="9.1796875" style="8"/>
    <col min="2" max="2" width="75.26953125" style="41" customWidth="1"/>
    <col min="3" max="3" width="20.54296875" style="7" bestFit="1" customWidth="1"/>
    <col min="4" max="4" width="20.54296875" style="131"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31"/>
      <c r="O1" s="100" t="s">
        <v>411</v>
      </c>
    </row>
    <row r="2" spans="1:49" s="9" customFormat="1" ht="38.25" customHeight="1" thickBot="1">
      <c r="A2" s="147" t="s">
        <v>115</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359</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32"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30">
        <v>32328786.030060004</v>
      </c>
      <c r="D5" s="122">
        <v>34521526.426480003</v>
      </c>
      <c r="E5" s="122">
        <v>34044614.16475001</v>
      </c>
      <c r="F5" s="136">
        <v>33818114.322470002</v>
      </c>
      <c r="G5" s="119"/>
      <c r="H5" s="119"/>
      <c r="I5" s="119"/>
      <c r="J5" s="119"/>
      <c r="K5" s="119"/>
      <c r="L5" s="119"/>
      <c r="M5" s="119"/>
      <c r="N5" s="68"/>
      <c r="O5" s="97" t="s">
        <v>400</v>
      </c>
    </row>
    <row r="6" spans="1:49" s="12" customFormat="1">
      <c r="A6" s="8">
        <f t="shared" ref="A6:A62" si="0">A5+1</f>
        <v>2</v>
      </c>
      <c r="B6" s="41" t="s">
        <v>376</v>
      </c>
      <c r="C6" s="130">
        <v>9880.7916499999992</v>
      </c>
      <c r="D6" s="122">
        <v>0</v>
      </c>
      <c r="E6" s="122">
        <v>0</v>
      </c>
      <c r="F6" s="136">
        <v>0</v>
      </c>
      <c r="G6" s="119"/>
      <c r="H6" s="119"/>
      <c r="I6" s="119"/>
      <c r="J6" s="119"/>
      <c r="K6" s="119"/>
      <c r="L6" s="119"/>
      <c r="M6" s="119"/>
      <c r="N6" s="68"/>
      <c r="O6" s="97" t="s">
        <v>399</v>
      </c>
    </row>
    <row r="7" spans="1:49">
      <c r="A7" s="8">
        <f t="shared" si="0"/>
        <v>3</v>
      </c>
      <c r="B7" s="41" t="s">
        <v>27</v>
      </c>
      <c r="C7" s="130">
        <v>141022797.44178</v>
      </c>
      <c r="D7" s="122">
        <v>127044654.00259998</v>
      </c>
      <c r="E7" s="122">
        <v>106141272.39395003</v>
      </c>
      <c r="F7" s="136">
        <v>108078942.54507002</v>
      </c>
      <c r="G7" s="119"/>
      <c r="H7" s="119"/>
      <c r="I7" s="119"/>
      <c r="J7" s="119"/>
      <c r="K7" s="119"/>
      <c r="L7" s="119"/>
      <c r="M7" s="119"/>
      <c r="N7" s="68"/>
      <c r="O7" s="97" t="s">
        <v>28</v>
      </c>
    </row>
    <row r="8" spans="1:49">
      <c r="A8" s="8">
        <f t="shared" si="0"/>
        <v>4</v>
      </c>
      <c r="B8" s="41" t="s">
        <v>378</v>
      </c>
      <c r="C8" s="130">
        <v>27317697.131409984</v>
      </c>
      <c r="D8" s="122">
        <v>27978264.614069998</v>
      </c>
      <c r="E8" s="122">
        <v>27706957.365559999</v>
      </c>
      <c r="F8" s="136">
        <v>26842007.103329998</v>
      </c>
      <c r="G8" s="119"/>
      <c r="H8" s="119"/>
      <c r="I8" s="119"/>
      <c r="J8" s="119"/>
      <c r="K8" s="119"/>
      <c r="L8" s="119"/>
      <c r="M8" s="119"/>
      <c r="N8" s="68"/>
      <c r="O8" s="97" t="s">
        <v>29</v>
      </c>
    </row>
    <row r="9" spans="1:49" s="12" customFormat="1">
      <c r="A9" s="8">
        <f t="shared" si="0"/>
        <v>5</v>
      </c>
      <c r="B9" s="41" t="s">
        <v>379</v>
      </c>
      <c r="C9" s="130">
        <v>8533056.7340000011</v>
      </c>
      <c r="D9" s="122">
        <v>8897358.4382499997</v>
      </c>
      <c r="E9" s="122">
        <v>8825930.1007800009</v>
      </c>
      <c r="F9" s="136">
        <v>8793130.7331099994</v>
      </c>
      <c r="G9" s="119"/>
      <c r="H9" s="119"/>
      <c r="I9" s="119"/>
      <c r="J9" s="119"/>
      <c r="K9" s="119"/>
      <c r="L9" s="119"/>
      <c r="M9" s="119"/>
      <c r="N9" s="68"/>
      <c r="O9" s="97" t="s">
        <v>401</v>
      </c>
    </row>
    <row r="10" spans="1:49">
      <c r="A10" s="8">
        <f t="shared" si="0"/>
        <v>6</v>
      </c>
      <c r="B10" s="41" t="s">
        <v>30</v>
      </c>
      <c r="C10" s="130">
        <v>74325392.715159997</v>
      </c>
      <c r="D10" s="122">
        <v>73435391.843229994</v>
      </c>
      <c r="E10" s="122">
        <v>71754173.488780051</v>
      </c>
      <c r="F10" s="136">
        <v>70968225.723810017</v>
      </c>
      <c r="G10" s="119"/>
      <c r="H10" s="119"/>
      <c r="I10" s="119"/>
      <c r="J10" s="119"/>
      <c r="K10" s="119"/>
      <c r="L10" s="119"/>
      <c r="M10" s="119"/>
      <c r="N10" s="68"/>
      <c r="O10" s="97" t="s">
        <v>31</v>
      </c>
    </row>
    <row r="11" spans="1:49">
      <c r="A11" s="8">
        <f t="shared" si="0"/>
        <v>7</v>
      </c>
      <c r="B11" s="41" t="s">
        <v>33</v>
      </c>
      <c r="C11" s="130">
        <v>254575.99055000002</v>
      </c>
      <c r="D11" s="122">
        <v>279695.73000000004</v>
      </c>
      <c r="E11" s="122">
        <v>340096.06</v>
      </c>
      <c r="F11" s="136">
        <v>316735.06</v>
      </c>
      <c r="G11" s="119"/>
      <c r="H11" s="119"/>
      <c r="I11" s="119"/>
      <c r="J11" s="119"/>
      <c r="K11" s="119"/>
      <c r="L11" s="119"/>
      <c r="M11" s="119"/>
      <c r="N11" s="68"/>
      <c r="O11" s="97" t="s">
        <v>34</v>
      </c>
    </row>
    <row r="12" spans="1:49">
      <c r="A12" s="8">
        <f t="shared" si="0"/>
        <v>8</v>
      </c>
      <c r="B12" s="41" t="s">
        <v>35</v>
      </c>
      <c r="C12" s="130">
        <v>0</v>
      </c>
      <c r="D12" s="122">
        <v>0</v>
      </c>
      <c r="E12" s="122">
        <v>0</v>
      </c>
      <c r="F12" s="136">
        <v>0</v>
      </c>
      <c r="G12" s="119"/>
      <c r="H12" s="119"/>
      <c r="I12" s="119"/>
      <c r="J12" s="119"/>
      <c r="K12" s="119"/>
      <c r="L12" s="119"/>
      <c r="M12" s="119"/>
      <c r="N12" s="68"/>
      <c r="O12" s="97" t="s">
        <v>36</v>
      </c>
    </row>
    <row r="13" spans="1:49">
      <c r="A13" s="8">
        <f t="shared" si="0"/>
        <v>9</v>
      </c>
      <c r="B13" s="41" t="s">
        <v>37</v>
      </c>
      <c r="C13" s="130">
        <v>0</v>
      </c>
      <c r="D13" s="122">
        <v>0</v>
      </c>
      <c r="E13" s="122">
        <v>0</v>
      </c>
      <c r="F13" s="136">
        <v>0</v>
      </c>
      <c r="G13" s="119"/>
      <c r="H13" s="119"/>
      <c r="I13" s="119"/>
      <c r="J13" s="119"/>
      <c r="K13" s="119"/>
      <c r="L13" s="119"/>
      <c r="M13" s="119"/>
      <c r="N13" s="68"/>
      <c r="O13" s="97" t="s">
        <v>38</v>
      </c>
    </row>
    <row r="14" spans="1:49">
      <c r="A14" s="8">
        <f t="shared" si="0"/>
        <v>10</v>
      </c>
      <c r="B14" s="41" t="s">
        <v>39</v>
      </c>
      <c r="C14" s="130">
        <v>163213089.96421996</v>
      </c>
      <c r="D14" s="122">
        <v>159688486.04103997</v>
      </c>
      <c r="E14" s="122">
        <v>141466925.68534991</v>
      </c>
      <c r="F14" s="136">
        <v>143286760.10005003</v>
      </c>
      <c r="G14" s="119"/>
      <c r="H14" s="119"/>
      <c r="I14" s="119"/>
      <c r="J14" s="119"/>
      <c r="K14" s="119"/>
      <c r="L14" s="119"/>
      <c r="M14" s="119"/>
      <c r="N14" s="68"/>
      <c r="O14" s="97" t="s">
        <v>40</v>
      </c>
    </row>
    <row r="15" spans="1:49">
      <c r="A15" s="8">
        <f t="shared" si="0"/>
        <v>11</v>
      </c>
      <c r="B15" s="41" t="s">
        <v>156</v>
      </c>
      <c r="C15" s="130">
        <v>448703.04137999995</v>
      </c>
      <c r="D15" s="122">
        <v>450703.59737999999</v>
      </c>
      <c r="E15" s="122">
        <v>421837.21073000005</v>
      </c>
      <c r="F15" s="136">
        <v>425182.02683999995</v>
      </c>
      <c r="G15" s="119"/>
      <c r="H15" s="119"/>
      <c r="I15" s="119"/>
      <c r="J15" s="119"/>
      <c r="K15" s="119"/>
      <c r="L15" s="119"/>
      <c r="M15" s="119"/>
      <c r="N15" s="68"/>
      <c r="O15" s="97" t="s">
        <v>41</v>
      </c>
    </row>
    <row r="16" spans="1:49">
      <c r="A16" s="8">
        <f t="shared" si="0"/>
        <v>12</v>
      </c>
      <c r="B16" s="41" t="s">
        <v>42</v>
      </c>
      <c r="C16" s="130">
        <v>46724.591680000005</v>
      </c>
      <c r="D16" s="122">
        <v>46055.236199999999</v>
      </c>
      <c r="E16" s="122">
        <v>47815.88912</v>
      </c>
      <c r="F16" s="136">
        <v>41960.918949999999</v>
      </c>
      <c r="G16" s="119"/>
      <c r="H16" s="119"/>
      <c r="I16" s="119"/>
      <c r="J16" s="119"/>
      <c r="K16" s="119"/>
      <c r="L16" s="119"/>
      <c r="M16" s="119"/>
      <c r="N16" s="68"/>
      <c r="O16" s="97" t="s">
        <v>43</v>
      </c>
    </row>
    <row r="17" spans="1:17" s="12" customFormat="1">
      <c r="A17" s="8">
        <f t="shared" si="0"/>
        <v>13</v>
      </c>
      <c r="B17" s="41" t="s">
        <v>380</v>
      </c>
      <c r="C17" s="130">
        <v>0</v>
      </c>
      <c r="D17" s="122">
        <v>0</v>
      </c>
      <c r="E17" s="122">
        <v>0</v>
      </c>
      <c r="F17" s="136">
        <v>0</v>
      </c>
      <c r="G17" s="119"/>
      <c r="H17" s="119"/>
      <c r="I17" s="119"/>
      <c r="J17" s="119"/>
      <c r="K17" s="119"/>
      <c r="L17" s="119"/>
      <c r="M17" s="119"/>
      <c r="N17" s="68"/>
      <c r="O17" s="97" t="s">
        <v>402</v>
      </c>
    </row>
    <row r="18" spans="1:17">
      <c r="A18" s="8">
        <f t="shared" si="0"/>
        <v>14</v>
      </c>
      <c r="B18" s="41" t="s">
        <v>44</v>
      </c>
      <c r="C18" s="130">
        <v>10221591.532910001</v>
      </c>
      <c r="D18" s="122">
        <v>10219059.808119999</v>
      </c>
      <c r="E18" s="122">
        <v>10238195.49027</v>
      </c>
      <c r="F18" s="136">
        <v>10485803.676479999</v>
      </c>
      <c r="G18" s="119"/>
      <c r="H18" s="119"/>
      <c r="I18" s="119"/>
      <c r="J18" s="119"/>
      <c r="K18" s="119"/>
      <c r="L18" s="119"/>
      <c r="M18" s="119"/>
      <c r="N18" s="68"/>
      <c r="O18" s="97" t="s">
        <v>45</v>
      </c>
    </row>
    <row r="19" spans="1:17">
      <c r="A19" s="110">
        <f t="shared" si="0"/>
        <v>15</v>
      </c>
      <c r="B19" s="111" t="s">
        <v>381</v>
      </c>
      <c r="C19" s="130">
        <v>16148391.127559999</v>
      </c>
      <c r="D19" s="122">
        <v>16167671.526010003</v>
      </c>
      <c r="E19" s="122">
        <v>16187971.746000001</v>
      </c>
      <c r="F19" s="136">
        <v>16208081.650280001</v>
      </c>
      <c r="G19" s="119"/>
      <c r="H19" s="119"/>
      <c r="I19" s="119"/>
      <c r="J19" s="119"/>
      <c r="K19" s="119"/>
      <c r="L19" s="119"/>
      <c r="M19" s="119"/>
      <c r="N19" s="68"/>
      <c r="O19" s="120" t="s">
        <v>46</v>
      </c>
    </row>
    <row r="20" spans="1:17" s="12" customFormat="1">
      <c r="A20" s="8">
        <f t="shared" si="0"/>
        <v>16</v>
      </c>
      <c r="B20" s="41" t="s">
        <v>382</v>
      </c>
      <c r="C20" s="130">
        <v>445100.83</v>
      </c>
      <c r="D20" s="122">
        <v>445100.83</v>
      </c>
      <c r="E20" s="122">
        <v>320100.82</v>
      </c>
      <c r="F20" s="136">
        <v>320100.82</v>
      </c>
      <c r="G20" s="119"/>
      <c r="H20" s="119"/>
      <c r="I20" s="119"/>
      <c r="J20" s="119"/>
      <c r="K20" s="119"/>
      <c r="L20" s="119"/>
      <c r="M20" s="119"/>
      <c r="N20" s="68"/>
      <c r="O20" s="97" t="s">
        <v>403</v>
      </c>
    </row>
    <row r="21" spans="1:17">
      <c r="A21" s="8">
        <f t="shared" si="0"/>
        <v>17</v>
      </c>
      <c r="B21" s="41" t="s">
        <v>48</v>
      </c>
      <c r="C21" s="130">
        <v>0</v>
      </c>
      <c r="D21" s="122">
        <v>0</v>
      </c>
      <c r="E21" s="122">
        <v>0</v>
      </c>
      <c r="F21" s="136">
        <v>0</v>
      </c>
      <c r="G21" s="119"/>
      <c r="H21" s="119"/>
      <c r="I21" s="119"/>
      <c r="J21" s="119"/>
      <c r="K21" s="119"/>
      <c r="L21" s="119"/>
      <c r="M21" s="119"/>
      <c r="N21" s="68"/>
      <c r="O21" s="97" t="s">
        <v>49</v>
      </c>
      <c r="Q21" s="12"/>
    </row>
    <row r="22" spans="1:17">
      <c r="A22" s="8">
        <f t="shared" si="0"/>
        <v>18</v>
      </c>
      <c r="B22" s="41" t="s">
        <v>50</v>
      </c>
      <c r="C22" s="130">
        <v>167230.55030999999</v>
      </c>
      <c r="D22" s="122">
        <v>165047.68997000001</v>
      </c>
      <c r="E22" s="122">
        <v>161448.27395999999</v>
      </c>
      <c r="F22" s="136">
        <v>159491.11700999999</v>
      </c>
      <c r="G22" s="119"/>
      <c r="H22" s="119"/>
      <c r="I22" s="119"/>
      <c r="J22" s="119"/>
      <c r="K22" s="119"/>
      <c r="L22" s="119"/>
      <c r="M22" s="119"/>
      <c r="N22" s="68"/>
      <c r="O22" s="97" t="s">
        <v>51</v>
      </c>
    </row>
    <row r="23" spans="1:17" s="12" customFormat="1">
      <c r="A23" s="8">
        <f t="shared" si="0"/>
        <v>19</v>
      </c>
      <c r="B23" s="41" t="s">
        <v>447</v>
      </c>
      <c r="C23" s="130">
        <v>2183444.9642499997</v>
      </c>
      <c r="D23" s="122">
        <v>2212794.4678099998</v>
      </c>
      <c r="E23" s="122">
        <v>2318195.2673099996</v>
      </c>
      <c r="F23" s="136">
        <v>2307124.8331800001</v>
      </c>
      <c r="G23" s="119"/>
      <c r="H23" s="119"/>
      <c r="I23" s="119"/>
      <c r="J23" s="119"/>
      <c r="K23" s="119"/>
      <c r="L23" s="119"/>
      <c r="M23" s="119"/>
      <c r="N23" s="68"/>
      <c r="O23" s="97" t="s">
        <v>85</v>
      </c>
    </row>
    <row r="24" spans="1:17" s="12" customFormat="1">
      <c r="A24" s="8">
        <f t="shared" si="0"/>
        <v>20</v>
      </c>
      <c r="B24" s="88" t="s">
        <v>445</v>
      </c>
      <c r="C24" s="130">
        <v>0</v>
      </c>
      <c r="D24" s="122">
        <v>0</v>
      </c>
      <c r="E24" s="122">
        <v>39866.012000000002</v>
      </c>
      <c r="F24" s="136">
        <v>39827.012000000002</v>
      </c>
      <c r="G24" s="119"/>
      <c r="H24" s="119"/>
      <c r="I24" s="119"/>
      <c r="J24" s="119"/>
      <c r="K24" s="119"/>
      <c r="L24" s="119"/>
      <c r="M24" s="119"/>
      <c r="N24" s="68"/>
      <c r="O24" s="97"/>
    </row>
    <row r="25" spans="1:17" s="12" customFormat="1">
      <c r="A25" s="8">
        <f t="shared" si="0"/>
        <v>21</v>
      </c>
      <c r="B25" s="88" t="s">
        <v>446</v>
      </c>
      <c r="C25" s="130">
        <v>155000</v>
      </c>
      <c r="D25" s="122">
        <v>155000</v>
      </c>
      <c r="E25" s="122">
        <v>280000</v>
      </c>
      <c r="F25" s="136">
        <v>264617</v>
      </c>
      <c r="G25" s="119"/>
      <c r="H25" s="119"/>
      <c r="I25" s="119"/>
      <c r="J25" s="119"/>
      <c r="K25" s="119"/>
      <c r="L25" s="119"/>
      <c r="M25" s="119"/>
      <c r="N25" s="68"/>
      <c r="O25" s="97"/>
    </row>
    <row r="26" spans="1:17">
      <c r="A26" s="8">
        <f t="shared" si="0"/>
        <v>22</v>
      </c>
      <c r="B26" s="41" t="s">
        <v>52</v>
      </c>
      <c r="C26" s="130">
        <v>1115746.38246</v>
      </c>
      <c r="D26" s="122">
        <v>1159835.5218499999</v>
      </c>
      <c r="E26" s="122">
        <v>1005521.74839</v>
      </c>
      <c r="F26" s="136">
        <v>881442.77052999998</v>
      </c>
      <c r="G26" s="119"/>
      <c r="H26" s="119"/>
      <c r="I26" s="119"/>
      <c r="J26" s="119"/>
      <c r="K26" s="119"/>
      <c r="L26" s="119"/>
      <c r="M26" s="119"/>
      <c r="N26" s="68"/>
      <c r="O26" s="97" t="s">
        <v>53</v>
      </c>
    </row>
    <row r="27" spans="1:17" s="73" customFormat="1">
      <c r="A27" s="71">
        <f t="shared" si="0"/>
        <v>23</v>
      </c>
      <c r="B27" s="69" t="s">
        <v>54</v>
      </c>
      <c r="C27" s="134">
        <v>477937209.82014984</v>
      </c>
      <c r="D27" s="135">
        <v>462866645.7737301</v>
      </c>
      <c r="E27" s="135">
        <v>421300921.71779996</v>
      </c>
      <c r="F27" s="137">
        <v>423237547.41389006</v>
      </c>
      <c r="G27" s="127"/>
      <c r="H27" s="127"/>
      <c r="I27" s="127"/>
      <c r="J27" s="127"/>
      <c r="K27" s="127"/>
      <c r="L27" s="127"/>
      <c r="M27" s="127"/>
      <c r="N27" s="72"/>
      <c r="O27" s="102" t="s">
        <v>55</v>
      </c>
    </row>
    <row r="28" spans="1:17">
      <c r="A28" s="8">
        <f t="shared" si="0"/>
        <v>24</v>
      </c>
      <c r="B28" s="41" t="s">
        <v>56</v>
      </c>
      <c r="C28" s="130">
        <v>14246899.714349998</v>
      </c>
      <c r="D28" s="122">
        <v>15400397.635720002</v>
      </c>
      <c r="E28" s="122">
        <v>20286656.41877</v>
      </c>
      <c r="F28" s="136">
        <v>16175657.907310003</v>
      </c>
      <c r="G28" s="119"/>
      <c r="H28" s="119"/>
      <c r="I28" s="119"/>
      <c r="J28" s="119"/>
      <c r="K28" s="119"/>
      <c r="L28" s="119"/>
      <c r="M28" s="119"/>
      <c r="N28" s="68"/>
      <c r="O28" s="97" t="s">
        <v>80</v>
      </c>
    </row>
    <row r="29" spans="1:17">
      <c r="A29" s="8">
        <f t="shared" si="0"/>
        <v>25</v>
      </c>
      <c r="B29" s="41" t="s">
        <v>57</v>
      </c>
      <c r="C29" s="130">
        <v>5085390.478029999</v>
      </c>
      <c r="D29" s="122">
        <v>4845945.4221899994</v>
      </c>
      <c r="E29" s="122">
        <v>4598278.6493700007</v>
      </c>
      <c r="F29" s="136">
        <v>4986389.8506500004</v>
      </c>
      <c r="G29" s="119"/>
      <c r="H29" s="119"/>
      <c r="I29" s="119"/>
      <c r="J29" s="119"/>
      <c r="K29" s="119"/>
      <c r="L29" s="119"/>
      <c r="M29" s="119"/>
      <c r="N29" s="68"/>
      <c r="O29" s="97" t="s">
        <v>81</v>
      </c>
    </row>
    <row r="30" spans="1:17" s="12" customFormat="1">
      <c r="A30" s="8">
        <f t="shared" si="0"/>
        <v>26</v>
      </c>
      <c r="B30" s="41" t="s">
        <v>383</v>
      </c>
      <c r="C30" s="130">
        <v>1744.73397</v>
      </c>
      <c r="D30" s="122">
        <v>1018.18144</v>
      </c>
      <c r="E30" s="122">
        <v>1446.86049</v>
      </c>
      <c r="F30" s="136">
        <v>1810.1274000000001</v>
      </c>
      <c r="G30" s="119"/>
      <c r="H30" s="119"/>
      <c r="I30" s="119"/>
      <c r="J30" s="119"/>
      <c r="K30" s="119"/>
      <c r="L30" s="119"/>
      <c r="M30" s="119"/>
      <c r="N30" s="68"/>
      <c r="O30" s="97" t="s">
        <v>404</v>
      </c>
    </row>
    <row r="31" spans="1:17" s="12" customFormat="1">
      <c r="A31" s="8">
        <f t="shared" si="0"/>
        <v>27</v>
      </c>
      <c r="B31" s="41" t="s">
        <v>384</v>
      </c>
      <c r="C31" s="130">
        <v>3799928.2835400002</v>
      </c>
      <c r="D31" s="122">
        <v>3900688.4287099997</v>
      </c>
      <c r="E31" s="122">
        <v>3898462.6082900004</v>
      </c>
      <c r="F31" s="136">
        <v>3950698.2919099997</v>
      </c>
      <c r="G31" s="119"/>
      <c r="H31" s="119"/>
      <c r="I31" s="119"/>
      <c r="J31" s="119"/>
      <c r="K31" s="119"/>
      <c r="L31" s="119"/>
      <c r="M31" s="119"/>
      <c r="N31" s="68"/>
      <c r="O31" s="97" t="s">
        <v>405</v>
      </c>
    </row>
    <row r="32" spans="1:17">
      <c r="A32" s="8">
        <f t="shared" si="0"/>
        <v>28</v>
      </c>
      <c r="B32" s="41" t="s">
        <v>58</v>
      </c>
      <c r="C32" s="130">
        <v>113503.13882000001</v>
      </c>
      <c r="D32" s="122">
        <v>100802.08010000001</v>
      </c>
      <c r="E32" s="122">
        <v>105962.64809999999</v>
      </c>
      <c r="F32" s="136">
        <v>113115.50822</v>
      </c>
      <c r="G32" s="119"/>
      <c r="H32" s="119"/>
      <c r="I32" s="119"/>
      <c r="J32" s="119"/>
      <c r="K32" s="119"/>
      <c r="L32" s="119"/>
      <c r="M32" s="119"/>
      <c r="N32" s="68"/>
      <c r="O32" s="97" t="s">
        <v>82</v>
      </c>
    </row>
    <row r="33" spans="1:15" s="12" customFormat="1">
      <c r="A33" s="8">
        <f t="shared" si="0"/>
        <v>29</v>
      </c>
      <c r="B33" s="41" t="s">
        <v>385</v>
      </c>
      <c r="C33" s="130">
        <v>3087464.4842600003</v>
      </c>
      <c r="D33" s="122">
        <v>3232007.7072300003</v>
      </c>
      <c r="E33" s="122">
        <v>3452282.0004100008</v>
      </c>
      <c r="F33" s="136">
        <v>3418662.8953199997</v>
      </c>
      <c r="G33" s="119"/>
      <c r="H33" s="119"/>
      <c r="I33" s="119"/>
      <c r="J33" s="119"/>
      <c r="K33" s="119"/>
      <c r="L33" s="119"/>
      <c r="M33" s="119"/>
      <c r="N33" s="68"/>
      <c r="O33" s="97" t="s">
        <v>406</v>
      </c>
    </row>
    <row r="34" spans="1:15">
      <c r="A34" s="8">
        <f t="shared" si="0"/>
        <v>30</v>
      </c>
      <c r="B34" s="41" t="s">
        <v>59</v>
      </c>
      <c r="C34" s="130">
        <v>186955.35661000002</v>
      </c>
      <c r="D34" s="122">
        <v>714339.26433999999</v>
      </c>
      <c r="E34" s="122">
        <v>509061.89014999993</v>
      </c>
      <c r="F34" s="136">
        <v>152725.4528</v>
      </c>
      <c r="G34" s="119"/>
      <c r="H34" s="119"/>
      <c r="I34" s="119"/>
      <c r="J34" s="119"/>
      <c r="K34" s="119"/>
      <c r="L34" s="119"/>
      <c r="M34" s="119"/>
      <c r="N34" s="68"/>
      <c r="O34" s="97" t="s">
        <v>83</v>
      </c>
    </row>
    <row r="35" spans="1:15">
      <c r="A35" s="8">
        <f t="shared" si="0"/>
        <v>31</v>
      </c>
      <c r="B35" s="41" t="s">
        <v>60</v>
      </c>
      <c r="C35" s="130">
        <v>3244564.4624600005</v>
      </c>
      <c r="D35" s="122">
        <v>3821133.3589899992</v>
      </c>
      <c r="E35" s="122">
        <v>3048536.6254799995</v>
      </c>
      <c r="F35" s="136">
        <v>3142943.4978900007</v>
      </c>
      <c r="G35" s="119"/>
      <c r="H35" s="119"/>
      <c r="I35" s="119"/>
      <c r="J35" s="119"/>
      <c r="K35" s="119"/>
      <c r="L35" s="119"/>
      <c r="M35" s="119"/>
      <c r="N35" s="68"/>
      <c r="O35" s="97" t="s">
        <v>84</v>
      </c>
    </row>
    <row r="36" spans="1:15">
      <c r="A36" s="8">
        <f t="shared" si="0"/>
        <v>32</v>
      </c>
      <c r="B36" s="41" t="s">
        <v>61</v>
      </c>
      <c r="C36" s="130">
        <v>5289901.15699</v>
      </c>
      <c r="D36" s="122">
        <v>5283339.2275200002</v>
      </c>
      <c r="E36" s="122">
        <v>5417824.6124300007</v>
      </c>
      <c r="F36" s="136">
        <v>5268795.9026800003</v>
      </c>
      <c r="G36" s="119"/>
      <c r="H36" s="119"/>
      <c r="I36" s="119"/>
      <c r="J36" s="119"/>
      <c r="K36" s="119"/>
      <c r="L36" s="119"/>
      <c r="M36" s="119"/>
      <c r="N36" s="68"/>
      <c r="O36" s="97" t="s">
        <v>86</v>
      </c>
    </row>
    <row r="37" spans="1:15" s="12" customFormat="1">
      <c r="A37" s="8">
        <f t="shared" si="0"/>
        <v>33</v>
      </c>
      <c r="B37" s="41" t="s">
        <v>386</v>
      </c>
      <c r="C37" s="130">
        <v>284493.36262000003</v>
      </c>
      <c r="D37" s="122">
        <v>298158.30845000001</v>
      </c>
      <c r="E37" s="122">
        <v>306759.88050999999</v>
      </c>
      <c r="F37" s="136">
        <v>304985.85800999997</v>
      </c>
      <c r="G37" s="119"/>
      <c r="H37" s="119"/>
      <c r="I37" s="119"/>
      <c r="J37" s="119"/>
      <c r="K37" s="119"/>
      <c r="L37" s="119"/>
      <c r="M37" s="119"/>
      <c r="N37" s="68"/>
      <c r="O37" s="97" t="s">
        <v>407</v>
      </c>
    </row>
    <row r="38" spans="1:15">
      <c r="A38" s="8">
        <f t="shared" si="0"/>
        <v>34</v>
      </c>
      <c r="B38" s="41" t="s">
        <v>62</v>
      </c>
      <c r="C38" s="130">
        <v>2380298.1550199995</v>
      </c>
      <c r="D38" s="122">
        <v>2359943.5515000001</v>
      </c>
      <c r="E38" s="122">
        <v>2355565.16768</v>
      </c>
      <c r="F38" s="136">
        <v>2344212.3884200002</v>
      </c>
      <c r="G38" s="119"/>
      <c r="H38" s="119"/>
      <c r="I38" s="119"/>
      <c r="J38" s="119"/>
      <c r="K38" s="119"/>
      <c r="L38" s="119"/>
      <c r="M38" s="119"/>
      <c r="N38" s="68"/>
      <c r="O38" s="97" t="s">
        <v>87</v>
      </c>
    </row>
    <row r="39" spans="1:15">
      <c r="A39" s="8">
        <f t="shared" si="0"/>
        <v>35</v>
      </c>
      <c r="B39" s="41" t="s">
        <v>63</v>
      </c>
      <c r="C39" s="130">
        <v>29941368.885699995</v>
      </c>
      <c r="D39" s="122">
        <v>30507581.228450015</v>
      </c>
      <c r="E39" s="122">
        <v>30945399.383090001</v>
      </c>
      <c r="F39" s="136">
        <v>35133146.80878</v>
      </c>
      <c r="G39" s="119"/>
      <c r="H39" s="119"/>
      <c r="I39" s="119"/>
      <c r="J39" s="119"/>
      <c r="K39" s="119"/>
      <c r="L39" s="119"/>
      <c r="M39" s="119"/>
      <c r="N39" s="68"/>
      <c r="O39" s="97" t="s">
        <v>88</v>
      </c>
    </row>
    <row r="40" spans="1:15" s="73" customFormat="1">
      <c r="A40" s="71">
        <f t="shared" si="0"/>
        <v>36</v>
      </c>
      <c r="B40" s="69" t="s">
        <v>64</v>
      </c>
      <c r="C40" s="134">
        <v>67662512.213730007</v>
      </c>
      <c r="D40" s="135">
        <v>70465354.395999998</v>
      </c>
      <c r="E40" s="135">
        <v>74926236.746289983</v>
      </c>
      <c r="F40" s="137">
        <v>74993144.490809977</v>
      </c>
      <c r="G40" s="127"/>
      <c r="H40" s="127"/>
      <c r="I40" s="127"/>
      <c r="J40" s="127"/>
      <c r="K40" s="127"/>
      <c r="L40" s="127"/>
      <c r="M40" s="127"/>
      <c r="N40" s="72"/>
      <c r="O40" s="102" t="s">
        <v>89</v>
      </c>
    </row>
    <row r="41" spans="1:15" s="73" customFormat="1">
      <c r="A41" s="71">
        <f t="shared" si="0"/>
        <v>37</v>
      </c>
      <c r="B41" s="69" t="s">
        <v>65</v>
      </c>
      <c r="C41" s="134">
        <v>545599722.03403986</v>
      </c>
      <c r="D41" s="135">
        <v>533332000.16996008</v>
      </c>
      <c r="E41" s="135">
        <v>496227158.46430004</v>
      </c>
      <c r="F41" s="137">
        <v>498230691.90495002</v>
      </c>
      <c r="G41" s="127"/>
      <c r="H41" s="127"/>
      <c r="I41" s="127"/>
      <c r="J41" s="127"/>
      <c r="K41" s="127"/>
      <c r="L41" s="127"/>
      <c r="M41" s="127"/>
      <c r="N41" s="72"/>
      <c r="O41" s="102" t="s">
        <v>90</v>
      </c>
    </row>
    <row r="42" spans="1:15">
      <c r="A42" s="8">
        <f t="shared" si="0"/>
        <v>38</v>
      </c>
      <c r="B42" s="41" t="s">
        <v>66</v>
      </c>
      <c r="C42" s="130">
        <v>21520480.646250006</v>
      </c>
      <c r="D42" s="122">
        <v>22065789.058720004</v>
      </c>
      <c r="E42" s="122">
        <v>22560094.112420004</v>
      </c>
      <c r="F42" s="136">
        <v>22867020.42530001</v>
      </c>
      <c r="G42" s="119"/>
      <c r="H42" s="119"/>
      <c r="I42" s="119"/>
      <c r="J42" s="119"/>
      <c r="K42" s="119"/>
      <c r="L42" s="128"/>
      <c r="M42" s="119"/>
      <c r="N42" s="68"/>
      <c r="O42" s="97" t="s">
        <v>91</v>
      </c>
    </row>
    <row r="43" spans="1:15">
      <c r="A43" s="8">
        <f t="shared" si="0"/>
        <v>39</v>
      </c>
      <c r="B43" s="41" t="s">
        <v>67</v>
      </c>
      <c r="C43" s="130">
        <v>71856.774550000002</v>
      </c>
      <c r="D43" s="122">
        <v>42884.895900000003</v>
      </c>
      <c r="E43" s="122">
        <v>38881.080809999999</v>
      </c>
      <c r="F43" s="136">
        <v>46800.282050000002</v>
      </c>
      <c r="G43" s="119"/>
      <c r="H43" s="119"/>
      <c r="I43" s="119"/>
      <c r="J43" s="119"/>
      <c r="K43" s="119"/>
      <c r="L43" s="119"/>
      <c r="M43" s="119"/>
      <c r="N43" s="68"/>
      <c r="O43" s="97" t="s">
        <v>92</v>
      </c>
    </row>
    <row r="44" spans="1:15">
      <c r="A44" s="8">
        <f t="shared" si="0"/>
        <v>40</v>
      </c>
      <c r="B44" s="41" t="s">
        <v>68</v>
      </c>
      <c r="C44" s="130">
        <v>3433346.4734</v>
      </c>
      <c r="D44" s="122">
        <v>3644283.9490700001</v>
      </c>
      <c r="E44" s="122">
        <v>3821489.4451399995</v>
      </c>
      <c r="F44" s="136">
        <v>3785344.7795400014</v>
      </c>
      <c r="G44" s="119"/>
      <c r="H44" s="119"/>
      <c r="I44" s="119"/>
      <c r="J44" s="119"/>
      <c r="K44" s="119"/>
      <c r="L44" s="119"/>
      <c r="M44" s="119"/>
      <c r="N44" s="68"/>
      <c r="O44" s="97" t="s">
        <v>93</v>
      </c>
    </row>
    <row r="45" spans="1:15">
      <c r="A45" s="8">
        <f t="shared" si="0"/>
        <v>41</v>
      </c>
      <c r="B45" s="41" t="s">
        <v>69</v>
      </c>
      <c r="C45" s="130">
        <v>1844100.9537899995</v>
      </c>
      <c r="D45" s="122">
        <v>1955563.7245699996</v>
      </c>
      <c r="E45" s="122">
        <v>1632234.9040600001</v>
      </c>
      <c r="F45" s="136">
        <v>1614352.68616</v>
      </c>
      <c r="G45" s="119"/>
      <c r="H45" s="119"/>
      <c r="I45" s="119"/>
      <c r="J45" s="119"/>
      <c r="K45" s="119"/>
      <c r="L45" s="119"/>
      <c r="M45" s="119"/>
      <c r="N45" s="68"/>
      <c r="O45" s="97" t="s">
        <v>94</v>
      </c>
    </row>
    <row r="46" spans="1:15">
      <c r="A46" s="8">
        <f t="shared" si="0"/>
        <v>42</v>
      </c>
      <c r="B46" s="41" t="s">
        <v>70</v>
      </c>
      <c r="C46" s="130">
        <v>937719.55677999998</v>
      </c>
      <c r="D46" s="122">
        <v>910260.80197000003</v>
      </c>
      <c r="E46" s="122">
        <v>754794.41001000034</v>
      </c>
      <c r="F46" s="136">
        <v>475944.09904999984</v>
      </c>
      <c r="G46" s="119"/>
      <c r="H46" s="119"/>
      <c r="I46" s="119"/>
      <c r="J46" s="119"/>
      <c r="K46" s="119"/>
      <c r="L46" s="119"/>
      <c r="M46" s="119"/>
      <c r="N46" s="68"/>
      <c r="O46" s="97" t="s">
        <v>95</v>
      </c>
    </row>
    <row r="47" spans="1:15">
      <c r="A47" s="8">
        <f t="shared" si="0"/>
        <v>43</v>
      </c>
      <c r="B47" s="41" t="s">
        <v>101</v>
      </c>
      <c r="C47" s="130">
        <v>5336341.9953799993</v>
      </c>
      <c r="D47" s="122">
        <v>5559612.3053699983</v>
      </c>
      <c r="E47" s="122">
        <v>5286326.8781100009</v>
      </c>
      <c r="F47" s="136">
        <v>4748429.6483900016</v>
      </c>
      <c r="G47" s="119"/>
      <c r="H47" s="119"/>
      <c r="I47" s="119"/>
      <c r="J47" s="119"/>
      <c r="K47" s="119"/>
      <c r="L47" s="119"/>
      <c r="M47" s="119"/>
      <c r="N47" s="68"/>
      <c r="O47" s="97" t="s">
        <v>71</v>
      </c>
    </row>
    <row r="48" spans="1:15">
      <c r="A48" s="8">
        <f t="shared" si="0"/>
        <v>44</v>
      </c>
      <c r="B48" s="41" t="s">
        <v>72</v>
      </c>
      <c r="C48" s="130">
        <v>16077057.334150001</v>
      </c>
      <c r="D48" s="122">
        <v>16170368.12816</v>
      </c>
      <c r="E48" s="122">
        <v>17288124.116060004</v>
      </c>
      <c r="F48" s="136">
        <v>18667909.296590008</v>
      </c>
      <c r="G48" s="119"/>
      <c r="H48" s="119"/>
      <c r="I48" s="119"/>
      <c r="J48" s="119"/>
      <c r="K48" s="119"/>
      <c r="L48" s="119"/>
      <c r="M48" s="119"/>
      <c r="N48" s="68"/>
      <c r="O48" s="97" t="s">
        <v>96</v>
      </c>
    </row>
    <row r="49" spans="1:15" s="73" customFormat="1">
      <c r="A49" s="71">
        <f t="shared" si="0"/>
        <v>45</v>
      </c>
      <c r="B49" s="69" t="s">
        <v>73</v>
      </c>
      <c r="C49" s="134">
        <v>49220903.735239975</v>
      </c>
      <c r="D49" s="135">
        <v>50348762.864710011</v>
      </c>
      <c r="E49" s="135">
        <v>51381944.94754</v>
      </c>
      <c r="F49" s="137">
        <v>52205801.218039989</v>
      </c>
      <c r="G49" s="127"/>
      <c r="H49" s="127"/>
      <c r="I49" s="127"/>
      <c r="J49" s="127"/>
      <c r="K49" s="127"/>
      <c r="L49" s="127"/>
      <c r="M49" s="127"/>
      <c r="N49" s="72"/>
      <c r="O49" s="102" t="s">
        <v>97</v>
      </c>
    </row>
    <row r="50" spans="1:15">
      <c r="A50" s="8">
        <f t="shared" si="0"/>
        <v>46</v>
      </c>
      <c r="B50" s="41" t="s">
        <v>74</v>
      </c>
      <c r="C50" s="130">
        <v>417299384.46054</v>
      </c>
      <c r="D50" s="122">
        <v>406274508.69682014</v>
      </c>
      <c r="E50" s="122">
        <v>379786442.62271994</v>
      </c>
      <c r="F50" s="136">
        <v>378974146.02626997</v>
      </c>
      <c r="G50" s="119"/>
      <c r="H50" s="119"/>
      <c r="I50" s="119"/>
      <c r="J50" s="119"/>
      <c r="K50" s="119"/>
      <c r="L50" s="119"/>
      <c r="M50" s="119"/>
      <c r="N50" s="68"/>
      <c r="O50" s="97" t="s">
        <v>98</v>
      </c>
    </row>
    <row r="51" spans="1:15">
      <c r="A51" s="8">
        <f t="shared" si="0"/>
        <v>47</v>
      </c>
      <c r="B51" s="41" t="s">
        <v>102</v>
      </c>
      <c r="C51" s="130">
        <v>4485704.8076000018</v>
      </c>
      <c r="D51" s="122">
        <v>4388645.6153500006</v>
      </c>
      <c r="E51" s="122">
        <v>4313136.0900600022</v>
      </c>
      <c r="F51" s="136">
        <v>4868865.0353399999</v>
      </c>
      <c r="G51" s="119"/>
      <c r="H51" s="119"/>
      <c r="I51" s="119"/>
      <c r="J51" s="119"/>
      <c r="K51" s="119"/>
      <c r="L51" s="119"/>
      <c r="M51" s="119"/>
      <c r="N51" s="68"/>
      <c r="O51" s="97" t="s">
        <v>75</v>
      </c>
    </row>
    <row r="52" spans="1:15">
      <c r="A52" s="8">
        <f t="shared" si="0"/>
        <v>48</v>
      </c>
      <c r="B52" s="41" t="s">
        <v>103</v>
      </c>
      <c r="C52" s="130">
        <v>5350464.3452699995</v>
      </c>
      <c r="D52" s="122">
        <v>5366826.5984999994</v>
      </c>
      <c r="E52" s="122">
        <v>5351166.9021200007</v>
      </c>
      <c r="F52" s="136">
        <v>5301038.6020499999</v>
      </c>
      <c r="G52" s="119"/>
      <c r="H52" s="119"/>
      <c r="I52" s="119"/>
      <c r="J52" s="119"/>
      <c r="K52" s="119"/>
      <c r="L52" s="119"/>
      <c r="M52" s="119"/>
      <c r="N52" s="68"/>
      <c r="O52" s="97" t="s">
        <v>76</v>
      </c>
    </row>
    <row r="53" spans="1:15" s="12" customFormat="1">
      <c r="A53" s="8">
        <f t="shared" si="0"/>
        <v>49</v>
      </c>
      <c r="B53" s="41" t="s">
        <v>387</v>
      </c>
      <c r="C53" s="130">
        <v>51618.363359999996</v>
      </c>
      <c r="D53" s="122">
        <v>52296.769329999981</v>
      </c>
      <c r="E53" s="122">
        <v>53331.549399999989</v>
      </c>
      <c r="F53" s="136">
        <v>53495.497869999985</v>
      </c>
      <c r="G53" s="119"/>
      <c r="H53" s="119"/>
      <c r="I53" s="119"/>
      <c r="J53" s="119"/>
      <c r="K53" s="119"/>
      <c r="L53" s="119"/>
      <c r="M53" s="119"/>
      <c r="N53" s="68"/>
      <c r="O53" s="97" t="s">
        <v>408</v>
      </c>
    </row>
    <row r="54" spans="1:15" s="73" customFormat="1">
      <c r="A54" s="71">
        <f t="shared" si="0"/>
        <v>50</v>
      </c>
      <c r="B54" s="69" t="s">
        <v>77</v>
      </c>
      <c r="C54" s="134">
        <v>427187171.97730005</v>
      </c>
      <c r="D54" s="135">
        <v>416082277.68051004</v>
      </c>
      <c r="E54" s="135">
        <v>389504077.16478986</v>
      </c>
      <c r="F54" s="137">
        <v>389197545.16198999</v>
      </c>
      <c r="G54" s="127"/>
      <c r="H54" s="127"/>
      <c r="I54" s="127"/>
      <c r="J54" s="127"/>
      <c r="K54" s="127"/>
      <c r="L54" s="127"/>
      <c r="M54" s="127"/>
      <c r="N54" s="72"/>
      <c r="O54" s="102" t="s">
        <v>99</v>
      </c>
    </row>
    <row r="55" spans="1:15" s="73" customFormat="1">
      <c r="A55" s="71">
        <f t="shared" si="0"/>
        <v>51</v>
      </c>
      <c r="B55" s="69" t="s">
        <v>78</v>
      </c>
      <c r="C55" s="134">
        <v>476408075.71271998</v>
      </c>
      <c r="D55" s="135">
        <v>466431040.5454703</v>
      </c>
      <c r="E55" s="135">
        <v>440886022.11259001</v>
      </c>
      <c r="F55" s="137">
        <v>441403346.38018996</v>
      </c>
      <c r="G55" s="127"/>
      <c r="H55" s="127"/>
      <c r="I55" s="127"/>
      <c r="J55" s="127"/>
      <c r="K55" s="127"/>
      <c r="L55" s="127"/>
      <c r="M55" s="127"/>
      <c r="N55" s="72"/>
      <c r="O55" s="102" t="s">
        <v>100</v>
      </c>
    </row>
    <row r="56" spans="1:15">
      <c r="A56" s="8">
        <f t="shared" si="0"/>
        <v>52</v>
      </c>
      <c r="B56" s="41" t="s">
        <v>23</v>
      </c>
      <c r="C56" s="130">
        <v>539192.04827999999</v>
      </c>
      <c r="D56" s="122">
        <v>538992.04827999999</v>
      </c>
      <c r="E56" s="122">
        <v>536522.1</v>
      </c>
      <c r="F56" s="136">
        <v>544336.91</v>
      </c>
      <c r="G56" s="119"/>
      <c r="H56" s="119"/>
      <c r="I56" s="119"/>
      <c r="J56" s="119"/>
      <c r="K56" s="119"/>
      <c r="L56" s="119"/>
      <c r="M56" s="119"/>
      <c r="N56" s="68"/>
      <c r="O56" s="97" t="s">
        <v>79</v>
      </c>
    </row>
    <row r="57" spans="1:15">
      <c r="A57" s="8">
        <f t="shared" si="0"/>
        <v>53</v>
      </c>
      <c r="B57" s="41" t="s">
        <v>104</v>
      </c>
      <c r="C57" s="130">
        <v>27942561.963</v>
      </c>
      <c r="D57" s="122">
        <v>28267561.963</v>
      </c>
      <c r="E57" s="122">
        <v>28480061.963</v>
      </c>
      <c r="F57" s="136">
        <v>28479487.963</v>
      </c>
      <c r="G57" s="119"/>
      <c r="H57" s="119"/>
      <c r="I57" s="119"/>
      <c r="J57" s="119"/>
      <c r="K57" s="119"/>
      <c r="L57" s="119"/>
      <c r="M57" s="119"/>
      <c r="N57" s="68"/>
      <c r="O57" s="97" t="s">
        <v>112</v>
      </c>
    </row>
    <row r="58" spans="1:15">
      <c r="A58" s="8">
        <f t="shared" si="0"/>
        <v>54</v>
      </c>
      <c r="B58" s="41" t="s">
        <v>105</v>
      </c>
      <c r="C58" s="130">
        <v>19914859.004590001</v>
      </c>
      <c r="D58" s="122">
        <v>19914859.004590001</v>
      </c>
      <c r="E58" s="122">
        <v>19914859.004590001</v>
      </c>
      <c r="F58" s="136">
        <v>19914859.004590001</v>
      </c>
      <c r="G58" s="119"/>
      <c r="H58" s="119"/>
      <c r="I58" s="119"/>
      <c r="J58" s="119"/>
      <c r="K58" s="119"/>
      <c r="L58" s="119"/>
      <c r="M58" s="119"/>
      <c r="N58" s="68"/>
      <c r="O58" s="97" t="s">
        <v>114</v>
      </c>
    </row>
    <row r="59" spans="1:15">
      <c r="A59" s="8">
        <f t="shared" si="0"/>
        <v>55</v>
      </c>
      <c r="B59" s="41" t="s">
        <v>108</v>
      </c>
      <c r="C59" s="130">
        <v>26117805.805939998</v>
      </c>
      <c r="D59" s="122">
        <v>25319075.342439987</v>
      </c>
      <c r="E59" s="122">
        <v>25611563.043559998</v>
      </c>
      <c r="F59" s="136">
        <v>26316668.977159999</v>
      </c>
      <c r="G59" s="119"/>
      <c r="H59" s="119"/>
      <c r="I59" s="119"/>
      <c r="J59" s="119"/>
      <c r="K59" s="119"/>
      <c r="L59" s="119"/>
      <c r="M59" s="119"/>
      <c r="N59" s="68"/>
      <c r="O59" s="97" t="s">
        <v>109</v>
      </c>
    </row>
    <row r="60" spans="1:15">
      <c r="A60" s="8">
        <f t="shared" si="0"/>
        <v>56</v>
      </c>
      <c r="B60" s="41" t="s">
        <v>4</v>
      </c>
      <c r="C60" s="130">
        <v>-5322772.4958699998</v>
      </c>
      <c r="D60" s="122">
        <v>-7139528.7229899978</v>
      </c>
      <c r="E60" s="122">
        <v>-19201869.758290019</v>
      </c>
      <c r="F60" s="136">
        <v>-18428007.324179992</v>
      </c>
      <c r="G60" s="119"/>
      <c r="H60" s="119"/>
      <c r="I60" s="119"/>
      <c r="J60" s="119"/>
      <c r="K60" s="119"/>
      <c r="L60" s="119"/>
      <c r="M60" s="119"/>
      <c r="N60" s="68"/>
      <c r="O60" s="97" t="s">
        <v>113</v>
      </c>
    </row>
    <row r="61" spans="1:15" s="73" customFormat="1">
      <c r="A61" s="71">
        <f t="shared" si="0"/>
        <v>57</v>
      </c>
      <c r="B61" s="69" t="s">
        <v>106</v>
      </c>
      <c r="C61" s="134">
        <v>68652454.277539983</v>
      </c>
      <c r="D61" s="135">
        <v>66361967.586880028</v>
      </c>
      <c r="E61" s="135">
        <v>54804614.252719991</v>
      </c>
      <c r="F61" s="137">
        <v>56283008.620409988</v>
      </c>
      <c r="G61" s="127"/>
      <c r="H61" s="127"/>
      <c r="I61" s="127"/>
      <c r="J61" s="127"/>
      <c r="K61" s="127"/>
      <c r="L61" s="127"/>
      <c r="M61" s="127"/>
      <c r="N61" s="72"/>
      <c r="O61" s="102" t="s">
        <v>107</v>
      </c>
    </row>
    <row r="62" spans="1:15" s="73" customFormat="1">
      <c r="A62" s="71">
        <f t="shared" si="0"/>
        <v>58</v>
      </c>
      <c r="B62" s="69" t="s">
        <v>110</v>
      </c>
      <c r="C62" s="134">
        <v>545599722.03875995</v>
      </c>
      <c r="D62" s="135">
        <v>533332000.18085003</v>
      </c>
      <c r="E62" s="135">
        <v>496227158.46546996</v>
      </c>
      <c r="F62" s="137">
        <v>498230691.91084999</v>
      </c>
      <c r="G62" s="127"/>
      <c r="H62" s="127"/>
      <c r="I62" s="127"/>
      <c r="J62" s="127"/>
      <c r="K62" s="127"/>
      <c r="L62" s="127"/>
      <c r="M62" s="127"/>
      <c r="N62" s="72"/>
      <c r="O62" s="102" t="s">
        <v>111</v>
      </c>
    </row>
    <row r="63" spans="1:15">
      <c r="I63" s="87"/>
      <c r="J63" s="89"/>
    </row>
    <row r="64" spans="1:15" ht="15.5">
      <c r="B64" s="107" t="s">
        <v>448</v>
      </c>
      <c r="G64" s="78"/>
    </row>
    <row r="65" spans="2:16" ht="15.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72"/>
  <sheetViews>
    <sheetView zoomScale="85" zoomScaleNormal="85" workbookViewId="0">
      <pane xSplit="2" ySplit="4" topLeftCell="D5" activePane="bottomRight" state="frozen"/>
      <selection activeCell="D6" sqref="D6"/>
      <selection pane="topRight" activeCell="D6" sqref="D6"/>
      <selection pane="bottomLeft" activeCell="D6" sqref="D6"/>
      <selection pane="bottomRight" activeCell="D6" sqref="D6"/>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bestFit="1"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100" t="s">
        <v>411</v>
      </c>
    </row>
    <row r="2" spans="1:15" s="12" customFormat="1" ht="31.5" customHeight="1" thickBot="1">
      <c r="A2" s="144" t="s">
        <v>115</v>
      </c>
      <c r="B2" s="145"/>
      <c r="C2" s="145"/>
      <c r="D2" s="145"/>
      <c r="E2" s="145"/>
      <c r="F2" s="145"/>
      <c r="G2" s="145"/>
      <c r="H2" s="145"/>
      <c r="I2" s="145"/>
      <c r="J2" s="145"/>
      <c r="K2" s="145"/>
      <c r="L2" s="145"/>
      <c r="M2" s="145"/>
      <c r="N2" s="145"/>
      <c r="O2" s="145"/>
    </row>
    <row r="3" spans="1:15" s="12" customFormat="1" ht="31.5" customHeight="1" thickBot="1">
      <c r="A3" s="150" t="s">
        <v>362</v>
      </c>
      <c r="B3" s="151"/>
      <c r="C3" s="151"/>
      <c r="D3" s="151"/>
      <c r="E3" s="151"/>
      <c r="F3" s="151"/>
      <c r="G3" s="151"/>
      <c r="H3" s="151"/>
      <c r="I3" s="151"/>
      <c r="J3" s="151"/>
      <c r="K3" s="151"/>
      <c r="L3" s="151"/>
      <c r="M3" s="151"/>
      <c r="N3" s="151"/>
      <c r="O3" s="151"/>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0">
        <v>26875914.323760003</v>
      </c>
      <c r="D5" s="130">
        <v>26609872.608939994</v>
      </c>
      <c r="E5" s="130">
        <v>26618415.726019997</v>
      </c>
      <c r="F5" s="129">
        <v>26133042.577920005</v>
      </c>
      <c r="G5" s="79"/>
      <c r="H5" s="79"/>
      <c r="I5" s="79"/>
      <c r="J5" s="79"/>
      <c r="K5" s="79"/>
      <c r="L5" s="79"/>
      <c r="M5" s="79"/>
      <c r="N5" s="67"/>
      <c r="O5" s="97" t="s">
        <v>400</v>
      </c>
    </row>
    <row r="6" spans="1:15" s="12" customFormat="1">
      <c r="A6" s="8">
        <f t="shared" ref="A6:A62" si="0">A5+1</f>
        <v>2</v>
      </c>
      <c r="B6" s="41" t="s">
        <v>376</v>
      </c>
      <c r="C6" s="130">
        <v>252854.625</v>
      </c>
      <c r="D6" s="130">
        <v>268035.82500000001</v>
      </c>
      <c r="E6" s="130">
        <v>281727.614</v>
      </c>
      <c r="F6" s="129">
        <v>269889.614</v>
      </c>
      <c r="G6" s="79"/>
      <c r="H6" s="79"/>
      <c r="I6" s="79"/>
      <c r="J6" s="79"/>
      <c r="K6" s="108"/>
      <c r="L6" s="79"/>
      <c r="M6" s="79"/>
      <c r="N6" s="67"/>
      <c r="O6" s="97" t="s">
        <v>399</v>
      </c>
    </row>
    <row r="7" spans="1:15">
      <c r="A7" s="8">
        <f t="shared" si="0"/>
        <v>3</v>
      </c>
      <c r="B7" s="41" t="s">
        <v>27</v>
      </c>
      <c r="C7" s="130">
        <v>4367300.0747000007</v>
      </c>
      <c r="D7" s="130">
        <v>4291083.68903</v>
      </c>
      <c r="E7" s="130">
        <v>4162120.2783600013</v>
      </c>
      <c r="F7" s="129">
        <v>4301311.21184</v>
      </c>
      <c r="G7" s="79"/>
      <c r="H7" s="79"/>
      <c r="I7" s="79"/>
      <c r="J7" s="79"/>
      <c r="K7" s="108"/>
      <c r="L7" s="79"/>
      <c r="M7" s="79"/>
      <c r="N7" s="67"/>
      <c r="O7" s="97" t="s">
        <v>28</v>
      </c>
    </row>
    <row r="8" spans="1:15">
      <c r="A8" s="8">
        <f t="shared" si="0"/>
        <v>4</v>
      </c>
      <c r="B8" s="41" t="s">
        <v>378</v>
      </c>
      <c r="C8" s="130">
        <v>8600987.1667500008</v>
      </c>
      <c r="D8" s="130">
        <v>8645736.8417999968</v>
      </c>
      <c r="E8" s="130">
        <v>8417897.3729400001</v>
      </c>
      <c r="F8" s="129">
        <v>8127463.9396700002</v>
      </c>
      <c r="G8" s="79"/>
      <c r="H8" s="79"/>
      <c r="I8" s="79"/>
      <c r="J8" s="79"/>
      <c r="K8" s="108"/>
      <c r="L8" s="79"/>
      <c r="M8" s="79"/>
      <c r="N8" s="67"/>
      <c r="O8" s="97" t="s">
        <v>29</v>
      </c>
    </row>
    <row r="9" spans="1:15" s="12" customFormat="1">
      <c r="A9" s="8">
        <f t="shared" si="0"/>
        <v>5</v>
      </c>
      <c r="B9" s="41" t="s">
        <v>379</v>
      </c>
      <c r="C9" s="130">
        <v>97384.409090000001</v>
      </c>
      <c r="D9" s="130">
        <v>97382.582250000007</v>
      </c>
      <c r="E9" s="130">
        <v>97380.735400000005</v>
      </c>
      <c r="F9" s="129">
        <v>98155.487250000006</v>
      </c>
      <c r="G9" s="79"/>
      <c r="H9" s="79"/>
      <c r="I9" s="79"/>
      <c r="J9" s="79"/>
      <c r="K9" s="108"/>
      <c r="L9" s="79"/>
      <c r="M9" s="79"/>
      <c r="N9" s="67"/>
      <c r="O9" s="97" t="s">
        <v>401</v>
      </c>
    </row>
    <row r="10" spans="1:15">
      <c r="A10" s="8">
        <f t="shared" si="0"/>
        <v>6</v>
      </c>
      <c r="B10" s="41" t="s">
        <v>30</v>
      </c>
      <c r="C10" s="130">
        <v>11246538.421020001</v>
      </c>
      <c r="D10" s="130">
        <v>11289917.536270002</v>
      </c>
      <c r="E10" s="130">
        <v>11353545.540539999</v>
      </c>
      <c r="F10" s="129">
        <v>11679117.581210002</v>
      </c>
      <c r="G10" s="79"/>
      <c r="H10" s="79"/>
      <c r="I10" s="79"/>
      <c r="J10" s="79"/>
      <c r="K10" s="108"/>
      <c r="L10" s="79"/>
      <c r="M10" s="79"/>
      <c r="N10" s="67"/>
      <c r="O10" s="97" t="s">
        <v>31</v>
      </c>
    </row>
    <row r="11" spans="1:15" s="111" customFormat="1">
      <c r="A11" s="110">
        <f t="shared" si="0"/>
        <v>7</v>
      </c>
      <c r="B11" s="111" t="s">
        <v>33</v>
      </c>
      <c r="C11" s="130">
        <v>0</v>
      </c>
      <c r="D11" s="130">
        <v>0</v>
      </c>
      <c r="E11" s="130">
        <v>0</v>
      </c>
      <c r="F11" s="129">
        <v>0</v>
      </c>
      <c r="G11" s="79"/>
      <c r="H11" s="79"/>
      <c r="I11" s="79"/>
      <c r="J11" s="79"/>
      <c r="K11" s="108"/>
      <c r="L11" s="79"/>
      <c r="M11" s="79"/>
      <c r="N11" s="67"/>
      <c r="O11" s="120" t="s">
        <v>429</v>
      </c>
    </row>
    <row r="12" spans="1:15">
      <c r="A12" s="8">
        <f t="shared" si="0"/>
        <v>8</v>
      </c>
      <c r="B12" s="41" t="s">
        <v>116</v>
      </c>
      <c r="C12" s="130">
        <v>0</v>
      </c>
      <c r="D12" s="130">
        <v>0</v>
      </c>
      <c r="E12" s="130">
        <v>0</v>
      </c>
      <c r="F12" s="129">
        <v>0</v>
      </c>
      <c r="G12" s="79"/>
      <c r="H12" s="79"/>
      <c r="I12" s="79"/>
      <c r="J12" s="79"/>
      <c r="K12" s="108"/>
      <c r="L12" s="79"/>
      <c r="M12" s="79"/>
      <c r="N12" s="67"/>
      <c r="O12" s="97" t="s">
        <v>36</v>
      </c>
    </row>
    <row r="13" spans="1:15">
      <c r="A13" s="8">
        <f t="shared" si="0"/>
        <v>9</v>
      </c>
      <c r="B13" s="41" t="s">
        <v>37</v>
      </c>
      <c r="C13" s="130">
        <v>5000</v>
      </c>
      <c r="D13" s="130">
        <v>5000</v>
      </c>
      <c r="E13" s="130">
        <v>5000</v>
      </c>
      <c r="F13" s="129">
        <v>5000</v>
      </c>
      <c r="G13" s="79"/>
      <c r="H13" s="79"/>
      <c r="I13" s="79"/>
      <c r="J13" s="79"/>
      <c r="K13" s="108"/>
      <c r="L13" s="79"/>
      <c r="M13" s="79"/>
      <c r="N13" s="67"/>
      <c r="O13" s="97" t="s">
        <v>38</v>
      </c>
    </row>
    <row r="14" spans="1:15">
      <c r="A14" s="8">
        <f t="shared" si="0"/>
        <v>10</v>
      </c>
      <c r="B14" s="41" t="s">
        <v>117</v>
      </c>
      <c r="C14" s="130">
        <v>18485138.416170001</v>
      </c>
      <c r="D14" s="130">
        <v>18741497.658340003</v>
      </c>
      <c r="E14" s="130">
        <v>17638171.639899991</v>
      </c>
      <c r="F14" s="129">
        <v>17637742.57</v>
      </c>
      <c r="G14" s="79"/>
      <c r="H14" s="79"/>
      <c r="I14" s="79"/>
      <c r="J14" s="79"/>
      <c r="K14" s="108"/>
      <c r="L14" s="79"/>
      <c r="M14" s="79"/>
      <c r="N14" s="67"/>
      <c r="O14" s="97" t="s">
        <v>40</v>
      </c>
    </row>
    <row r="15" spans="1:15">
      <c r="A15" s="8">
        <f t="shared" si="0"/>
        <v>11</v>
      </c>
      <c r="B15" s="41" t="s">
        <v>156</v>
      </c>
      <c r="C15" s="130">
        <v>42515.634699999995</v>
      </c>
      <c r="D15" s="130">
        <v>42482.084539999996</v>
      </c>
      <c r="E15" s="130">
        <v>41771.278600000005</v>
      </c>
      <c r="F15" s="129">
        <v>41252.849900000001</v>
      </c>
      <c r="G15" s="79"/>
      <c r="H15" s="79"/>
      <c r="I15" s="79"/>
      <c r="J15" s="79"/>
      <c r="K15" s="108"/>
      <c r="L15" s="79"/>
      <c r="M15" s="79"/>
      <c r="N15" s="67"/>
      <c r="O15" s="97" t="s">
        <v>41</v>
      </c>
    </row>
    <row r="16" spans="1:15">
      <c r="A16" s="8">
        <f t="shared" si="0"/>
        <v>12</v>
      </c>
      <c r="B16" s="41" t="s">
        <v>118</v>
      </c>
      <c r="C16" s="130">
        <v>51427.803489999998</v>
      </c>
      <c r="D16" s="130">
        <v>0</v>
      </c>
      <c r="E16" s="130">
        <v>0</v>
      </c>
      <c r="F16" s="129">
        <v>0</v>
      </c>
      <c r="G16" s="79"/>
      <c r="H16" s="79"/>
      <c r="I16" s="79"/>
      <c r="J16" s="79"/>
      <c r="K16" s="108"/>
      <c r="L16" s="79"/>
      <c r="M16" s="79"/>
      <c r="N16" s="67"/>
      <c r="O16" s="97" t="s">
        <v>43</v>
      </c>
    </row>
    <row r="17" spans="1:15" s="12" customFormat="1">
      <c r="A17" s="8">
        <f t="shared" si="0"/>
        <v>13</v>
      </c>
      <c r="B17" s="41" t="s">
        <v>380</v>
      </c>
      <c r="C17" s="130">
        <v>0</v>
      </c>
      <c r="D17" s="130">
        <v>0</v>
      </c>
      <c r="E17" s="130">
        <v>0</v>
      </c>
      <c r="F17" s="129">
        <v>0</v>
      </c>
      <c r="G17" s="79"/>
      <c r="H17" s="79"/>
      <c r="I17" s="79"/>
      <c r="J17" s="79"/>
      <c r="K17" s="108"/>
      <c r="L17" s="79"/>
      <c r="M17" s="79"/>
      <c r="N17" s="67"/>
      <c r="O17" s="97" t="s">
        <v>402</v>
      </c>
    </row>
    <row r="18" spans="1:15">
      <c r="A18" s="8">
        <f t="shared" si="0"/>
        <v>14</v>
      </c>
      <c r="B18" s="41" t="s">
        <v>119</v>
      </c>
      <c r="C18" s="130">
        <v>8033903.6296299985</v>
      </c>
      <c r="D18" s="130">
        <v>7939922.2588499971</v>
      </c>
      <c r="E18" s="130">
        <v>7995229.7830699999</v>
      </c>
      <c r="F18" s="129">
        <v>7985242.8290599985</v>
      </c>
      <c r="G18" s="79"/>
      <c r="H18" s="79"/>
      <c r="I18" s="79"/>
      <c r="J18" s="79"/>
      <c r="K18" s="108"/>
      <c r="L18" s="79"/>
      <c r="M18" s="79"/>
      <c r="N18" s="67"/>
      <c r="O18" s="97" t="s">
        <v>45</v>
      </c>
    </row>
    <row r="19" spans="1:15">
      <c r="A19" s="110">
        <f t="shared" si="0"/>
        <v>15</v>
      </c>
      <c r="B19" s="111" t="s">
        <v>381</v>
      </c>
      <c r="C19" s="130">
        <v>915452.70210000011</v>
      </c>
      <c r="D19" s="130">
        <v>953540.32492999989</v>
      </c>
      <c r="E19" s="130">
        <v>959459.70322000014</v>
      </c>
      <c r="F19" s="129">
        <v>957346.02303000004</v>
      </c>
      <c r="G19" s="79"/>
      <c r="H19" s="79"/>
      <c r="I19" s="79"/>
      <c r="J19" s="79"/>
      <c r="K19" s="108"/>
      <c r="L19" s="79"/>
      <c r="M19" s="79"/>
      <c r="N19" s="67"/>
      <c r="O19" s="120" t="s">
        <v>46</v>
      </c>
    </row>
    <row r="20" spans="1:15" s="12" customFormat="1">
      <c r="A20" s="8">
        <f t="shared" si="0"/>
        <v>16</v>
      </c>
      <c r="B20" s="41" t="s">
        <v>382</v>
      </c>
      <c r="C20" s="130">
        <v>181000</v>
      </c>
      <c r="D20" s="130">
        <v>181000</v>
      </c>
      <c r="E20" s="130">
        <v>181000</v>
      </c>
      <c r="F20" s="129">
        <v>181000</v>
      </c>
      <c r="G20" s="79"/>
      <c r="H20" s="79"/>
      <c r="I20" s="79"/>
      <c r="J20" s="79"/>
      <c r="K20" s="108"/>
      <c r="L20" s="79"/>
      <c r="M20" s="79"/>
      <c r="N20" s="67"/>
      <c r="O20" s="97" t="s">
        <v>403</v>
      </c>
    </row>
    <row r="21" spans="1:15">
      <c r="A21" s="8">
        <f t="shared" si="0"/>
        <v>17</v>
      </c>
      <c r="B21" s="41" t="s">
        <v>120</v>
      </c>
      <c r="C21" s="130">
        <v>113.32000000000001</v>
      </c>
      <c r="D21" s="130">
        <v>117.52</v>
      </c>
      <c r="E21" s="130">
        <v>117.52</v>
      </c>
      <c r="F21" s="129">
        <v>128.72</v>
      </c>
      <c r="G21" s="79"/>
      <c r="H21" s="79"/>
      <c r="I21" s="79"/>
      <c r="J21" s="79"/>
      <c r="K21" s="108"/>
      <c r="L21" s="79"/>
      <c r="M21" s="79"/>
      <c r="N21" s="67"/>
      <c r="O21" s="97" t="s">
        <v>49</v>
      </c>
    </row>
    <row r="22" spans="1:15">
      <c r="A22" s="8">
        <f t="shared" si="0"/>
        <v>18</v>
      </c>
      <c r="B22" s="41" t="s">
        <v>121</v>
      </c>
      <c r="C22" s="130">
        <v>42303.711309999999</v>
      </c>
      <c r="D22" s="130">
        <v>43030.651389999999</v>
      </c>
      <c r="E22" s="130">
        <v>41178.783899999995</v>
      </c>
      <c r="F22" s="129">
        <v>40883.826939999999</v>
      </c>
      <c r="G22" s="79"/>
      <c r="H22" s="79"/>
      <c r="I22" s="79"/>
      <c r="J22" s="79"/>
      <c r="K22" s="79"/>
      <c r="L22" s="79"/>
      <c r="M22" s="79"/>
      <c r="N22" s="67"/>
      <c r="O22" s="97" t="s">
        <v>51</v>
      </c>
    </row>
    <row r="23" spans="1:15" s="12" customFormat="1">
      <c r="A23" s="8">
        <f t="shared" si="0"/>
        <v>19</v>
      </c>
      <c r="B23" s="41" t="s">
        <v>447</v>
      </c>
      <c r="C23" s="130">
        <v>0</v>
      </c>
      <c r="D23" s="130">
        <v>0</v>
      </c>
      <c r="E23" s="130">
        <v>0</v>
      </c>
      <c r="F23" s="129">
        <v>0</v>
      </c>
      <c r="G23" s="79"/>
      <c r="H23" s="79"/>
      <c r="I23" s="79"/>
      <c r="J23" s="79"/>
      <c r="K23" s="79"/>
      <c r="L23" s="79"/>
      <c r="M23" s="79"/>
      <c r="N23" s="67"/>
      <c r="O23" s="97" t="s">
        <v>85</v>
      </c>
    </row>
    <row r="24" spans="1:15" s="12" customFormat="1">
      <c r="A24" s="8">
        <f t="shared" si="0"/>
        <v>20</v>
      </c>
      <c r="B24" s="88" t="s">
        <v>445</v>
      </c>
      <c r="C24" s="130">
        <v>0</v>
      </c>
      <c r="D24" s="130">
        <v>0</v>
      </c>
      <c r="E24" s="130">
        <v>0</v>
      </c>
      <c r="F24" s="129">
        <v>0</v>
      </c>
      <c r="G24" s="79"/>
      <c r="H24" s="79"/>
      <c r="I24" s="79"/>
      <c r="J24" s="79"/>
      <c r="K24" s="79"/>
      <c r="L24" s="79"/>
      <c r="M24" s="79"/>
      <c r="N24" s="67"/>
      <c r="O24" s="97"/>
    </row>
    <row r="25" spans="1:15" s="12" customFormat="1">
      <c r="A25" s="8">
        <f t="shared" si="0"/>
        <v>21</v>
      </c>
      <c r="B25" s="88" t="s">
        <v>446</v>
      </c>
      <c r="C25" s="130">
        <v>0</v>
      </c>
      <c r="D25" s="130">
        <v>0</v>
      </c>
      <c r="E25" s="130">
        <v>0</v>
      </c>
      <c r="F25" s="129">
        <v>0</v>
      </c>
      <c r="G25" s="79"/>
      <c r="H25" s="79"/>
      <c r="I25" s="79"/>
      <c r="J25" s="79"/>
      <c r="K25" s="79"/>
      <c r="L25" s="79"/>
      <c r="M25" s="79"/>
      <c r="N25" s="67"/>
      <c r="O25" s="97"/>
    </row>
    <row r="26" spans="1:15">
      <c r="A26" s="8">
        <f t="shared" si="0"/>
        <v>22</v>
      </c>
      <c r="B26" s="41" t="s">
        <v>122</v>
      </c>
      <c r="C26" s="130">
        <v>227679.55693000002</v>
      </c>
      <c r="D26" s="130">
        <v>226729.57164000001</v>
      </c>
      <c r="E26" s="130">
        <v>202174.43164000002</v>
      </c>
      <c r="F26" s="129">
        <v>226865.48164000001</v>
      </c>
      <c r="G26" s="79"/>
      <c r="H26" s="79"/>
      <c r="I26" s="79"/>
      <c r="J26" s="79"/>
      <c r="K26" s="79"/>
      <c r="L26" s="79"/>
      <c r="M26" s="79"/>
      <c r="N26" s="67"/>
      <c r="O26" s="97" t="s">
        <v>53</v>
      </c>
    </row>
    <row r="27" spans="1:15" s="73" customFormat="1">
      <c r="A27" s="71">
        <f t="shared" si="0"/>
        <v>23</v>
      </c>
      <c r="B27" s="69" t="s">
        <v>123</v>
      </c>
      <c r="C27" s="134">
        <v>79425513.795079961</v>
      </c>
      <c r="D27" s="134">
        <v>79335349.153370008</v>
      </c>
      <c r="E27" s="134">
        <v>77995190.408099994</v>
      </c>
      <c r="F27" s="138">
        <v>77684442.712969989</v>
      </c>
      <c r="G27" s="80"/>
      <c r="H27" s="80"/>
      <c r="I27" s="80"/>
      <c r="J27" s="80"/>
      <c r="K27" s="80"/>
      <c r="L27" s="80"/>
      <c r="M27" s="80"/>
      <c r="N27" s="70"/>
      <c r="O27" s="98" t="s">
        <v>55</v>
      </c>
    </row>
    <row r="28" spans="1:15">
      <c r="A28" s="8">
        <f t="shared" si="0"/>
        <v>24</v>
      </c>
      <c r="B28" s="41" t="s">
        <v>56</v>
      </c>
      <c r="C28" s="130">
        <v>3525145.9368899991</v>
      </c>
      <c r="D28" s="130">
        <v>3527047.5613400005</v>
      </c>
      <c r="E28" s="130">
        <v>4330265.1671799999</v>
      </c>
      <c r="F28" s="129">
        <v>4212661.8987000007</v>
      </c>
      <c r="G28" s="79"/>
      <c r="H28" s="79"/>
      <c r="I28" s="79"/>
      <c r="J28" s="79"/>
      <c r="K28" s="79"/>
      <c r="L28" s="79"/>
      <c r="M28" s="79"/>
      <c r="N28" s="67"/>
      <c r="O28" s="99" t="s">
        <v>80</v>
      </c>
    </row>
    <row r="29" spans="1:15">
      <c r="A29" s="8">
        <f t="shared" si="0"/>
        <v>25</v>
      </c>
      <c r="B29" s="41" t="s">
        <v>57</v>
      </c>
      <c r="C29" s="130">
        <v>18412052.347310003</v>
      </c>
      <c r="D29" s="130">
        <v>17931930.252270006</v>
      </c>
      <c r="E29" s="130">
        <v>18967647.831120007</v>
      </c>
      <c r="F29" s="129">
        <v>18218687.29174</v>
      </c>
      <c r="G29" s="79"/>
      <c r="H29" s="79"/>
      <c r="I29" s="79"/>
      <c r="J29" s="79"/>
      <c r="K29" s="79"/>
      <c r="L29" s="79"/>
      <c r="M29" s="79"/>
      <c r="N29" s="67"/>
      <c r="O29" s="99" t="s">
        <v>81</v>
      </c>
    </row>
    <row r="30" spans="1:15" s="12" customFormat="1">
      <c r="A30" s="8">
        <f t="shared" si="0"/>
        <v>26</v>
      </c>
      <c r="B30" s="41" t="s">
        <v>383</v>
      </c>
      <c r="C30" s="130">
        <v>2675118.4294199999</v>
      </c>
      <c r="D30" s="130">
        <v>2823272.5799700003</v>
      </c>
      <c r="E30" s="130">
        <v>2697902.6929699993</v>
      </c>
      <c r="F30" s="129">
        <v>3264467.1815200001</v>
      </c>
      <c r="G30" s="79"/>
      <c r="H30" s="79"/>
      <c r="I30" s="79"/>
      <c r="J30" s="79"/>
      <c r="K30" s="79"/>
      <c r="L30" s="79"/>
      <c r="M30" s="79"/>
      <c r="N30" s="67"/>
      <c r="O30" s="97" t="s">
        <v>404</v>
      </c>
    </row>
    <row r="31" spans="1:15" s="12" customFormat="1">
      <c r="A31" s="8">
        <f t="shared" si="0"/>
        <v>27</v>
      </c>
      <c r="B31" s="41" t="s">
        <v>384</v>
      </c>
      <c r="C31" s="130">
        <v>38621637.90361999</v>
      </c>
      <c r="D31" s="130">
        <v>38490709.677120015</v>
      </c>
      <c r="E31" s="130">
        <v>42034044.031559989</v>
      </c>
      <c r="F31" s="129">
        <v>42528125.043080017</v>
      </c>
      <c r="G31" s="79"/>
      <c r="H31" s="79"/>
      <c r="I31" s="79"/>
      <c r="J31" s="79"/>
      <c r="K31" s="79"/>
      <c r="L31" s="79"/>
      <c r="M31" s="79"/>
      <c r="N31" s="67"/>
      <c r="O31" s="97" t="s">
        <v>405</v>
      </c>
    </row>
    <row r="32" spans="1:15">
      <c r="A32" s="8">
        <f t="shared" si="0"/>
        <v>28</v>
      </c>
      <c r="B32" s="41" t="s">
        <v>124</v>
      </c>
      <c r="C32" s="130">
        <v>940461.51880000008</v>
      </c>
      <c r="D32" s="130">
        <v>879663.86168000009</v>
      </c>
      <c r="E32" s="130">
        <v>1782576.2037000002</v>
      </c>
      <c r="F32" s="129">
        <v>875067.93166999996</v>
      </c>
      <c r="G32" s="79"/>
      <c r="H32" s="79"/>
      <c r="I32" s="79"/>
      <c r="J32" s="79"/>
      <c r="K32" s="79"/>
      <c r="L32" s="79"/>
      <c r="M32" s="79"/>
      <c r="N32" s="67"/>
      <c r="O32" s="99" t="s">
        <v>82</v>
      </c>
    </row>
    <row r="33" spans="1:15" s="12" customFormat="1">
      <c r="A33" s="8">
        <f t="shared" si="0"/>
        <v>29</v>
      </c>
      <c r="B33" s="41" t="s">
        <v>385</v>
      </c>
      <c r="C33" s="130">
        <v>3672745.6766499998</v>
      </c>
      <c r="D33" s="130">
        <v>4002550.3237299989</v>
      </c>
      <c r="E33" s="130">
        <v>4123813.3499400001</v>
      </c>
      <c r="F33" s="129">
        <v>4453079.4312800011</v>
      </c>
      <c r="G33" s="79"/>
      <c r="H33" s="79"/>
      <c r="I33" s="79"/>
      <c r="J33" s="79"/>
      <c r="K33" s="79"/>
      <c r="L33" s="79"/>
      <c r="M33" s="79"/>
      <c r="N33" s="67"/>
      <c r="O33" s="97" t="s">
        <v>406</v>
      </c>
    </row>
    <row r="34" spans="1:15">
      <c r="A34" s="8">
        <f t="shared" si="0"/>
        <v>30</v>
      </c>
      <c r="B34" s="41" t="s">
        <v>125</v>
      </c>
      <c r="C34" s="130">
        <v>30967.023819999999</v>
      </c>
      <c r="D34" s="130">
        <v>6946.6793899999993</v>
      </c>
      <c r="E34" s="130">
        <v>85007.863580000005</v>
      </c>
      <c r="F34" s="129">
        <v>17421.149559999998</v>
      </c>
      <c r="G34" s="79"/>
      <c r="H34" s="79"/>
      <c r="I34" s="79"/>
      <c r="J34" s="79"/>
      <c r="K34" s="79"/>
      <c r="L34" s="79"/>
      <c r="M34" s="79"/>
      <c r="N34" s="67"/>
      <c r="O34" s="99" t="s">
        <v>83</v>
      </c>
    </row>
    <row r="35" spans="1:15">
      <c r="A35" s="8">
        <f t="shared" si="0"/>
        <v>31</v>
      </c>
      <c r="B35" s="41" t="s">
        <v>126</v>
      </c>
      <c r="C35" s="130">
        <v>550665.38510000019</v>
      </c>
      <c r="D35" s="130">
        <v>572502.37620000006</v>
      </c>
      <c r="E35" s="130">
        <v>376696.44027000002</v>
      </c>
      <c r="F35" s="129">
        <v>481930.89055000013</v>
      </c>
      <c r="G35" s="79"/>
      <c r="H35" s="79"/>
      <c r="I35" s="79"/>
      <c r="J35" s="79"/>
      <c r="K35" s="79"/>
      <c r="L35" s="79"/>
      <c r="M35" s="79"/>
      <c r="N35" s="67"/>
      <c r="O35" s="99" t="s">
        <v>84</v>
      </c>
    </row>
    <row r="36" spans="1:15">
      <c r="A36" s="8">
        <f t="shared" si="0"/>
        <v>32</v>
      </c>
      <c r="B36" s="41" t="s">
        <v>127</v>
      </c>
      <c r="C36" s="130">
        <v>2812424.9093200001</v>
      </c>
      <c r="D36" s="130">
        <v>2771300.171779999</v>
      </c>
      <c r="E36" s="130">
        <v>2717739.63791</v>
      </c>
      <c r="F36" s="129">
        <v>2810638.0057100002</v>
      </c>
      <c r="G36" s="79"/>
      <c r="H36" s="79"/>
      <c r="I36" s="79"/>
      <c r="J36" s="79"/>
      <c r="K36" s="79"/>
      <c r="L36" s="79"/>
      <c r="M36" s="79"/>
      <c r="N36" s="67"/>
      <c r="O36" s="99" t="s">
        <v>86</v>
      </c>
    </row>
    <row r="37" spans="1:15" s="12" customFormat="1">
      <c r="A37" s="8">
        <f t="shared" si="0"/>
        <v>33</v>
      </c>
      <c r="B37" s="41" t="s">
        <v>386</v>
      </c>
      <c r="C37" s="130">
        <v>475681.53423999995</v>
      </c>
      <c r="D37" s="130">
        <v>469300.11955</v>
      </c>
      <c r="E37" s="130">
        <v>561496.89390999998</v>
      </c>
      <c r="F37" s="129">
        <v>438939.19076999999</v>
      </c>
      <c r="G37" s="79"/>
      <c r="H37" s="79"/>
      <c r="I37" s="79"/>
      <c r="J37" s="79"/>
      <c r="K37" s="79"/>
      <c r="L37" s="79"/>
      <c r="M37" s="79"/>
      <c r="N37" s="67"/>
      <c r="O37" s="97" t="s">
        <v>407</v>
      </c>
    </row>
    <row r="38" spans="1:15">
      <c r="A38" s="8">
        <f t="shared" si="0"/>
        <v>34</v>
      </c>
      <c r="B38" s="41" t="s">
        <v>128</v>
      </c>
      <c r="C38" s="130">
        <v>1016545.4479099999</v>
      </c>
      <c r="D38" s="130">
        <v>1016498.5104300001</v>
      </c>
      <c r="E38" s="130">
        <v>1013228.20563</v>
      </c>
      <c r="F38" s="129">
        <v>1000394.8134699997</v>
      </c>
      <c r="G38" s="79"/>
      <c r="H38" s="79"/>
      <c r="I38" s="79"/>
      <c r="J38" s="79"/>
      <c r="K38" s="79"/>
      <c r="L38" s="79"/>
      <c r="M38" s="79"/>
      <c r="N38" s="67"/>
      <c r="O38" s="99" t="s">
        <v>87</v>
      </c>
    </row>
    <row r="39" spans="1:15">
      <c r="A39" s="8">
        <f t="shared" si="0"/>
        <v>35</v>
      </c>
      <c r="B39" s="41" t="s">
        <v>129</v>
      </c>
      <c r="C39" s="130">
        <v>10473917.451159999</v>
      </c>
      <c r="D39" s="130">
        <v>10917090.400960004</v>
      </c>
      <c r="E39" s="130">
        <v>10757340.71542</v>
      </c>
      <c r="F39" s="129">
        <v>10595531.889939997</v>
      </c>
      <c r="G39" s="79"/>
      <c r="H39" s="79"/>
      <c r="I39" s="79"/>
      <c r="J39" s="79"/>
      <c r="K39" s="79"/>
      <c r="L39" s="79"/>
      <c r="M39" s="79"/>
      <c r="N39" s="67"/>
      <c r="O39" s="99" t="s">
        <v>88</v>
      </c>
    </row>
    <row r="40" spans="1:15" s="73" customFormat="1">
      <c r="A40" s="71">
        <f t="shared" si="0"/>
        <v>36</v>
      </c>
      <c r="B40" s="69" t="s">
        <v>130</v>
      </c>
      <c r="C40" s="134">
        <v>83207363.566100016</v>
      </c>
      <c r="D40" s="134">
        <v>83408812.516180038</v>
      </c>
      <c r="E40" s="134">
        <v>89447759.035020009</v>
      </c>
      <c r="F40" s="138">
        <v>88896944.719889998</v>
      </c>
      <c r="G40" s="80"/>
      <c r="H40" s="80"/>
      <c r="I40" s="80"/>
      <c r="J40" s="80"/>
      <c r="K40" s="80"/>
      <c r="L40" s="80"/>
      <c r="M40" s="80"/>
      <c r="N40" s="70"/>
      <c r="O40" s="98" t="s">
        <v>89</v>
      </c>
    </row>
    <row r="41" spans="1:15" s="73" customFormat="1">
      <c r="A41" s="71">
        <f t="shared" si="0"/>
        <v>37</v>
      </c>
      <c r="B41" s="69" t="s">
        <v>131</v>
      </c>
      <c r="C41" s="134">
        <v>162632877.36150998</v>
      </c>
      <c r="D41" s="134">
        <v>162744161.66987008</v>
      </c>
      <c r="E41" s="134">
        <v>167442949.44337997</v>
      </c>
      <c r="F41" s="138">
        <v>166581387.43307999</v>
      </c>
      <c r="G41" s="80"/>
      <c r="H41" s="80"/>
      <c r="I41" s="80"/>
      <c r="J41" s="80"/>
      <c r="K41" s="80"/>
      <c r="L41" s="80"/>
      <c r="M41" s="80"/>
      <c r="N41" s="70"/>
      <c r="O41" s="98" t="s">
        <v>90</v>
      </c>
    </row>
    <row r="42" spans="1:15">
      <c r="A42" s="8">
        <f t="shared" si="0"/>
        <v>38</v>
      </c>
      <c r="B42" s="41" t="s">
        <v>66</v>
      </c>
      <c r="C42" s="130">
        <v>2105115.6190699995</v>
      </c>
      <c r="D42" s="130">
        <v>2315860.9971400001</v>
      </c>
      <c r="E42" s="130">
        <v>2167823.5638300008</v>
      </c>
      <c r="F42" s="129">
        <v>2485205.8929000008</v>
      </c>
      <c r="G42" s="79"/>
      <c r="H42" s="79"/>
      <c r="I42" s="79"/>
      <c r="J42" s="79"/>
      <c r="K42" s="79"/>
      <c r="L42" s="79"/>
      <c r="M42" s="79"/>
      <c r="N42" s="67"/>
      <c r="O42" s="99" t="s">
        <v>91</v>
      </c>
    </row>
    <row r="43" spans="1:15">
      <c r="A43" s="8">
        <f t="shared" si="0"/>
        <v>39</v>
      </c>
      <c r="B43" s="41" t="s">
        <v>132</v>
      </c>
      <c r="C43" s="130">
        <v>1334698.1969999999</v>
      </c>
      <c r="D43" s="130">
        <v>1046605.6584500002</v>
      </c>
      <c r="E43" s="130">
        <v>1172665.8078200005</v>
      </c>
      <c r="F43" s="129">
        <v>983558.07689999975</v>
      </c>
      <c r="G43" s="79"/>
      <c r="H43" s="79"/>
      <c r="I43" s="79"/>
      <c r="J43" s="79"/>
      <c r="K43" s="79"/>
      <c r="L43" s="79"/>
      <c r="M43" s="79"/>
      <c r="N43" s="67"/>
      <c r="O43" s="99" t="s">
        <v>92</v>
      </c>
    </row>
    <row r="44" spans="1:15">
      <c r="A44" s="8">
        <f t="shared" si="0"/>
        <v>40</v>
      </c>
      <c r="B44" s="41" t="s">
        <v>133</v>
      </c>
      <c r="C44" s="130">
        <v>9159871.8177200016</v>
      </c>
      <c r="D44" s="130">
        <v>8869176.9270200022</v>
      </c>
      <c r="E44" s="130">
        <v>9675476.739670001</v>
      </c>
      <c r="F44" s="129">
        <v>9812837.8173500039</v>
      </c>
      <c r="G44" s="79"/>
      <c r="H44" s="79"/>
      <c r="I44" s="79"/>
      <c r="J44" s="79"/>
      <c r="K44" s="79"/>
      <c r="L44" s="79"/>
      <c r="M44" s="79"/>
      <c r="N44" s="67"/>
      <c r="O44" s="99" t="s">
        <v>93</v>
      </c>
    </row>
    <row r="45" spans="1:15">
      <c r="A45" s="8">
        <f t="shared" si="0"/>
        <v>41</v>
      </c>
      <c r="B45" s="41" t="s">
        <v>134</v>
      </c>
      <c r="C45" s="130">
        <v>1833618.8409899997</v>
      </c>
      <c r="D45" s="130">
        <v>1864803.7351099993</v>
      </c>
      <c r="E45" s="130">
        <v>2022294.6266200002</v>
      </c>
      <c r="F45" s="129">
        <v>1855647.9753799995</v>
      </c>
      <c r="G45" s="79"/>
      <c r="H45" s="79"/>
      <c r="I45" s="79"/>
      <c r="J45" s="79"/>
      <c r="K45" s="79"/>
      <c r="L45" s="79"/>
      <c r="M45" s="79"/>
      <c r="N45" s="67"/>
      <c r="O45" s="99" t="s">
        <v>94</v>
      </c>
    </row>
    <row r="46" spans="1:15">
      <c r="A46" s="8">
        <f t="shared" si="0"/>
        <v>42</v>
      </c>
      <c r="B46" s="41" t="s">
        <v>135</v>
      </c>
      <c r="C46" s="130">
        <v>589506.8021000002</v>
      </c>
      <c r="D46" s="130">
        <v>591753.55533</v>
      </c>
      <c r="E46" s="130">
        <v>656430.01924999978</v>
      </c>
      <c r="F46" s="129">
        <v>377525.61621000007</v>
      </c>
      <c r="G46" s="79"/>
      <c r="H46" s="79"/>
      <c r="I46" s="79"/>
      <c r="J46" s="79"/>
      <c r="K46" s="79"/>
      <c r="L46" s="79"/>
      <c r="M46" s="79"/>
      <c r="N46" s="67"/>
      <c r="O46" s="99" t="s">
        <v>95</v>
      </c>
    </row>
    <row r="47" spans="1:15">
      <c r="A47" s="8">
        <f t="shared" si="0"/>
        <v>43</v>
      </c>
      <c r="B47" s="41" t="s">
        <v>136</v>
      </c>
      <c r="C47" s="130">
        <v>2948729.9859299995</v>
      </c>
      <c r="D47" s="130">
        <v>2984141.9732299987</v>
      </c>
      <c r="E47" s="130">
        <v>2562453.1906899996</v>
      </c>
      <c r="F47" s="129">
        <v>2769441.2209899998</v>
      </c>
      <c r="G47" s="79"/>
      <c r="H47" s="79"/>
      <c r="I47" s="79"/>
      <c r="J47" s="79"/>
      <c r="K47" s="79"/>
      <c r="L47" s="79"/>
      <c r="M47" s="79"/>
      <c r="N47" s="67"/>
      <c r="O47" s="99" t="s">
        <v>71</v>
      </c>
    </row>
    <row r="48" spans="1:15">
      <c r="A48" s="8">
        <f t="shared" si="0"/>
        <v>44</v>
      </c>
      <c r="B48" s="41" t="s">
        <v>137</v>
      </c>
      <c r="C48" s="130">
        <v>11159228.128260003</v>
      </c>
      <c r="D48" s="130">
        <v>11253398.50089</v>
      </c>
      <c r="E48" s="130">
        <v>11694328.374320002</v>
      </c>
      <c r="F48" s="129">
        <v>11651521.045500003</v>
      </c>
      <c r="G48" s="79"/>
      <c r="H48" s="79"/>
      <c r="I48" s="79"/>
      <c r="J48" s="79"/>
      <c r="K48" s="79"/>
      <c r="L48" s="79"/>
      <c r="M48" s="79"/>
      <c r="N48" s="67"/>
      <c r="O48" s="99" t="s">
        <v>96</v>
      </c>
    </row>
    <row r="49" spans="1:15" s="73" customFormat="1">
      <c r="A49" s="71">
        <f t="shared" si="0"/>
        <v>45</v>
      </c>
      <c r="B49" s="69" t="s">
        <v>73</v>
      </c>
      <c r="C49" s="134">
        <v>29130769.39230001</v>
      </c>
      <c r="D49" s="134">
        <v>28925741.34846</v>
      </c>
      <c r="E49" s="134">
        <v>29951472.323419999</v>
      </c>
      <c r="F49" s="138">
        <v>29935737.646449994</v>
      </c>
      <c r="G49" s="80"/>
      <c r="H49" s="80"/>
      <c r="I49" s="80"/>
      <c r="J49" s="80"/>
      <c r="K49" s="80"/>
      <c r="L49" s="80"/>
      <c r="M49" s="80"/>
      <c r="N49" s="70"/>
      <c r="O49" s="98" t="s">
        <v>97</v>
      </c>
    </row>
    <row r="50" spans="1:15">
      <c r="A50" s="8">
        <f t="shared" si="0"/>
        <v>46</v>
      </c>
      <c r="B50" s="41" t="s">
        <v>138</v>
      </c>
      <c r="C50" s="130">
        <v>13324294.033540001</v>
      </c>
      <c r="D50" s="130">
        <v>12439438.651510002</v>
      </c>
      <c r="E50" s="130">
        <v>13277617.031750001</v>
      </c>
      <c r="F50" s="129">
        <v>13311474.944180002</v>
      </c>
      <c r="G50" s="79"/>
      <c r="H50" s="79"/>
      <c r="I50" s="79"/>
      <c r="J50" s="79"/>
      <c r="K50" s="79"/>
      <c r="L50" s="79"/>
      <c r="M50" s="79"/>
      <c r="N50" s="67"/>
      <c r="O50" s="99" t="s">
        <v>98</v>
      </c>
    </row>
    <row r="51" spans="1:15">
      <c r="A51" s="8">
        <f t="shared" si="0"/>
        <v>47</v>
      </c>
      <c r="B51" s="41" t="s">
        <v>102</v>
      </c>
      <c r="C51" s="130">
        <v>21843204.442509998</v>
      </c>
      <c r="D51" s="130">
        <v>22625960.819320001</v>
      </c>
      <c r="E51" s="130">
        <v>22411079.829909995</v>
      </c>
      <c r="F51" s="129">
        <v>21830761.259779997</v>
      </c>
      <c r="G51" s="79"/>
      <c r="H51" s="79"/>
      <c r="I51" s="79"/>
      <c r="J51" s="79"/>
      <c r="K51" s="79"/>
      <c r="L51" s="79"/>
      <c r="M51" s="79"/>
      <c r="N51" s="67"/>
      <c r="O51" s="99" t="s">
        <v>75</v>
      </c>
    </row>
    <row r="52" spans="1:15">
      <c r="A52" s="8">
        <f t="shared" si="0"/>
        <v>48</v>
      </c>
      <c r="B52" s="41" t="s">
        <v>139</v>
      </c>
      <c r="C52" s="130">
        <v>34934693.067719996</v>
      </c>
      <c r="D52" s="130">
        <v>35285440.257419996</v>
      </c>
      <c r="E52" s="130">
        <v>38336519.662420012</v>
      </c>
      <c r="F52" s="129">
        <v>38400528.185980015</v>
      </c>
      <c r="G52" s="79"/>
      <c r="H52" s="79"/>
      <c r="I52" s="79"/>
      <c r="J52" s="79"/>
      <c r="K52" s="79"/>
      <c r="L52" s="79"/>
      <c r="M52" s="79"/>
      <c r="N52" s="67"/>
      <c r="O52" s="99" t="s">
        <v>410</v>
      </c>
    </row>
    <row r="53" spans="1:15" s="12" customFormat="1">
      <c r="A53" s="8">
        <f t="shared" si="0"/>
        <v>49</v>
      </c>
      <c r="B53" s="41" t="s">
        <v>387</v>
      </c>
      <c r="C53" s="130">
        <v>93802.980950000012</v>
      </c>
      <c r="D53" s="130">
        <v>118401.99586000001</v>
      </c>
      <c r="E53" s="130">
        <v>105697.97664000001</v>
      </c>
      <c r="F53" s="129">
        <v>91484.46491000001</v>
      </c>
      <c r="G53" s="79"/>
      <c r="H53" s="79"/>
      <c r="I53" s="79"/>
      <c r="J53" s="79"/>
      <c r="K53" s="79"/>
      <c r="L53" s="79"/>
      <c r="M53" s="79"/>
      <c r="N53" s="67"/>
      <c r="O53" s="97" t="s">
        <v>408</v>
      </c>
    </row>
    <row r="54" spans="1:15" s="73" customFormat="1">
      <c r="A54" s="71">
        <f t="shared" si="0"/>
        <v>50</v>
      </c>
      <c r="B54" s="69" t="s">
        <v>25</v>
      </c>
      <c r="C54" s="134">
        <v>70195994.525219992</v>
      </c>
      <c r="D54" s="134">
        <v>70469241.724520013</v>
      </c>
      <c r="E54" s="134">
        <v>74130914.501219988</v>
      </c>
      <c r="F54" s="138">
        <v>73634248.855299994</v>
      </c>
      <c r="G54" s="80"/>
      <c r="H54" s="80"/>
      <c r="I54" s="80"/>
      <c r="J54" s="80"/>
      <c r="K54" s="80"/>
      <c r="L54" s="80"/>
      <c r="M54" s="80"/>
      <c r="N54" s="70"/>
      <c r="O54" s="98" t="s">
        <v>99</v>
      </c>
    </row>
    <row r="55" spans="1:15" s="73" customFormat="1">
      <c r="A55" s="71">
        <f t="shared" si="0"/>
        <v>51</v>
      </c>
      <c r="B55" s="69" t="s">
        <v>24</v>
      </c>
      <c r="C55" s="134">
        <v>99326763.917840019</v>
      </c>
      <c r="D55" s="134">
        <v>99394983.073240012</v>
      </c>
      <c r="E55" s="134">
        <v>104082386.82493</v>
      </c>
      <c r="F55" s="138">
        <v>103569986.50204998</v>
      </c>
      <c r="G55" s="80"/>
      <c r="H55" s="80"/>
      <c r="I55" s="80"/>
      <c r="J55" s="80"/>
      <c r="K55" s="80"/>
      <c r="L55" s="80"/>
      <c r="M55" s="80"/>
      <c r="N55" s="70"/>
      <c r="O55" s="98" t="s">
        <v>100</v>
      </c>
    </row>
    <row r="56" spans="1:15">
      <c r="A56" s="8">
        <f t="shared" si="0"/>
        <v>52</v>
      </c>
      <c r="B56" s="41" t="s">
        <v>23</v>
      </c>
      <c r="C56" s="130">
        <v>720905.66369999992</v>
      </c>
      <c r="D56" s="130">
        <v>722499.73108000006</v>
      </c>
      <c r="E56" s="130">
        <v>694441.05370000005</v>
      </c>
      <c r="F56" s="129">
        <v>694204.57594000001</v>
      </c>
      <c r="G56" s="79"/>
      <c r="H56" s="79"/>
      <c r="I56" s="79"/>
      <c r="J56" s="79"/>
      <c r="K56" s="79"/>
      <c r="L56" s="79"/>
      <c r="M56" s="79"/>
      <c r="N56" s="67"/>
      <c r="O56" s="99" t="s">
        <v>79</v>
      </c>
    </row>
    <row r="57" spans="1:15">
      <c r="A57" s="8">
        <f t="shared" si="0"/>
        <v>53</v>
      </c>
      <c r="B57" s="41" t="s">
        <v>140</v>
      </c>
      <c r="C57" s="130">
        <v>23515232.374699999</v>
      </c>
      <c r="D57" s="130">
        <v>23291162.370699998</v>
      </c>
      <c r="E57" s="130">
        <v>23762332.370699998</v>
      </c>
      <c r="F57" s="129">
        <v>23491162.870699998</v>
      </c>
      <c r="G57" s="79"/>
      <c r="H57" s="79"/>
      <c r="I57" s="79"/>
      <c r="J57" s="79"/>
      <c r="K57" s="79"/>
      <c r="L57" s="79"/>
      <c r="M57" s="79"/>
      <c r="N57" s="67"/>
      <c r="O57" s="99" t="s">
        <v>112</v>
      </c>
    </row>
    <row r="58" spans="1:15">
      <c r="A58" s="8">
        <f t="shared" si="0"/>
        <v>54</v>
      </c>
      <c r="B58" s="41" t="s">
        <v>105</v>
      </c>
      <c r="C58" s="130">
        <v>1780480.1314599998</v>
      </c>
      <c r="D58" s="130">
        <v>1785480.1314599998</v>
      </c>
      <c r="E58" s="130">
        <v>1685952.5118099998</v>
      </c>
      <c r="F58" s="129">
        <v>1784751.0856899999</v>
      </c>
      <c r="G58" s="79"/>
      <c r="H58" s="79"/>
      <c r="I58" s="79"/>
      <c r="J58" s="79"/>
      <c r="K58" s="79"/>
      <c r="L58" s="79"/>
      <c r="M58" s="79"/>
      <c r="N58" s="67"/>
      <c r="O58" s="99" t="s">
        <v>114</v>
      </c>
    </row>
    <row r="59" spans="1:15">
      <c r="A59" s="8">
        <f t="shared" si="0"/>
        <v>55</v>
      </c>
      <c r="B59" s="41" t="s">
        <v>141</v>
      </c>
      <c r="C59" s="130">
        <v>29401411.202559989</v>
      </c>
      <c r="D59" s="130">
        <v>29751108.275360003</v>
      </c>
      <c r="E59" s="130">
        <v>30176759.140349992</v>
      </c>
      <c r="F59" s="129">
        <v>29486891.750620004</v>
      </c>
      <c r="G59" s="79"/>
      <c r="H59" s="79"/>
      <c r="I59" s="79"/>
      <c r="J59" s="79"/>
      <c r="K59" s="79"/>
      <c r="L59" s="79"/>
      <c r="M59" s="79"/>
      <c r="N59" s="67"/>
      <c r="O59" s="99" t="s">
        <v>109</v>
      </c>
    </row>
    <row r="60" spans="1:15">
      <c r="A60" s="8">
        <f t="shared" si="0"/>
        <v>56</v>
      </c>
      <c r="B60" s="41" t="s">
        <v>142</v>
      </c>
      <c r="C60" s="130">
        <v>7888084.0726399999</v>
      </c>
      <c r="D60" s="130">
        <v>7798928.0901699988</v>
      </c>
      <c r="E60" s="130">
        <v>7041077.5362100005</v>
      </c>
      <c r="F60" s="129">
        <v>7554390.6451400016</v>
      </c>
      <c r="G60" s="79"/>
      <c r="H60" s="79"/>
      <c r="I60" s="79"/>
      <c r="J60" s="79"/>
      <c r="K60" s="79"/>
      <c r="L60" s="79"/>
      <c r="M60" s="79"/>
      <c r="N60" s="67"/>
      <c r="O60" s="99" t="s">
        <v>113</v>
      </c>
    </row>
    <row r="61" spans="1:15" s="73" customFormat="1">
      <c r="A61" s="71">
        <f t="shared" si="0"/>
        <v>57</v>
      </c>
      <c r="B61" s="69" t="s">
        <v>143</v>
      </c>
      <c r="C61" s="134">
        <v>62585207.781389989</v>
      </c>
      <c r="D61" s="134">
        <v>62626678.867749996</v>
      </c>
      <c r="E61" s="134">
        <v>62666121.559090003</v>
      </c>
      <c r="F61" s="138">
        <v>62317196.352190003</v>
      </c>
      <c r="G61" s="80"/>
      <c r="H61" s="80"/>
      <c r="I61" s="80"/>
      <c r="J61" s="80"/>
      <c r="K61" s="80"/>
      <c r="L61" s="80"/>
      <c r="M61" s="80"/>
      <c r="N61" s="70"/>
      <c r="O61" s="98" t="s">
        <v>107</v>
      </c>
    </row>
    <row r="62" spans="1:15" s="73" customFormat="1">
      <c r="A62" s="71">
        <f t="shared" si="0"/>
        <v>58</v>
      </c>
      <c r="B62" s="69" t="s">
        <v>110</v>
      </c>
      <c r="C62" s="134">
        <v>162632877.36319003</v>
      </c>
      <c r="D62" s="134">
        <v>162744161.67232007</v>
      </c>
      <c r="E62" s="134">
        <v>167442949.43795994</v>
      </c>
      <c r="F62" s="138">
        <v>166581387.43039003</v>
      </c>
      <c r="G62" s="80"/>
      <c r="H62" s="80"/>
      <c r="I62" s="80"/>
      <c r="J62" s="80"/>
      <c r="K62" s="80"/>
      <c r="L62" s="80"/>
      <c r="M62" s="80"/>
      <c r="N62" s="70"/>
      <c r="O62" s="98" t="s">
        <v>111</v>
      </c>
    </row>
    <row r="63" spans="1:15">
      <c r="C63" s="36"/>
      <c r="D63" s="36"/>
      <c r="E63" s="36"/>
      <c r="F63" s="36"/>
      <c r="G63" s="36"/>
      <c r="H63" s="36"/>
      <c r="I63" s="36"/>
      <c r="K63" s="36"/>
      <c r="M63" s="36"/>
      <c r="N63" s="36"/>
      <c r="O63" s="36"/>
    </row>
    <row r="64" spans="1:15" ht="15.5">
      <c r="B64" s="107" t="s">
        <v>448</v>
      </c>
    </row>
    <row r="65" spans="2:10" ht="15.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85" zoomScaleNormal="85" workbookViewId="0">
      <pane xSplit="2" ySplit="4" topLeftCell="D5" activePane="bottomRight" state="frozen"/>
      <selection activeCell="D6" sqref="D6"/>
      <selection pane="topRight" activeCell="D6" sqref="D6"/>
      <selection pane="bottomLeft" activeCell="D6" sqref="D6"/>
      <selection pane="bottomRight" activeCell="D6" sqref="D6"/>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100" t="s">
        <v>411</v>
      </c>
    </row>
    <row r="2" spans="1:15" ht="22.5" thickBot="1">
      <c r="A2" s="144" t="s">
        <v>115</v>
      </c>
      <c r="B2" s="145"/>
      <c r="C2" s="145"/>
      <c r="D2" s="145"/>
      <c r="E2" s="145"/>
      <c r="F2" s="145"/>
      <c r="G2" s="145"/>
      <c r="H2" s="145"/>
      <c r="I2" s="145"/>
      <c r="J2" s="145"/>
      <c r="K2" s="145"/>
      <c r="L2" s="145"/>
      <c r="M2" s="145"/>
      <c r="N2" s="145"/>
      <c r="O2" s="145"/>
    </row>
    <row r="3" spans="1:15" ht="23.25" customHeight="1" thickBot="1">
      <c r="A3" s="150" t="s">
        <v>361</v>
      </c>
      <c r="B3" s="151"/>
      <c r="C3" s="151"/>
      <c r="D3" s="151"/>
      <c r="E3" s="151"/>
      <c r="F3" s="151"/>
      <c r="G3" s="151"/>
      <c r="H3" s="151"/>
      <c r="I3" s="151"/>
      <c r="J3" s="151"/>
      <c r="K3" s="151"/>
      <c r="L3" s="151"/>
      <c r="M3" s="151"/>
      <c r="N3" s="151"/>
      <c r="O3" s="151"/>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30">
        <v>5274270.9994200002</v>
      </c>
      <c r="D5" s="130">
        <v>5295101.4888799991</v>
      </c>
      <c r="E5" s="130">
        <v>5304579.7439600006</v>
      </c>
      <c r="F5" s="130">
        <v>5201196.0483999997</v>
      </c>
      <c r="G5" s="79"/>
      <c r="H5" s="79"/>
      <c r="I5" s="79"/>
      <c r="J5" s="79"/>
      <c r="K5" s="79"/>
      <c r="L5" s="79"/>
      <c r="M5" s="79"/>
      <c r="N5" s="67"/>
      <c r="O5" s="97" t="s">
        <v>400</v>
      </c>
    </row>
    <row r="6" spans="1:15">
      <c r="A6" s="8">
        <v>2</v>
      </c>
      <c r="B6" s="41" t="s">
        <v>376</v>
      </c>
      <c r="C6" s="130">
        <v>0</v>
      </c>
      <c r="D6" s="130">
        <v>0</v>
      </c>
      <c r="E6" s="130">
        <v>0</v>
      </c>
      <c r="F6" s="130">
        <v>0</v>
      </c>
      <c r="G6" s="79"/>
      <c r="H6" s="79"/>
      <c r="I6" s="79"/>
      <c r="J6" s="79"/>
      <c r="K6" s="79"/>
      <c r="L6" s="79"/>
      <c r="M6" s="79"/>
      <c r="N6" s="67"/>
      <c r="O6" s="97" t="s">
        <v>399</v>
      </c>
    </row>
    <row r="7" spans="1:15" ht="15" customHeight="1">
      <c r="A7" s="8">
        <v>3</v>
      </c>
      <c r="B7" s="41" t="s">
        <v>147</v>
      </c>
      <c r="C7" s="130">
        <v>434236.50942000002</v>
      </c>
      <c r="D7" s="130">
        <v>417808.96146000002</v>
      </c>
      <c r="E7" s="130">
        <v>306035.2156</v>
      </c>
      <c r="F7" s="130">
        <v>315125.57643999998</v>
      </c>
      <c r="G7" s="79"/>
      <c r="H7" s="79"/>
      <c r="I7" s="79"/>
      <c r="J7" s="79"/>
      <c r="K7" s="79"/>
      <c r="L7" s="79"/>
      <c r="M7" s="79"/>
      <c r="N7" s="67"/>
      <c r="O7" s="97" t="s">
        <v>28</v>
      </c>
    </row>
    <row r="8" spans="1:15" ht="15" customHeight="1">
      <c r="A8" s="8">
        <v>4</v>
      </c>
      <c r="B8" s="41" t="s">
        <v>378</v>
      </c>
      <c r="C8" s="130">
        <v>2275326.4728699997</v>
      </c>
      <c r="D8" s="130">
        <v>2325451.7101400001</v>
      </c>
      <c r="E8" s="130">
        <v>2208305.6009</v>
      </c>
      <c r="F8" s="130">
        <v>2201668.2843300002</v>
      </c>
      <c r="G8" s="79"/>
      <c r="H8" s="79"/>
      <c r="I8" s="79"/>
      <c r="J8" s="79"/>
      <c r="K8" s="79"/>
      <c r="L8" s="79"/>
      <c r="M8" s="79"/>
      <c r="N8" s="67"/>
      <c r="O8" s="97" t="s">
        <v>29</v>
      </c>
    </row>
    <row r="9" spans="1:15" ht="15" customHeight="1">
      <c r="A9" s="8">
        <v>5</v>
      </c>
      <c r="B9" s="41" t="s">
        <v>379</v>
      </c>
      <c r="C9" s="130">
        <v>20000</v>
      </c>
      <c r="D9" s="130">
        <v>20000</v>
      </c>
      <c r="E9" s="130">
        <v>20000</v>
      </c>
      <c r="F9" s="130">
        <v>20000</v>
      </c>
      <c r="G9" s="79"/>
      <c r="H9" s="79"/>
      <c r="I9" s="79"/>
      <c r="J9" s="79"/>
      <c r="K9" s="79"/>
      <c r="L9" s="79"/>
      <c r="M9" s="79"/>
      <c r="N9" s="67"/>
      <c r="O9" s="97" t="s">
        <v>401</v>
      </c>
    </row>
    <row r="10" spans="1:15" ht="15" customHeight="1">
      <c r="A10" s="8">
        <v>6</v>
      </c>
      <c r="B10" s="41" t="s">
        <v>30</v>
      </c>
      <c r="C10" s="130">
        <v>2178906.92478</v>
      </c>
      <c r="D10" s="130">
        <v>2113839.1188400001</v>
      </c>
      <c r="E10" s="130">
        <v>2264187.4874399998</v>
      </c>
      <c r="F10" s="130">
        <v>2390810.4944900004</v>
      </c>
      <c r="G10" s="79"/>
      <c r="H10" s="79"/>
      <c r="I10" s="79"/>
      <c r="J10" s="79"/>
      <c r="K10" s="79"/>
      <c r="L10" s="79"/>
      <c r="M10" s="79"/>
      <c r="N10" s="67"/>
      <c r="O10" s="97" t="s">
        <v>31</v>
      </c>
    </row>
    <row r="11" spans="1:15" ht="15" customHeight="1">
      <c r="A11" s="8">
        <v>7</v>
      </c>
      <c r="B11" s="41" t="s">
        <v>33</v>
      </c>
      <c r="C11" s="130">
        <v>0</v>
      </c>
      <c r="D11" s="130">
        <v>0</v>
      </c>
      <c r="E11" s="130">
        <v>0</v>
      </c>
      <c r="F11" s="130">
        <v>0</v>
      </c>
      <c r="G11" s="79"/>
      <c r="H11" s="79"/>
      <c r="I11" s="79"/>
      <c r="J11" s="79"/>
      <c r="K11" s="79"/>
      <c r="L11" s="79"/>
      <c r="M11" s="79"/>
      <c r="N11" s="67"/>
      <c r="O11" s="97" t="s">
        <v>34</v>
      </c>
    </row>
    <row r="12" spans="1:15" ht="15" customHeight="1">
      <c r="A12" s="8">
        <v>8</v>
      </c>
      <c r="B12" s="41" t="s">
        <v>116</v>
      </c>
      <c r="C12" s="130">
        <v>0</v>
      </c>
      <c r="D12" s="130">
        <v>0</v>
      </c>
      <c r="E12" s="130">
        <v>0</v>
      </c>
      <c r="F12" s="130">
        <v>0</v>
      </c>
      <c r="G12" s="79"/>
      <c r="H12" s="79"/>
      <c r="I12" s="79"/>
      <c r="J12" s="79"/>
      <c r="K12" s="79"/>
      <c r="L12" s="79"/>
      <c r="M12" s="79"/>
      <c r="N12" s="67"/>
      <c r="O12" s="97" t="s">
        <v>36</v>
      </c>
    </row>
    <row r="13" spans="1:15" ht="15" customHeight="1">
      <c r="A13" s="8">
        <v>9</v>
      </c>
      <c r="B13" s="41" t="s">
        <v>37</v>
      </c>
      <c r="C13" s="130">
        <v>0</v>
      </c>
      <c r="D13" s="130">
        <v>0</v>
      </c>
      <c r="E13" s="130">
        <v>0</v>
      </c>
      <c r="F13" s="130">
        <v>0</v>
      </c>
      <c r="G13" s="79"/>
      <c r="H13" s="79"/>
      <c r="I13" s="79"/>
      <c r="J13" s="79"/>
      <c r="K13" s="79"/>
      <c r="L13" s="79"/>
      <c r="M13" s="79"/>
      <c r="N13" s="67"/>
      <c r="O13" s="97" t="s">
        <v>38</v>
      </c>
    </row>
    <row r="14" spans="1:15" ht="15" customHeight="1">
      <c r="A14" s="8">
        <v>10</v>
      </c>
      <c r="B14" s="41" t="s">
        <v>117</v>
      </c>
      <c r="C14" s="130">
        <v>2453289.7396900002</v>
      </c>
      <c r="D14" s="130">
        <v>2362843.7281900002</v>
      </c>
      <c r="E14" s="130">
        <v>2254651.5728000002</v>
      </c>
      <c r="F14" s="130">
        <v>2372975.9992200001</v>
      </c>
      <c r="G14" s="79"/>
      <c r="H14" s="79"/>
      <c r="I14" s="79"/>
      <c r="J14" s="79"/>
      <c r="K14" s="79"/>
      <c r="L14" s="79"/>
      <c r="M14" s="79"/>
      <c r="N14" s="67"/>
      <c r="O14" s="97" t="s">
        <v>40</v>
      </c>
    </row>
    <row r="15" spans="1:15" ht="15" customHeight="1">
      <c r="A15" s="8">
        <v>11</v>
      </c>
      <c r="B15" s="41" t="s">
        <v>156</v>
      </c>
      <c r="C15" s="130">
        <v>0</v>
      </c>
      <c r="D15" s="130">
        <v>0</v>
      </c>
      <c r="E15" s="130">
        <v>0</v>
      </c>
      <c r="F15" s="130">
        <v>0</v>
      </c>
      <c r="G15" s="79"/>
      <c r="H15" s="79"/>
      <c r="I15" s="79"/>
      <c r="J15" s="79"/>
      <c r="K15" s="79"/>
      <c r="L15" s="79"/>
      <c r="M15" s="79"/>
      <c r="N15" s="67"/>
      <c r="O15" s="97" t="s">
        <v>41</v>
      </c>
    </row>
    <row r="16" spans="1:15" ht="15" customHeight="1">
      <c r="A16" s="8">
        <v>12</v>
      </c>
      <c r="B16" s="41" t="s">
        <v>118</v>
      </c>
      <c r="C16" s="130">
        <v>0</v>
      </c>
      <c r="D16" s="130">
        <v>0</v>
      </c>
      <c r="E16" s="130">
        <v>0</v>
      </c>
      <c r="F16" s="130">
        <v>0</v>
      </c>
      <c r="G16" s="79"/>
      <c r="H16" s="79"/>
      <c r="I16" s="79"/>
      <c r="J16" s="79"/>
      <c r="K16" s="79"/>
      <c r="L16" s="79"/>
      <c r="M16" s="79"/>
      <c r="N16" s="67"/>
      <c r="O16" s="97" t="s">
        <v>43</v>
      </c>
    </row>
    <row r="17" spans="1:15" ht="15" customHeight="1">
      <c r="A17" s="8">
        <v>13</v>
      </c>
      <c r="B17" s="41" t="s">
        <v>380</v>
      </c>
      <c r="C17" s="130">
        <v>0</v>
      </c>
      <c r="D17" s="130">
        <v>0</v>
      </c>
      <c r="E17" s="130">
        <v>0</v>
      </c>
      <c r="F17" s="130">
        <v>0</v>
      </c>
      <c r="G17" s="79"/>
      <c r="H17" s="79"/>
      <c r="I17" s="79"/>
      <c r="J17" s="79"/>
      <c r="K17" s="79"/>
      <c r="L17" s="79"/>
      <c r="M17" s="79"/>
      <c r="N17" s="67"/>
      <c r="O17" s="97" t="s">
        <v>402</v>
      </c>
    </row>
    <row r="18" spans="1:15" ht="15" customHeight="1">
      <c r="A18" s="8">
        <v>14</v>
      </c>
      <c r="B18" s="41" t="s">
        <v>119</v>
      </c>
      <c r="C18" s="130">
        <v>842090.38639999996</v>
      </c>
      <c r="D18" s="130">
        <v>843120.5196</v>
      </c>
      <c r="E18" s="130">
        <v>853649.98419999995</v>
      </c>
      <c r="F18" s="130">
        <v>851215.24450999999</v>
      </c>
      <c r="G18" s="79"/>
      <c r="H18" s="79"/>
      <c r="I18" s="79"/>
      <c r="J18" s="79"/>
      <c r="K18" s="79"/>
      <c r="L18" s="79"/>
      <c r="M18" s="79"/>
      <c r="N18" s="67"/>
      <c r="O18" s="97" t="s">
        <v>45</v>
      </c>
    </row>
    <row r="19" spans="1:15" ht="15" customHeight="1">
      <c r="A19" s="8">
        <v>15</v>
      </c>
      <c r="B19" s="41" t="s">
        <v>381</v>
      </c>
      <c r="C19" s="130">
        <v>205739.33846</v>
      </c>
      <c r="D19" s="130">
        <v>205739.33846</v>
      </c>
      <c r="E19" s="130">
        <v>205792.33846</v>
      </c>
      <c r="F19" s="130">
        <v>205792.33846</v>
      </c>
      <c r="G19" s="79"/>
      <c r="H19" s="79"/>
      <c r="I19" s="79"/>
      <c r="J19" s="79"/>
      <c r="K19" s="79"/>
      <c r="L19" s="79"/>
      <c r="M19" s="79"/>
      <c r="N19" s="67"/>
      <c r="O19" s="97" t="s">
        <v>46</v>
      </c>
    </row>
    <row r="20" spans="1:15" ht="15" customHeight="1">
      <c r="A20" s="8">
        <v>17</v>
      </c>
      <c r="B20" s="41" t="s">
        <v>382</v>
      </c>
      <c r="C20" s="130">
        <v>0</v>
      </c>
      <c r="D20" s="130">
        <v>0</v>
      </c>
      <c r="E20" s="130">
        <v>0</v>
      </c>
      <c r="F20" s="130">
        <v>0</v>
      </c>
      <c r="G20" s="79"/>
      <c r="H20" s="79"/>
      <c r="I20" s="79"/>
      <c r="J20" s="79"/>
      <c r="K20" s="79"/>
      <c r="L20" s="79"/>
      <c r="M20" s="79"/>
      <c r="N20" s="67"/>
      <c r="O20" s="97" t="s">
        <v>403</v>
      </c>
    </row>
    <row r="21" spans="1:15" ht="15" customHeight="1">
      <c r="A21" s="8">
        <v>18</v>
      </c>
      <c r="B21" s="41" t="s">
        <v>120</v>
      </c>
      <c r="C21" s="130">
        <v>0</v>
      </c>
      <c r="D21" s="130">
        <v>0</v>
      </c>
      <c r="E21" s="130">
        <v>0</v>
      </c>
      <c r="F21" s="130">
        <v>0</v>
      </c>
      <c r="G21" s="79"/>
      <c r="H21" s="79"/>
      <c r="I21" s="79"/>
      <c r="J21" s="79"/>
      <c r="K21" s="79"/>
      <c r="L21" s="79"/>
      <c r="M21" s="79"/>
      <c r="N21" s="67"/>
      <c r="O21" s="97" t="s">
        <v>49</v>
      </c>
    </row>
    <row r="22" spans="1:15" ht="15" customHeight="1">
      <c r="A22" s="8">
        <v>19</v>
      </c>
      <c r="B22" s="41" t="s">
        <v>121</v>
      </c>
      <c r="C22" s="130">
        <v>455.06598000000002</v>
      </c>
      <c r="D22" s="130">
        <v>450.71350000000001</v>
      </c>
      <c r="E22" s="130">
        <v>446.35019999999997</v>
      </c>
      <c r="F22" s="130">
        <v>441.97590000000002</v>
      </c>
      <c r="G22" s="79"/>
      <c r="H22" s="79"/>
      <c r="I22" s="79"/>
      <c r="J22" s="79"/>
      <c r="K22" s="79"/>
      <c r="L22" s="79"/>
      <c r="M22" s="79"/>
      <c r="N22" s="67"/>
      <c r="O22" s="97" t="s">
        <v>51</v>
      </c>
    </row>
    <row r="23" spans="1:15" ht="15" customHeight="1">
      <c r="A23" s="8">
        <v>20</v>
      </c>
      <c r="B23" s="41" t="s">
        <v>447</v>
      </c>
      <c r="C23" s="130">
        <v>0</v>
      </c>
      <c r="D23" s="130">
        <v>0</v>
      </c>
      <c r="E23" s="130">
        <v>0</v>
      </c>
      <c r="F23" s="130">
        <v>0</v>
      </c>
      <c r="G23" s="79"/>
      <c r="H23" s="79"/>
      <c r="I23" s="79"/>
      <c r="J23" s="79"/>
      <c r="K23" s="79"/>
      <c r="L23" s="79"/>
      <c r="M23" s="79"/>
      <c r="N23" s="67"/>
      <c r="O23" s="97" t="s">
        <v>85</v>
      </c>
    </row>
    <row r="24" spans="1:15" ht="15" customHeight="1">
      <c r="A24" s="8">
        <f>A23+1</f>
        <v>21</v>
      </c>
      <c r="B24" s="88" t="s">
        <v>445</v>
      </c>
      <c r="C24" s="130">
        <v>0</v>
      </c>
      <c r="D24" s="130">
        <v>0</v>
      </c>
      <c r="E24" s="130">
        <v>0</v>
      </c>
      <c r="F24" s="130">
        <v>0</v>
      </c>
      <c r="G24" s="79"/>
      <c r="H24" s="79"/>
      <c r="I24" s="79"/>
      <c r="J24" s="79"/>
      <c r="K24" s="79"/>
      <c r="L24" s="79"/>
      <c r="M24" s="79"/>
      <c r="N24" s="67"/>
      <c r="O24" s="97"/>
    </row>
    <row r="25" spans="1:15" ht="15" customHeight="1">
      <c r="A25" s="8">
        <f>A24+1</f>
        <v>22</v>
      </c>
      <c r="B25" s="88" t="s">
        <v>446</v>
      </c>
      <c r="C25" s="130">
        <v>0</v>
      </c>
      <c r="D25" s="130">
        <v>0</v>
      </c>
      <c r="E25" s="130">
        <v>0</v>
      </c>
      <c r="F25" s="130">
        <v>0</v>
      </c>
      <c r="G25" s="79"/>
      <c r="H25" s="79"/>
      <c r="I25" s="79"/>
      <c r="J25" s="79"/>
      <c r="K25" s="79"/>
      <c r="L25" s="79"/>
      <c r="M25" s="79"/>
      <c r="N25" s="67"/>
      <c r="O25" s="97"/>
    </row>
    <row r="26" spans="1:15" ht="15" customHeight="1">
      <c r="A26" s="8">
        <f t="shared" ref="A26:A62" si="0">A25+1</f>
        <v>23</v>
      </c>
      <c r="B26" s="41" t="s">
        <v>122</v>
      </c>
      <c r="C26" s="130">
        <v>41982.040720000005</v>
      </c>
      <c r="D26" s="130">
        <v>40421.365830000002</v>
      </c>
      <c r="E26" s="130">
        <v>39008.343090000002</v>
      </c>
      <c r="F26" s="130">
        <v>41311.152739999998</v>
      </c>
      <c r="G26" s="79"/>
      <c r="H26" s="79"/>
      <c r="I26" s="79"/>
      <c r="J26" s="79"/>
      <c r="K26" s="79"/>
      <c r="L26" s="79"/>
      <c r="M26" s="79"/>
      <c r="N26" s="67"/>
      <c r="O26" s="97" t="s">
        <v>53</v>
      </c>
    </row>
    <row r="27" spans="1:15" ht="15" customHeight="1">
      <c r="A27" s="71">
        <f t="shared" si="0"/>
        <v>24</v>
      </c>
      <c r="B27" s="69" t="s">
        <v>123</v>
      </c>
      <c r="C27" s="134">
        <v>13726297.4778</v>
      </c>
      <c r="D27" s="134">
        <v>13624776.944959998</v>
      </c>
      <c r="E27" s="134">
        <v>13456656.63673</v>
      </c>
      <c r="F27" s="134">
        <v>13600537.114560001</v>
      </c>
      <c r="G27" s="80"/>
      <c r="H27" s="80"/>
      <c r="I27" s="80"/>
      <c r="J27" s="80"/>
      <c r="K27" s="80"/>
      <c r="L27" s="80"/>
      <c r="M27" s="80"/>
      <c r="N27" s="70"/>
      <c r="O27" s="98" t="s">
        <v>55</v>
      </c>
    </row>
    <row r="28" spans="1:15" ht="15" customHeight="1">
      <c r="A28" s="8">
        <f t="shared" si="0"/>
        <v>25</v>
      </c>
      <c r="B28" s="41" t="s">
        <v>56</v>
      </c>
      <c r="C28" s="130">
        <v>120926.23936000001</v>
      </c>
      <c r="D28" s="130">
        <v>96646.603419999999</v>
      </c>
      <c r="E28" s="130">
        <v>181623.16714999999</v>
      </c>
      <c r="F28" s="130">
        <v>162618.63546999998</v>
      </c>
      <c r="G28" s="79"/>
      <c r="H28" s="79"/>
      <c r="I28" s="79"/>
      <c r="J28" s="79"/>
      <c r="K28" s="79"/>
      <c r="L28" s="79"/>
      <c r="M28" s="79"/>
      <c r="N28" s="67"/>
      <c r="O28" s="99" t="s">
        <v>80</v>
      </c>
    </row>
    <row r="29" spans="1:15" ht="15" customHeight="1">
      <c r="A29" s="8">
        <f t="shared" si="0"/>
        <v>26</v>
      </c>
      <c r="B29" s="41" t="s">
        <v>57</v>
      </c>
      <c r="C29" s="130">
        <v>701850.30059999996</v>
      </c>
      <c r="D29" s="130">
        <v>813457.22230000002</v>
      </c>
      <c r="E29" s="130">
        <v>906605.99104999995</v>
      </c>
      <c r="F29" s="130">
        <v>822359.02127000003</v>
      </c>
      <c r="G29" s="79"/>
      <c r="H29" s="79"/>
      <c r="I29" s="79"/>
      <c r="J29" s="79"/>
      <c r="K29" s="79"/>
      <c r="L29" s="79"/>
      <c r="M29" s="79"/>
      <c r="N29" s="67"/>
      <c r="O29" s="99" t="s">
        <v>81</v>
      </c>
    </row>
    <row r="30" spans="1:15" ht="15" customHeight="1">
      <c r="A30" s="8">
        <f t="shared" si="0"/>
        <v>27</v>
      </c>
      <c r="B30" s="41" t="s">
        <v>383</v>
      </c>
      <c r="C30" s="130">
        <v>2334032.3258800004</v>
      </c>
      <c r="D30" s="130">
        <v>2784429.4968199995</v>
      </c>
      <c r="E30" s="130">
        <v>3075625.13894</v>
      </c>
      <c r="F30" s="130">
        <v>3165323.5075000003</v>
      </c>
      <c r="G30" s="79"/>
      <c r="H30" s="79"/>
      <c r="I30" s="79"/>
      <c r="J30" s="79"/>
      <c r="K30" s="79"/>
      <c r="L30" s="79"/>
      <c r="M30" s="79"/>
      <c r="N30" s="67"/>
      <c r="O30" s="97" t="s">
        <v>404</v>
      </c>
    </row>
    <row r="31" spans="1:15" ht="15" customHeight="1">
      <c r="A31" s="8">
        <f t="shared" si="0"/>
        <v>28</v>
      </c>
      <c r="B31" s="41" t="s">
        <v>384</v>
      </c>
      <c r="C31" s="130">
        <v>6932673.1013200013</v>
      </c>
      <c r="D31" s="130">
        <v>7259699.3221199997</v>
      </c>
      <c r="E31" s="130">
        <v>7814017.6219699997</v>
      </c>
      <c r="F31" s="130">
        <v>6481802.8397999993</v>
      </c>
      <c r="G31" s="79"/>
      <c r="H31" s="79"/>
      <c r="I31" s="79"/>
      <c r="J31" s="79"/>
      <c r="K31" s="79"/>
      <c r="L31" s="79"/>
      <c r="M31" s="79"/>
      <c r="N31" s="67"/>
      <c r="O31" s="97" t="s">
        <v>405</v>
      </c>
    </row>
    <row r="32" spans="1:15" ht="15" customHeight="1">
      <c r="A32" s="8">
        <f t="shared" si="0"/>
        <v>29</v>
      </c>
      <c r="B32" s="41" t="s">
        <v>124</v>
      </c>
      <c r="C32" s="130">
        <v>0</v>
      </c>
      <c r="D32" s="130">
        <v>0</v>
      </c>
      <c r="E32" s="130">
        <v>0</v>
      </c>
      <c r="F32" s="130">
        <v>0</v>
      </c>
      <c r="G32" s="79"/>
      <c r="H32" s="79"/>
      <c r="I32" s="79"/>
      <c r="J32" s="79"/>
      <c r="K32" s="79"/>
      <c r="L32" s="79"/>
      <c r="M32" s="79"/>
      <c r="N32" s="67"/>
      <c r="O32" s="99" t="s">
        <v>82</v>
      </c>
    </row>
    <row r="33" spans="1:15" ht="15" customHeight="1">
      <c r="A33" s="8">
        <f t="shared" si="0"/>
        <v>30</v>
      </c>
      <c r="B33" s="41" t="s">
        <v>385</v>
      </c>
      <c r="C33" s="130">
        <v>265126.42394000001</v>
      </c>
      <c r="D33" s="130">
        <v>346487.39622999995</v>
      </c>
      <c r="E33" s="130">
        <v>342826.63964000001</v>
      </c>
      <c r="F33" s="130">
        <v>351429.86755000002</v>
      </c>
      <c r="G33" s="79"/>
      <c r="H33" s="79"/>
      <c r="I33" s="79"/>
      <c r="J33" s="79"/>
      <c r="K33" s="79"/>
      <c r="L33" s="79"/>
      <c r="M33" s="79"/>
      <c r="N33" s="67"/>
      <c r="O33" s="97" t="s">
        <v>406</v>
      </c>
    </row>
    <row r="34" spans="1:15" ht="15" customHeight="1">
      <c r="A34" s="8">
        <f t="shared" si="0"/>
        <v>31</v>
      </c>
      <c r="B34" s="41" t="s">
        <v>125</v>
      </c>
      <c r="C34" s="130">
        <v>65805.169540000003</v>
      </c>
      <c r="D34" s="130">
        <v>159636.13845999999</v>
      </c>
      <c r="E34" s="130">
        <v>0</v>
      </c>
      <c r="F34" s="130">
        <v>0</v>
      </c>
      <c r="G34" s="79"/>
      <c r="H34" s="79"/>
      <c r="I34" s="79"/>
      <c r="J34" s="79"/>
      <c r="K34" s="79"/>
      <c r="L34" s="79"/>
      <c r="M34" s="79"/>
      <c r="N34" s="67"/>
      <c r="O34" s="99" t="s">
        <v>83</v>
      </c>
    </row>
    <row r="35" spans="1:15" ht="15" customHeight="1">
      <c r="A35" s="8">
        <f t="shared" si="0"/>
        <v>32</v>
      </c>
      <c r="B35" s="41" t="s">
        <v>126</v>
      </c>
      <c r="C35" s="130">
        <v>465978.11706999998</v>
      </c>
      <c r="D35" s="130">
        <v>78774.082519999996</v>
      </c>
      <c r="E35" s="130">
        <v>81002.265060000005</v>
      </c>
      <c r="F35" s="130">
        <v>88827.781400000007</v>
      </c>
      <c r="G35" s="79"/>
      <c r="H35" s="79"/>
      <c r="I35" s="79"/>
      <c r="J35" s="79"/>
      <c r="K35" s="79"/>
      <c r="L35" s="79"/>
      <c r="M35" s="79"/>
      <c r="N35" s="67"/>
      <c r="O35" s="99" t="s">
        <v>84</v>
      </c>
    </row>
    <row r="36" spans="1:15" ht="15" customHeight="1">
      <c r="A36" s="8">
        <f t="shared" si="0"/>
        <v>33</v>
      </c>
      <c r="B36" s="41" t="s">
        <v>127</v>
      </c>
      <c r="C36" s="130">
        <v>306519.42241</v>
      </c>
      <c r="D36" s="130">
        <v>726123.79245999991</v>
      </c>
      <c r="E36" s="130">
        <v>725840.95672999998</v>
      </c>
      <c r="F36" s="130">
        <v>753029.22721000004</v>
      </c>
      <c r="G36" s="79"/>
      <c r="H36" s="79"/>
      <c r="I36" s="79"/>
      <c r="J36" s="79"/>
      <c r="K36" s="79"/>
      <c r="L36" s="79"/>
      <c r="M36" s="79"/>
      <c r="N36" s="67"/>
      <c r="O36" s="99" t="s">
        <v>86</v>
      </c>
    </row>
    <row r="37" spans="1:15" ht="15" customHeight="1">
      <c r="A37" s="8">
        <f t="shared" si="0"/>
        <v>34</v>
      </c>
      <c r="B37" s="41" t="s">
        <v>386</v>
      </c>
      <c r="C37" s="130">
        <v>0</v>
      </c>
      <c r="D37" s="130">
        <v>0</v>
      </c>
      <c r="E37" s="130">
        <v>0</v>
      </c>
      <c r="F37" s="130">
        <v>0</v>
      </c>
      <c r="G37" s="79"/>
      <c r="H37" s="79"/>
      <c r="I37" s="79"/>
      <c r="J37" s="79"/>
      <c r="K37" s="79"/>
      <c r="L37" s="79"/>
      <c r="M37" s="79"/>
      <c r="N37" s="67"/>
      <c r="O37" s="97" t="s">
        <v>407</v>
      </c>
    </row>
    <row r="38" spans="1:15" ht="15" customHeight="1">
      <c r="A38" s="8">
        <f t="shared" si="0"/>
        <v>35</v>
      </c>
      <c r="B38" s="41" t="s">
        <v>128</v>
      </c>
      <c r="C38" s="130">
        <v>72928.372569999992</v>
      </c>
      <c r="D38" s="130">
        <v>72083.764909999998</v>
      </c>
      <c r="E38" s="130">
        <v>69124.636540000007</v>
      </c>
      <c r="F38" s="130">
        <v>65555.432659999991</v>
      </c>
      <c r="G38" s="79"/>
      <c r="H38" s="79"/>
      <c r="I38" s="79"/>
      <c r="J38" s="79"/>
      <c r="K38" s="79"/>
      <c r="L38" s="79"/>
      <c r="M38" s="79"/>
      <c r="N38" s="67"/>
      <c r="O38" s="99" t="s">
        <v>87</v>
      </c>
    </row>
    <row r="39" spans="1:15" ht="15" customHeight="1">
      <c r="A39" s="8">
        <f t="shared" si="0"/>
        <v>36</v>
      </c>
      <c r="B39" s="41" t="s">
        <v>129</v>
      </c>
      <c r="C39" s="130">
        <v>1415930.8176799999</v>
      </c>
      <c r="D39" s="130">
        <v>1398598.3961</v>
      </c>
      <c r="E39" s="130">
        <v>1414263.56727</v>
      </c>
      <c r="F39" s="130">
        <v>1377324.5885700001</v>
      </c>
      <c r="G39" s="79"/>
      <c r="H39" s="79"/>
      <c r="I39" s="79"/>
      <c r="J39" s="79"/>
      <c r="K39" s="79"/>
      <c r="L39" s="79"/>
      <c r="M39" s="79"/>
      <c r="N39" s="67"/>
      <c r="O39" s="99" t="s">
        <v>88</v>
      </c>
    </row>
    <row r="40" spans="1:15" ht="15" customHeight="1">
      <c r="A40" s="71">
        <f t="shared" si="0"/>
        <v>37</v>
      </c>
      <c r="B40" s="69" t="s">
        <v>64</v>
      </c>
      <c r="C40" s="134">
        <v>12681770.290489998</v>
      </c>
      <c r="D40" s="134">
        <v>13735936.215490002</v>
      </c>
      <c r="E40" s="134">
        <v>14610929.984510001</v>
      </c>
      <c r="F40" s="134">
        <v>13268270.9016</v>
      </c>
      <c r="G40" s="80"/>
      <c r="H40" s="80"/>
      <c r="I40" s="80"/>
      <c r="J40" s="80"/>
      <c r="K40" s="80"/>
      <c r="L40" s="80"/>
      <c r="M40" s="80"/>
      <c r="N40" s="70"/>
      <c r="O40" s="98" t="s">
        <v>89</v>
      </c>
    </row>
    <row r="41" spans="1:15" ht="15" customHeight="1">
      <c r="A41" s="71">
        <f t="shared" si="0"/>
        <v>38</v>
      </c>
      <c r="B41" s="69" t="s">
        <v>131</v>
      </c>
      <c r="C41" s="134">
        <v>26408067.768309999</v>
      </c>
      <c r="D41" s="134">
        <v>27360713.16048</v>
      </c>
      <c r="E41" s="134">
        <v>28067586.62125</v>
      </c>
      <c r="F41" s="134">
        <v>26868808.016169999</v>
      </c>
      <c r="G41" s="80"/>
      <c r="H41" s="80"/>
      <c r="I41" s="80"/>
      <c r="J41" s="80"/>
      <c r="K41" s="80"/>
      <c r="L41" s="80"/>
      <c r="M41" s="80"/>
      <c r="N41" s="70"/>
      <c r="O41" s="98" t="s">
        <v>90</v>
      </c>
    </row>
    <row r="42" spans="1:15" ht="15" customHeight="1">
      <c r="A42" s="8">
        <f t="shared" si="0"/>
        <v>39</v>
      </c>
      <c r="B42" s="41" t="s">
        <v>148</v>
      </c>
      <c r="C42" s="130">
        <v>553819.76370999997</v>
      </c>
      <c r="D42" s="130">
        <v>666130.27717999998</v>
      </c>
      <c r="E42" s="130">
        <v>632809.29772000003</v>
      </c>
      <c r="F42" s="130">
        <v>774170.38128999993</v>
      </c>
      <c r="G42" s="79"/>
      <c r="H42" s="79"/>
      <c r="I42" s="79"/>
      <c r="J42" s="79"/>
      <c r="K42" s="79"/>
      <c r="L42" s="79"/>
      <c r="M42" s="79"/>
      <c r="N42" s="67"/>
      <c r="O42" s="99" t="s">
        <v>91</v>
      </c>
    </row>
    <row r="43" spans="1:15" ht="15" customHeight="1">
      <c r="A43" s="8">
        <f t="shared" si="0"/>
        <v>40</v>
      </c>
      <c r="B43" s="41" t="s">
        <v>132</v>
      </c>
      <c r="C43" s="130">
        <v>0</v>
      </c>
      <c r="D43" s="130">
        <v>0</v>
      </c>
      <c r="E43" s="130">
        <v>0</v>
      </c>
      <c r="F43" s="130">
        <v>0</v>
      </c>
      <c r="G43" s="79"/>
      <c r="H43" s="79"/>
      <c r="I43" s="79"/>
      <c r="J43" s="79"/>
      <c r="K43" s="79"/>
      <c r="L43" s="79"/>
      <c r="M43" s="79"/>
      <c r="N43" s="67"/>
      <c r="O43" s="99" t="s">
        <v>92</v>
      </c>
    </row>
    <row r="44" spans="1:15" ht="15" customHeight="1">
      <c r="A44" s="8">
        <f t="shared" si="0"/>
        <v>41</v>
      </c>
      <c r="B44" s="41" t="s">
        <v>68</v>
      </c>
      <c r="C44" s="130">
        <v>1451611.5626300001</v>
      </c>
      <c r="D44" s="130">
        <v>1932551.5654099998</v>
      </c>
      <c r="E44" s="130">
        <v>2186324.5076200003</v>
      </c>
      <c r="F44" s="130">
        <v>2139199.1226599999</v>
      </c>
      <c r="G44" s="79"/>
      <c r="H44" s="79"/>
      <c r="I44" s="79"/>
      <c r="J44" s="79"/>
      <c r="K44" s="79"/>
      <c r="L44" s="79"/>
      <c r="M44" s="79"/>
      <c r="N44" s="67"/>
      <c r="O44" s="99" t="s">
        <v>93</v>
      </c>
    </row>
    <row r="45" spans="1:15" ht="15" customHeight="1">
      <c r="A45" s="8">
        <f t="shared" si="0"/>
        <v>42</v>
      </c>
      <c r="B45" s="41" t="s">
        <v>134</v>
      </c>
      <c r="C45" s="130">
        <v>0</v>
      </c>
      <c r="D45" s="130">
        <v>0</v>
      </c>
      <c r="E45" s="130">
        <v>0</v>
      </c>
      <c r="F45" s="130">
        <v>0</v>
      </c>
      <c r="G45" s="79"/>
      <c r="H45" s="79"/>
      <c r="I45" s="79"/>
      <c r="J45" s="79"/>
      <c r="K45" s="79"/>
      <c r="L45" s="79"/>
      <c r="M45" s="79"/>
      <c r="N45" s="67"/>
      <c r="O45" s="99" t="s">
        <v>94</v>
      </c>
    </row>
    <row r="46" spans="1:15" ht="15" customHeight="1">
      <c r="A46" s="8">
        <f t="shared" si="0"/>
        <v>43</v>
      </c>
      <c r="B46" s="41" t="s">
        <v>135</v>
      </c>
      <c r="C46" s="130">
        <v>80786.828030000004</v>
      </c>
      <c r="D46" s="130">
        <v>75306.41227999999</v>
      </c>
      <c r="E46" s="130">
        <v>70871.063259999995</v>
      </c>
      <c r="F46" s="130">
        <v>45715.166719999994</v>
      </c>
      <c r="G46" s="79"/>
      <c r="H46" s="79"/>
      <c r="I46" s="79"/>
      <c r="J46" s="79"/>
      <c r="K46" s="79"/>
      <c r="L46" s="79"/>
      <c r="M46" s="79"/>
      <c r="N46" s="67"/>
      <c r="O46" s="99" t="s">
        <v>95</v>
      </c>
    </row>
    <row r="47" spans="1:15" ht="15" customHeight="1">
      <c r="A47" s="8">
        <f t="shared" si="0"/>
        <v>44</v>
      </c>
      <c r="B47" s="41" t="s">
        <v>101</v>
      </c>
      <c r="C47" s="130">
        <v>130482.45503000001</v>
      </c>
      <c r="D47" s="130">
        <v>138422.72943000001</v>
      </c>
      <c r="E47" s="130">
        <v>138476.83737999998</v>
      </c>
      <c r="F47" s="130">
        <v>141160.83882999999</v>
      </c>
      <c r="G47" s="79"/>
      <c r="H47" s="79"/>
      <c r="I47" s="79"/>
      <c r="J47" s="79"/>
      <c r="K47" s="79"/>
      <c r="L47" s="79"/>
      <c r="M47" s="79"/>
      <c r="N47" s="67"/>
      <c r="O47" s="99" t="s">
        <v>71</v>
      </c>
    </row>
    <row r="48" spans="1:15" ht="15" customHeight="1">
      <c r="A48" s="8">
        <f t="shared" si="0"/>
        <v>45</v>
      </c>
      <c r="B48" s="41" t="s">
        <v>137</v>
      </c>
      <c r="C48" s="130">
        <v>259525.98254999999</v>
      </c>
      <c r="D48" s="130">
        <v>269178.37901000003</v>
      </c>
      <c r="E48" s="130">
        <v>250607.63041000001</v>
      </c>
      <c r="F48" s="130">
        <v>269788.07909000001</v>
      </c>
      <c r="G48" s="79"/>
      <c r="H48" s="79"/>
      <c r="I48" s="79"/>
      <c r="J48" s="79"/>
      <c r="K48" s="79"/>
      <c r="L48" s="79"/>
      <c r="M48" s="79"/>
      <c r="N48" s="67"/>
      <c r="O48" s="99" t="s">
        <v>96</v>
      </c>
    </row>
    <row r="49" spans="1:15" ht="15" customHeight="1">
      <c r="A49" s="71">
        <f t="shared" si="0"/>
        <v>46</v>
      </c>
      <c r="B49" s="69" t="s">
        <v>149</v>
      </c>
      <c r="C49" s="134">
        <v>2476226.5920400005</v>
      </c>
      <c r="D49" s="134">
        <v>3081589.36338</v>
      </c>
      <c r="E49" s="134">
        <v>3279089.3364499998</v>
      </c>
      <c r="F49" s="134">
        <v>3370033.5886500003</v>
      </c>
      <c r="G49" s="80"/>
      <c r="H49" s="80"/>
      <c r="I49" s="80"/>
      <c r="J49" s="80"/>
      <c r="K49" s="80"/>
      <c r="L49" s="80"/>
      <c r="M49" s="80"/>
      <c r="N49" s="70"/>
      <c r="O49" s="98" t="s">
        <v>97</v>
      </c>
    </row>
    <row r="50" spans="1:15" ht="15" customHeight="1">
      <c r="A50" s="8">
        <f t="shared" si="0"/>
        <v>47</v>
      </c>
      <c r="B50" s="41" t="s">
        <v>138</v>
      </c>
      <c r="C50" s="130">
        <v>911407.63234000001</v>
      </c>
      <c r="D50" s="130">
        <v>1241021.0318400001</v>
      </c>
      <c r="E50" s="130">
        <v>1304674.1539799999</v>
      </c>
      <c r="F50" s="130">
        <v>1319145.7092800001</v>
      </c>
      <c r="G50" s="79"/>
      <c r="H50" s="79"/>
      <c r="I50" s="79"/>
      <c r="J50" s="79"/>
      <c r="K50" s="79"/>
      <c r="L50" s="79"/>
      <c r="M50" s="79"/>
      <c r="N50" s="67"/>
      <c r="O50" s="99" t="s">
        <v>98</v>
      </c>
    </row>
    <row r="51" spans="1:15" ht="15" customHeight="1">
      <c r="A51" s="8">
        <f t="shared" si="0"/>
        <v>48</v>
      </c>
      <c r="B51" s="41" t="s">
        <v>102</v>
      </c>
      <c r="C51" s="130">
        <v>6055756.26095</v>
      </c>
      <c r="D51" s="130">
        <v>6072814.3261900004</v>
      </c>
      <c r="E51" s="130">
        <v>6187398.9198799999</v>
      </c>
      <c r="F51" s="130">
        <v>4829439.7365799993</v>
      </c>
      <c r="G51" s="79"/>
      <c r="H51" s="79"/>
      <c r="I51" s="79"/>
      <c r="J51" s="79"/>
      <c r="K51" s="79"/>
      <c r="L51" s="79"/>
      <c r="M51" s="79"/>
      <c r="N51" s="67"/>
      <c r="O51" s="99" t="s">
        <v>75</v>
      </c>
    </row>
    <row r="52" spans="1:15" ht="15" customHeight="1">
      <c r="A52" s="8">
        <f t="shared" si="0"/>
        <v>49</v>
      </c>
      <c r="B52" s="41" t="s">
        <v>139</v>
      </c>
      <c r="C52" s="130">
        <v>6947809.3655700004</v>
      </c>
      <c r="D52" s="130">
        <v>7201241.7061400004</v>
      </c>
      <c r="E52" s="130">
        <v>7975923.70878</v>
      </c>
      <c r="F52" s="130">
        <v>7849626.1751600001</v>
      </c>
      <c r="G52" s="79"/>
      <c r="H52" s="79"/>
      <c r="I52" s="79"/>
      <c r="J52" s="79"/>
      <c r="K52" s="79"/>
      <c r="L52" s="79"/>
      <c r="M52" s="79"/>
      <c r="N52" s="67"/>
      <c r="O52" s="99" t="s">
        <v>410</v>
      </c>
    </row>
    <row r="53" spans="1:15" ht="15" customHeight="1">
      <c r="A53" s="8">
        <f t="shared" si="0"/>
        <v>50</v>
      </c>
      <c r="B53" s="41" t="s">
        <v>387</v>
      </c>
      <c r="C53" s="130">
        <v>551526.61002999998</v>
      </c>
      <c r="D53" s="130">
        <v>434910.15143000003</v>
      </c>
      <c r="E53" s="130">
        <v>448834.04944999999</v>
      </c>
      <c r="F53" s="130">
        <v>469814.26023000001</v>
      </c>
      <c r="G53" s="79"/>
      <c r="H53" s="79"/>
      <c r="I53" s="79"/>
      <c r="J53" s="79"/>
      <c r="K53" s="79"/>
      <c r="L53" s="79"/>
      <c r="M53" s="79"/>
      <c r="N53" s="67"/>
      <c r="O53" s="97" t="s">
        <v>408</v>
      </c>
    </row>
    <row r="54" spans="1:15" ht="15" customHeight="1">
      <c r="A54" s="71">
        <f t="shared" si="0"/>
        <v>51</v>
      </c>
      <c r="B54" s="69" t="s">
        <v>25</v>
      </c>
      <c r="C54" s="134">
        <v>14466499.868939999</v>
      </c>
      <c r="D54" s="134">
        <v>14949987.21566</v>
      </c>
      <c r="E54" s="134">
        <v>15916830.83213</v>
      </c>
      <c r="F54" s="134">
        <v>14468025.8813</v>
      </c>
      <c r="G54" s="80"/>
      <c r="H54" s="80"/>
      <c r="I54" s="80"/>
      <c r="J54" s="80"/>
      <c r="K54" s="80"/>
      <c r="L54" s="80"/>
      <c r="M54" s="80"/>
      <c r="N54" s="70"/>
      <c r="O54" s="98" t="s">
        <v>99</v>
      </c>
    </row>
    <row r="55" spans="1:15" ht="15" customHeight="1">
      <c r="A55" s="71">
        <f t="shared" si="0"/>
        <v>52</v>
      </c>
      <c r="B55" s="69" t="s">
        <v>78</v>
      </c>
      <c r="C55" s="134">
        <v>16942726.460999999</v>
      </c>
      <c r="D55" s="134">
        <v>18031576.579049997</v>
      </c>
      <c r="E55" s="134">
        <v>19195920.168609999</v>
      </c>
      <c r="F55" s="134">
        <v>17838059.469969999</v>
      </c>
      <c r="G55" s="80"/>
      <c r="H55" s="80"/>
      <c r="I55" s="80"/>
      <c r="J55" s="80"/>
      <c r="K55" s="80"/>
      <c r="L55" s="80"/>
      <c r="M55" s="80"/>
      <c r="N55" s="70"/>
      <c r="O55" s="98" t="s">
        <v>100</v>
      </c>
    </row>
    <row r="56" spans="1:15" ht="15" customHeight="1">
      <c r="A56" s="8">
        <f t="shared" si="0"/>
        <v>53</v>
      </c>
      <c r="B56" s="41" t="s">
        <v>23</v>
      </c>
      <c r="C56" s="130">
        <v>379383.00237</v>
      </c>
      <c r="D56" s="130">
        <v>379383.00237</v>
      </c>
      <c r="E56" s="130">
        <v>379383.00237</v>
      </c>
      <c r="F56" s="130">
        <v>379383.00237</v>
      </c>
      <c r="G56" s="79"/>
      <c r="H56" s="79"/>
      <c r="I56" s="79"/>
      <c r="J56" s="79"/>
      <c r="K56" s="79"/>
      <c r="L56" s="79"/>
      <c r="M56" s="79"/>
      <c r="N56" s="67"/>
      <c r="O56" s="99" t="s">
        <v>79</v>
      </c>
    </row>
    <row r="57" spans="1:15" ht="15" customHeight="1">
      <c r="A57" s="8">
        <f t="shared" si="0"/>
        <v>54</v>
      </c>
      <c r="B57" s="41" t="s">
        <v>104</v>
      </c>
      <c r="C57" s="130">
        <v>2651634.0362</v>
      </c>
      <c r="D57" s="130">
        <v>2651634.0362</v>
      </c>
      <c r="E57" s="130">
        <v>2651634.0362</v>
      </c>
      <c r="F57" s="130">
        <v>2651634.0362</v>
      </c>
      <c r="G57" s="79"/>
      <c r="H57" s="79"/>
      <c r="I57" s="79"/>
      <c r="J57" s="79"/>
      <c r="K57" s="79"/>
      <c r="L57" s="79"/>
      <c r="M57" s="79"/>
      <c r="N57" s="67"/>
      <c r="O57" s="99" t="s">
        <v>112</v>
      </c>
    </row>
    <row r="58" spans="1:15" ht="15" customHeight="1">
      <c r="A58" s="8">
        <f t="shared" si="0"/>
        <v>55</v>
      </c>
      <c r="B58" s="41" t="s">
        <v>105</v>
      </c>
      <c r="C58" s="130">
        <v>451578.53088000003</v>
      </c>
      <c r="D58" s="130">
        <v>451578.53088000003</v>
      </c>
      <c r="E58" s="130">
        <v>451578.53088000003</v>
      </c>
      <c r="F58" s="130">
        <v>451578.53088000003</v>
      </c>
      <c r="G58" s="79"/>
      <c r="H58" s="79"/>
      <c r="I58" s="79"/>
      <c r="J58" s="79"/>
      <c r="K58" s="79"/>
      <c r="L58" s="79"/>
      <c r="M58" s="79"/>
      <c r="N58" s="67"/>
      <c r="O58" s="99" t="s">
        <v>114</v>
      </c>
    </row>
    <row r="59" spans="1:15" ht="15" customHeight="1">
      <c r="A59" s="8">
        <f t="shared" si="0"/>
        <v>56</v>
      </c>
      <c r="B59" s="41" t="s">
        <v>141</v>
      </c>
      <c r="C59" s="130">
        <v>4359264.4304200001</v>
      </c>
      <c r="D59" s="130">
        <v>4269657.5868899999</v>
      </c>
      <c r="E59" s="130">
        <v>4269249.2614000002</v>
      </c>
      <c r="F59" s="130">
        <v>4375416.6072499994</v>
      </c>
      <c r="G59" s="79"/>
      <c r="H59" s="79"/>
      <c r="I59" s="79"/>
      <c r="J59" s="79"/>
      <c r="K59" s="79"/>
      <c r="L59" s="79"/>
      <c r="M59" s="79"/>
      <c r="N59" s="67"/>
      <c r="O59" s="99" t="s">
        <v>109</v>
      </c>
    </row>
    <row r="60" spans="1:15" ht="15" customHeight="1">
      <c r="A60" s="8">
        <f t="shared" si="0"/>
        <v>57</v>
      </c>
      <c r="B60" s="41" t="s">
        <v>142</v>
      </c>
      <c r="C60" s="130">
        <v>1623481.30018</v>
      </c>
      <c r="D60" s="130">
        <v>1576883.43802</v>
      </c>
      <c r="E60" s="130">
        <v>1119821.6246400003</v>
      </c>
      <c r="F60" s="130">
        <v>1172736.3729699999</v>
      </c>
      <c r="G60" s="79"/>
      <c r="H60" s="79"/>
      <c r="I60" s="79"/>
      <c r="J60" s="79"/>
      <c r="K60" s="79"/>
      <c r="L60" s="79"/>
      <c r="M60" s="79"/>
      <c r="N60" s="67"/>
      <c r="O60" s="99" t="s">
        <v>113</v>
      </c>
    </row>
    <row r="61" spans="1:15" ht="15" customHeight="1">
      <c r="A61" s="71">
        <f t="shared" si="0"/>
        <v>58</v>
      </c>
      <c r="B61" s="69" t="s">
        <v>143</v>
      </c>
      <c r="C61" s="134">
        <v>9085958.2976799998</v>
      </c>
      <c r="D61" s="134">
        <v>8949753.5920200013</v>
      </c>
      <c r="E61" s="134">
        <v>8492283.4531200007</v>
      </c>
      <c r="F61" s="134">
        <v>8651365.5472999997</v>
      </c>
      <c r="G61" s="80"/>
      <c r="H61" s="80"/>
      <c r="I61" s="80"/>
      <c r="J61" s="80"/>
      <c r="K61" s="80"/>
      <c r="L61" s="80"/>
      <c r="M61" s="80"/>
      <c r="N61" s="70"/>
      <c r="O61" s="98" t="s">
        <v>107</v>
      </c>
    </row>
    <row r="62" spans="1:15" ht="15" customHeight="1">
      <c r="A62" s="71">
        <f t="shared" si="0"/>
        <v>59</v>
      </c>
      <c r="B62" s="69" t="s">
        <v>150</v>
      </c>
      <c r="C62" s="134">
        <v>26408067.761090003</v>
      </c>
      <c r="D62" s="134">
        <v>27360713.173469998</v>
      </c>
      <c r="E62" s="134">
        <v>28067586.624140002</v>
      </c>
      <c r="F62" s="134">
        <v>26868808.019669998</v>
      </c>
      <c r="G62" s="80"/>
      <c r="H62" s="80"/>
      <c r="I62" s="80"/>
      <c r="J62" s="80"/>
      <c r="K62" s="80"/>
      <c r="L62" s="80"/>
      <c r="M62" s="80"/>
      <c r="N62" s="70"/>
      <c r="O62" s="98" t="s">
        <v>111</v>
      </c>
    </row>
    <row r="64" spans="1:15" ht="15.5">
      <c r="B64" s="107" t="s">
        <v>448</v>
      </c>
    </row>
    <row r="65" spans="2:2" ht="15.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D6" sqref="D6"/>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100" t="s">
        <v>411</v>
      </c>
    </row>
    <row r="2" spans="1:15" ht="22.5" thickBot="1">
      <c r="A2" s="144" t="s">
        <v>115</v>
      </c>
      <c r="B2" s="145"/>
      <c r="C2" s="145"/>
      <c r="D2" s="145"/>
      <c r="E2" s="145"/>
      <c r="F2" s="145"/>
      <c r="G2" s="145"/>
      <c r="H2" s="145"/>
      <c r="I2" s="145"/>
      <c r="J2" s="145"/>
      <c r="K2" s="145"/>
      <c r="L2" s="145"/>
      <c r="M2" s="145"/>
      <c r="N2" s="145"/>
      <c r="O2" s="145"/>
    </row>
    <row r="3" spans="1:15" ht="22.5" thickBot="1">
      <c r="A3" s="150" t="s">
        <v>0</v>
      </c>
      <c r="B3" s="151"/>
      <c r="C3" s="151"/>
      <c r="D3" s="151"/>
      <c r="E3" s="151"/>
      <c r="F3" s="151"/>
      <c r="G3" s="151"/>
      <c r="H3" s="151"/>
      <c r="I3" s="151"/>
      <c r="J3" s="151"/>
      <c r="K3" s="151"/>
      <c r="L3" s="151"/>
      <c r="M3" s="151"/>
      <c r="N3" s="151"/>
      <c r="O3" s="151"/>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30">
        <v>49525603.129245006</v>
      </c>
      <c r="D5" s="130">
        <v>44394547.184919946</v>
      </c>
      <c r="E5" s="130">
        <v>43721572.175204977</v>
      </c>
      <c r="F5" s="130">
        <v>46613987.25150916</v>
      </c>
      <c r="G5" s="79"/>
      <c r="H5" s="79"/>
      <c r="I5" s="79"/>
      <c r="J5" s="79"/>
      <c r="K5" s="79"/>
      <c r="L5" s="79"/>
      <c r="M5" s="79"/>
      <c r="N5" s="67"/>
      <c r="O5" s="96" t="s">
        <v>162</v>
      </c>
    </row>
    <row r="6" spans="1:15">
      <c r="A6" s="29">
        <v>2</v>
      </c>
      <c r="B6" s="12" t="s">
        <v>147</v>
      </c>
      <c r="C6" s="130">
        <v>77569846.840961993</v>
      </c>
      <c r="D6" s="130">
        <v>70976226.496352449</v>
      </c>
      <c r="E6" s="130">
        <v>56281876.020157911</v>
      </c>
      <c r="F6" s="130">
        <v>58053369.310064852</v>
      </c>
      <c r="G6" s="79"/>
      <c r="H6" s="79"/>
      <c r="I6" s="79"/>
      <c r="J6" s="79"/>
      <c r="K6" s="79"/>
      <c r="L6" s="79"/>
      <c r="M6" s="79"/>
      <c r="N6" s="67"/>
      <c r="O6" s="96" t="s">
        <v>28</v>
      </c>
    </row>
    <row r="7" spans="1:15">
      <c r="A7" s="29">
        <v>3</v>
      </c>
      <c r="B7" s="12" t="s">
        <v>152</v>
      </c>
      <c r="C7" s="130">
        <v>56523056.669563994</v>
      </c>
      <c r="D7" s="130">
        <v>57815942.837526977</v>
      </c>
      <c r="E7" s="130">
        <v>58643019.269684926</v>
      </c>
      <c r="F7" s="130">
        <v>60481498.023423187</v>
      </c>
      <c r="G7" s="79"/>
      <c r="H7" s="79"/>
      <c r="I7" s="79"/>
      <c r="J7" s="79"/>
      <c r="K7" s="79"/>
      <c r="L7" s="79"/>
      <c r="M7" s="79"/>
      <c r="N7" s="67"/>
      <c r="O7" s="96" t="s">
        <v>412</v>
      </c>
    </row>
    <row r="8" spans="1:15">
      <c r="A8" s="29">
        <v>4</v>
      </c>
      <c r="B8" s="12" t="s">
        <v>153</v>
      </c>
      <c r="C8" s="130">
        <v>209845846.36075997</v>
      </c>
      <c r="D8" s="130">
        <v>216069326.94862628</v>
      </c>
      <c r="E8" s="130">
        <v>219870037.31153342</v>
      </c>
      <c r="F8" s="130">
        <v>222152027.44940719</v>
      </c>
      <c r="G8" s="79"/>
      <c r="H8" s="79"/>
      <c r="I8" s="79"/>
      <c r="J8" s="79"/>
      <c r="K8" s="79"/>
      <c r="L8" s="79"/>
      <c r="M8" s="79"/>
      <c r="N8" s="67"/>
      <c r="O8" s="96" t="s">
        <v>31</v>
      </c>
    </row>
    <row r="9" spans="1:15">
      <c r="A9" s="29">
        <v>5</v>
      </c>
      <c r="B9" s="12" t="s">
        <v>168</v>
      </c>
      <c r="C9" s="130">
        <v>0</v>
      </c>
      <c r="D9" s="130">
        <v>0</v>
      </c>
      <c r="E9" s="130">
        <v>0</v>
      </c>
      <c r="F9" s="130">
        <v>0</v>
      </c>
      <c r="G9" s="79"/>
      <c r="H9" s="79"/>
      <c r="I9" s="79"/>
      <c r="J9" s="79"/>
      <c r="K9" s="79"/>
      <c r="L9" s="79"/>
      <c r="M9" s="79"/>
      <c r="N9" s="67"/>
      <c r="O9" s="96" t="s">
        <v>34</v>
      </c>
    </row>
    <row r="10" spans="1:15">
      <c r="A10" s="29">
        <v>6</v>
      </c>
      <c r="B10" s="12" t="s">
        <v>155</v>
      </c>
      <c r="C10" s="130">
        <v>0</v>
      </c>
      <c r="D10" s="130">
        <v>0</v>
      </c>
      <c r="E10" s="130">
        <v>0</v>
      </c>
      <c r="F10" s="130">
        <v>0</v>
      </c>
      <c r="G10" s="79"/>
      <c r="H10" s="79"/>
      <c r="I10" s="79"/>
      <c r="J10" s="79"/>
      <c r="K10" s="79"/>
      <c r="L10" s="79"/>
      <c r="M10" s="79"/>
      <c r="N10" s="67"/>
      <c r="O10" s="96" t="s">
        <v>36</v>
      </c>
    </row>
    <row r="11" spans="1:15">
      <c r="A11" s="29">
        <v>7</v>
      </c>
      <c r="B11" s="12" t="s">
        <v>37</v>
      </c>
      <c r="C11" s="130">
        <v>0</v>
      </c>
      <c r="D11" s="130">
        <v>0</v>
      </c>
      <c r="E11" s="130">
        <v>0</v>
      </c>
      <c r="F11" s="130">
        <v>0</v>
      </c>
      <c r="G11" s="79"/>
      <c r="H11" s="79"/>
      <c r="I11" s="79"/>
      <c r="J11" s="79"/>
      <c r="K11" s="79"/>
      <c r="L11" s="79"/>
      <c r="M11" s="79"/>
      <c r="N11" s="67"/>
      <c r="O11" s="96" t="s">
        <v>38</v>
      </c>
    </row>
    <row r="12" spans="1:15">
      <c r="A12" s="29">
        <v>8</v>
      </c>
      <c r="B12" s="12" t="s">
        <v>39</v>
      </c>
      <c r="C12" s="130">
        <v>39551247.465319999</v>
      </c>
      <c r="D12" s="130">
        <v>37174871.225709409</v>
      </c>
      <c r="E12" s="130">
        <v>29580223.480686117</v>
      </c>
      <c r="F12" s="130">
        <v>30653162.62518068</v>
      </c>
      <c r="G12" s="79"/>
      <c r="H12" s="79"/>
      <c r="I12" s="79"/>
      <c r="J12" s="79"/>
      <c r="K12" s="79"/>
      <c r="L12" s="79"/>
      <c r="M12" s="79"/>
      <c r="N12" s="67"/>
      <c r="O12" s="96" t="s">
        <v>40</v>
      </c>
    </row>
    <row r="13" spans="1:15">
      <c r="A13" s="29">
        <v>9</v>
      </c>
      <c r="B13" s="12" t="s">
        <v>156</v>
      </c>
      <c r="C13" s="130">
        <v>606670</v>
      </c>
      <c r="D13" s="130">
        <v>607486.00425143004</v>
      </c>
      <c r="E13" s="130">
        <v>571792.01046934002</v>
      </c>
      <c r="F13" s="130">
        <v>567931.58521457994</v>
      </c>
      <c r="G13" s="79"/>
      <c r="H13" s="79"/>
      <c r="I13" s="79"/>
      <c r="J13" s="79"/>
      <c r="K13" s="79"/>
      <c r="L13" s="79"/>
      <c r="M13" s="79"/>
      <c r="N13" s="67"/>
      <c r="O13" s="96" t="s">
        <v>163</v>
      </c>
    </row>
    <row r="14" spans="1:15">
      <c r="A14" s="29">
        <v>10</v>
      </c>
      <c r="B14" s="12" t="s">
        <v>157</v>
      </c>
      <c r="C14" s="130">
        <v>0</v>
      </c>
      <c r="D14" s="130">
        <v>0</v>
      </c>
      <c r="E14" s="130">
        <v>0</v>
      </c>
      <c r="F14" s="130">
        <v>0</v>
      </c>
      <c r="G14" s="79"/>
      <c r="H14" s="79"/>
      <c r="I14" s="79"/>
      <c r="J14" s="79"/>
      <c r="K14" s="79"/>
      <c r="L14" s="79"/>
      <c r="M14" s="79"/>
      <c r="N14" s="67"/>
      <c r="O14" s="96" t="s">
        <v>43</v>
      </c>
    </row>
    <row r="15" spans="1:15">
      <c r="A15" s="29">
        <v>11</v>
      </c>
      <c r="B15" s="12" t="s">
        <v>119</v>
      </c>
      <c r="C15" s="130">
        <v>720</v>
      </c>
      <c r="D15" s="130">
        <v>716.93583213958357</v>
      </c>
      <c r="E15" s="130">
        <v>720</v>
      </c>
      <c r="F15" s="130">
        <v>650.00000036629865</v>
      </c>
      <c r="G15" s="79"/>
      <c r="H15" s="79"/>
      <c r="I15" s="79"/>
      <c r="J15" s="79"/>
      <c r="K15" s="79"/>
      <c r="L15" s="79"/>
      <c r="M15" s="79"/>
      <c r="N15" s="67"/>
      <c r="O15" s="96" t="s">
        <v>45</v>
      </c>
    </row>
    <row r="16" spans="1:15">
      <c r="A16" s="29">
        <v>12</v>
      </c>
      <c r="B16" s="12" t="s">
        <v>158</v>
      </c>
      <c r="C16" s="130">
        <v>2273862.1408079392</v>
      </c>
      <c r="D16" s="130">
        <v>2274091.0623466596</v>
      </c>
      <c r="E16" s="130">
        <v>2273976.2728079394</v>
      </c>
      <c r="F16" s="130">
        <v>2274548.0224771602</v>
      </c>
      <c r="G16" s="79"/>
      <c r="H16" s="79"/>
      <c r="I16" s="79"/>
      <c r="J16" s="79"/>
      <c r="K16" s="79"/>
      <c r="L16" s="79"/>
      <c r="M16" s="79"/>
      <c r="N16" s="67"/>
      <c r="O16" s="96" t="s">
        <v>46</v>
      </c>
    </row>
    <row r="17" spans="1:15">
      <c r="A17" s="29">
        <v>13</v>
      </c>
      <c r="B17" s="12" t="s">
        <v>159</v>
      </c>
      <c r="C17" s="130">
        <v>0</v>
      </c>
      <c r="D17" s="130">
        <v>0</v>
      </c>
      <c r="E17" s="130">
        <v>0</v>
      </c>
      <c r="F17" s="130">
        <v>0</v>
      </c>
      <c r="G17" s="79"/>
      <c r="H17" s="79"/>
      <c r="I17" s="79"/>
      <c r="J17" s="79"/>
      <c r="K17" s="79"/>
      <c r="L17" s="79"/>
      <c r="M17" s="79"/>
      <c r="N17" s="67"/>
      <c r="O17" s="96" t="s">
        <v>47</v>
      </c>
    </row>
    <row r="18" spans="1:15">
      <c r="A18" s="29">
        <v>14</v>
      </c>
      <c r="B18" s="12" t="s">
        <v>120</v>
      </c>
      <c r="C18" s="130">
        <v>0</v>
      </c>
      <c r="D18" s="130">
        <v>0</v>
      </c>
      <c r="E18" s="130">
        <v>0</v>
      </c>
      <c r="F18" s="130">
        <v>0</v>
      </c>
      <c r="G18" s="79"/>
      <c r="H18" s="79"/>
      <c r="I18" s="79"/>
      <c r="J18" s="79"/>
      <c r="K18" s="79"/>
      <c r="L18" s="79"/>
      <c r="M18" s="79"/>
      <c r="N18" s="67"/>
      <c r="O18" s="96" t="s">
        <v>49</v>
      </c>
    </row>
    <row r="19" spans="1:15">
      <c r="A19" s="29">
        <v>15</v>
      </c>
      <c r="B19" s="12" t="s">
        <v>160</v>
      </c>
      <c r="C19" s="130">
        <v>0</v>
      </c>
      <c r="D19" s="130">
        <v>0</v>
      </c>
      <c r="E19" s="130">
        <v>0</v>
      </c>
      <c r="F19" s="130">
        <v>0</v>
      </c>
      <c r="G19" s="79"/>
      <c r="H19" s="79"/>
      <c r="I19" s="79"/>
      <c r="J19" s="79"/>
      <c r="K19" s="79"/>
      <c r="L19" s="79"/>
      <c r="M19" s="79"/>
      <c r="N19" s="67"/>
      <c r="O19" s="96" t="s">
        <v>51</v>
      </c>
    </row>
    <row r="20" spans="1:15">
      <c r="A20" s="29">
        <v>16</v>
      </c>
      <c r="B20" s="12" t="s">
        <v>122</v>
      </c>
      <c r="C20" s="130">
        <v>0</v>
      </c>
      <c r="D20" s="130">
        <v>0</v>
      </c>
      <c r="E20" s="130">
        <v>0</v>
      </c>
      <c r="F20" s="130">
        <v>0</v>
      </c>
      <c r="G20" s="79"/>
      <c r="H20" s="79"/>
      <c r="I20" s="79"/>
      <c r="J20" s="79"/>
      <c r="K20" s="79"/>
      <c r="L20" s="79"/>
      <c r="M20" s="79"/>
      <c r="N20" s="67"/>
      <c r="O20" s="96" t="s">
        <v>53</v>
      </c>
    </row>
    <row r="21" spans="1:15" s="11" customFormat="1">
      <c r="A21" s="30">
        <v>17</v>
      </c>
      <c r="B21" s="73" t="s">
        <v>196</v>
      </c>
      <c r="C21" s="134">
        <v>435896852.60665888</v>
      </c>
      <c r="D21" s="134">
        <v>429313208.69556516</v>
      </c>
      <c r="E21" s="134">
        <v>410943216.54054463</v>
      </c>
      <c r="F21" s="134">
        <v>420797174.26727712</v>
      </c>
      <c r="G21" s="80"/>
      <c r="H21" s="80"/>
      <c r="I21" s="80"/>
      <c r="J21" s="80"/>
      <c r="K21" s="80"/>
      <c r="L21" s="80"/>
      <c r="M21" s="80"/>
      <c r="N21" s="70"/>
      <c r="O21" s="95" t="s">
        <v>55</v>
      </c>
    </row>
    <row r="22" spans="1:15" s="11" customFormat="1">
      <c r="A22" s="30">
        <v>18</v>
      </c>
      <c r="B22" s="73" t="s">
        <v>333</v>
      </c>
      <c r="C22" s="134">
        <v>20119247.624377321</v>
      </c>
      <c r="D22" s="134">
        <v>21559748.416562553</v>
      </c>
      <c r="E22" s="134">
        <v>21034264.634513434</v>
      </c>
      <c r="F22" s="134">
        <v>25001693.620263986</v>
      </c>
      <c r="G22" s="80"/>
      <c r="H22" s="80"/>
      <c r="I22" s="80"/>
      <c r="J22" s="80"/>
      <c r="K22" s="80"/>
      <c r="L22" s="80"/>
      <c r="M22" s="80"/>
      <c r="N22" s="70"/>
      <c r="O22" s="95" t="s">
        <v>89</v>
      </c>
    </row>
    <row r="23" spans="1:15" s="11" customFormat="1">
      <c r="A23" s="30">
        <v>19</v>
      </c>
      <c r="B23" s="73" t="s">
        <v>22</v>
      </c>
      <c r="C23" s="134">
        <v>456016092.01423109</v>
      </c>
      <c r="D23" s="134">
        <v>450872957.11212784</v>
      </c>
      <c r="E23" s="134">
        <v>431977629.07595801</v>
      </c>
      <c r="F23" s="134">
        <v>445798867.88754112</v>
      </c>
      <c r="G23" s="80"/>
      <c r="H23" s="80"/>
      <c r="I23" s="80"/>
      <c r="J23" s="80"/>
      <c r="K23" s="80"/>
      <c r="L23" s="80"/>
      <c r="M23" s="80"/>
      <c r="N23" s="70"/>
      <c r="O23" s="95" t="s">
        <v>90</v>
      </c>
    </row>
    <row r="24" spans="1:15" s="11" customFormat="1">
      <c r="A24" s="30">
        <v>20</v>
      </c>
      <c r="B24" s="73" t="s">
        <v>198</v>
      </c>
      <c r="C24" s="134">
        <v>87681907.146947727</v>
      </c>
      <c r="D24" s="134">
        <v>87667118.771631494</v>
      </c>
      <c r="E24" s="134">
        <v>85394859.269214869</v>
      </c>
      <c r="F24" s="134">
        <v>57972562.181598775</v>
      </c>
      <c r="G24" s="80"/>
      <c r="H24" s="80"/>
      <c r="I24" s="80"/>
      <c r="J24" s="80"/>
      <c r="K24" s="80"/>
      <c r="L24" s="80"/>
      <c r="M24" s="80"/>
      <c r="N24" s="70"/>
      <c r="O24" s="95" t="s">
        <v>164</v>
      </c>
    </row>
    <row r="25" spans="1:15" s="11" customFormat="1">
      <c r="A25" s="30">
        <v>21</v>
      </c>
      <c r="B25" s="73" t="s">
        <v>334</v>
      </c>
      <c r="C25" s="134">
        <v>368334184.8672834</v>
      </c>
      <c r="D25" s="134">
        <v>363205838.34049642</v>
      </c>
      <c r="E25" s="134">
        <v>346582774.72534817</v>
      </c>
      <c r="F25" s="134">
        <v>387826305.70594233</v>
      </c>
      <c r="G25" s="80"/>
      <c r="H25" s="80"/>
      <c r="I25" s="80"/>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A32A6-2FD1-47C0-B945-1DAF832B9FFE}"/>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cp:lastModifiedBy>
  <cp:lastPrinted>2017-02-17T04:51:43Z</cp:lastPrinted>
  <dcterms:created xsi:type="dcterms:W3CDTF">2016-02-23T06:03:52Z</dcterms:created>
  <dcterms:modified xsi:type="dcterms:W3CDTF">2020-06-04T06:31:59Z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